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logicalsociety.sharepoint.com/sites/GSPH-EdPro/Shared Documents/SuppPubs/figshare_portal/specpubgsl/SP518/sp518-2021-44/"/>
    </mc:Choice>
  </mc:AlternateContent>
  <xr:revisionPtr revIDLastSave="0" documentId="11_B783E0BA497560DF83C387C23208EFAA0C3A0EA8" xr6:coauthVersionLast="47" xr6:coauthVersionMax="47" xr10:uidLastSave="{00000000-0000-0000-0000-000000000000}"/>
  <bookViews>
    <workbookView minimized="1" xWindow="1710" yWindow="315" windowWidth="18930" windowHeight="12615" xr2:uid="{00000000-000D-0000-FFFF-FFFF00000000}"/>
  </bookViews>
  <sheets>
    <sheet name="Summary of ages" sheetId="2" r:id="rId1"/>
    <sheet name="Raw data for samp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4" i="1" l="1"/>
  <c r="H195" i="1"/>
  <c r="H196" i="1"/>
  <c r="H197" i="1"/>
  <c r="H198" i="1"/>
  <c r="H199" i="1"/>
  <c r="H200" i="1"/>
  <c r="H201" i="1"/>
  <c r="H202" i="1"/>
  <c r="H203" i="1"/>
  <c r="H204" i="1"/>
  <c r="H205" i="1"/>
  <c r="H193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69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01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24" i="1"/>
  <c r="H263" i="1"/>
  <c r="H264" i="1"/>
  <c r="H265" i="1"/>
  <c r="H266" i="1"/>
  <c r="H267" i="1"/>
  <c r="H268" i="1"/>
  <c r="H269" i="1"/>
  <c r="H270" i="1"/>
  <c r="H271" i="1"/>
  <c r="H272" i="1"/>
  <c r="H273" i="1"/>
  <c r="H262" i="1"/>
  <c r="H305" i="1"/>
  <c r="H306" i="1"/>
  <c r="H307" i="1"/>
  <c r="H308" i="1"/>
  <c r="H309" i="1"/>
  <c r="H310" i="1"/>
  <c r="H311" i="1"/>
  <c r="H312" i="1"/>
  <c r="H313" i="1"/>
  <c r="H314" i="1"/>
  <c r="H315" i="1"/>
  <c r="H304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393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71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15" i="1"/>
  <c r="H58" i="1"/>
  <c r="H59" i="1"/>
  <c r="H60" i="1"/>
  <c r="H61" i="1"/>
  <c r="H62" i="1"/>
  <c r="H63" i="1"/>
  <c r="H64" i="1"/>
  <c r="H65" i="1"/>
  <c r="H66" i="1"/>
  <c r="H67" i="1"/>
  <c r="H68" i="1"/>
  <c r="H57" i="1"/>
  <c r="H440" i="1"/>
  <c r="H441" i="1"/>
  <c r="H442" i="1"/>
  <c r="H443" i="1"/>
  <c r="H444" i="1"/>
  <c r="H445" i="1"/>
  <c r="H446" i="1"/>
  <c r="H447" i="1"/>
  <c r="H448" i="1"/>
  <c r="H449" i="1"/>
  <c r="H450" i="1"/>
  <c r="H439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17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48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25" i="1"/>
  <c r="H284" i="1"/>
  <c r="H285" i="1"/>
  <c r="H286" i="1"/>
  <c r="H287" i="1"/>
  <c r="H288" i="1"/>
  <c r="H289" i="1"/>
  <c r="H290" i="1"/>
  <c r="H291" i="1"/>
  <c r="H292" i="1"/>
  <c r="H293" i="1"/>
  <c r="H294" i="1"/>
  <c r="H283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39" i="1"/>
  <c r="H149" i="1"/>
  <c r="H150" i="1"/>
  <c r="H151" i="1"/>
  <c r="H152" i="1"/>
  <c r="H153" i="1"/>
  <c r="H154" i="1"/>
  <c r="H155" i="1"/>
  <c r="H156" i="1"/>
  <c r="H157" i="1"/>
  <c r="H158" i="1"/>
  <c r="H159" i="1"/>
  <c r="H14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78" i="1"/>
  <c r="H36" i="1"/>
  <c r="H37" i="1"/>
  <c r="H38" i="1"/>
  <c r="H39" i="1"/>
  <c r="H40" i="1"/>
  <c r="H41" i="1"/>
  <c r="H42" i="1"/>
  <c r="H43" i="1"/>
  <c r="H44" i="1"/>
  <c r="H45" i="1"/>
  <c r="H46" i="1"/>
  <c r="H47" i="1"/>
  <c r="H35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B372" i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216" i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194" i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</calcChain>
</file>

<file path=xl/sharedStrings.xml><?xml version="1.0" encoding="utf-8"?>
<sst xmlns="http://schemas.openxmlformats.org/spreadsheetml/2006/main" count="1145" uniqueCount="531">
  <si>
    <t>Step #</t>
  </si>
  <si>
    <t xml:space="preserve"> Step name</t>
  </si>
  <si>
    <t xml:space="preserve"> Days_irrad</t>
  </si>
  <si>
    <t>40Ar nA</t>
  </si>
  <si>
    <t xml:space="preserve"> 2SE</t>
  </si>
  <si>
    <t xml:space="preserve"> sigma</t>
  </si>
  <si>
    <t xml:space="preserve"> Age Ma</t>
  </si>
  <si>
    <t xml:space="preserve"> +/-95%</t>
  </si>
  <si>
    <t xml:space="preserve"> Incl(1/0)</t>
  </si>
  <si>
    <t xml:space="preserve"> Ca/K</t>
  </si>
  <si>
    <t xml:space="preserve"> Cl/K</t>
  </si>
  <si>
    <t xml:space="preserve"> 7365_02KK14_7_2_10.00A</t>
  </si>
  <si>
    <t xml:space="preserve"> 7366_02KK14_7_2_10.34A</t>
  </si>
  <si>
    <t xml:space="preserve"> 7367_02KK14_7_2_10.67A</t>
  </si>
  <si>
    <t xml:space="preserve"> 7369_02KK14_7_2_11.01A</t>
  </si>
  <si>
    <t xml:space="preserve"> 7370_02KK14_7_2_11.35A</t>
  </si>
  <si>
    <t xml:space="preserve"> 7371_02KK14_7_2_11.68A</t>
  </si>
  <si>
    <t xml:space="preserve"> 7373_02KK14_7_2_12.02A</t>
  </si>
  <si>
    <t xml:space="preserve"> 7374_02KK14_7_2_12.35A</t>
  </si>
  <si>
    <t xml:space="preserve"> 7375_02KK14_7_2_12.69A</t>
  </si>
  <si>
    <t xml:space="preserve"> 7377_02KK14_7_2_13.03A</t>
  </si>
  <si>
    <t xml:space="preserve"> 7378_02KK14_7_2_13.36A</t>
  </si>
  <si>
    <t xml:space="preserve"> 7379_02KK14_7_2_13.70A</t>
  </si>
  <si>
    <t xml:space="preserve"> 7381_02KK14_7_2_13.90A</t>
  </si>
  <si>
    <t xml:space="preserve"> 7382_02KK14_7_2_14.20A</t>
  </si>
  <si>
    <t xml:space="preserve"> 1887_15RH15_6_2_10.34A</t>
  </si>
  <si>
    <t xml:space="preserve"> 1889_15RH15_6_2_10.61A</t>
  </si>
  <si>
    <t xml:space="preserve"> 1890_15RH15_6_2_10.89A</t>
  </si>
  <si>
    <t xml:space="preserve"> 1891_15RH15_6_2_11.16A</t>
  </si>
  <si>
    <t xml:space="preserve"> 1893_15RH15_6_2_11.43A</t>
  </si>
  <si>
    <t xml:space="preserve"> 1894_15RH15_6_2_11.70A</t>
  </si>
  <si>
    <t xml:space="preserve"> 1895_15RH15_6_2_11.97A</t>
  </si>
  <si>
    <t xml:space="preserve"> 1897_15RH15_6_2_12.24A</t>
  </si>
  <si>
    <t xml:space="preserve"> 1898_15RH15_6_2_12.51A</t>
  </si>
  <si>
    <t xml:space="preserve"> 1899_15RH15_6_2_12.79A</t>
  </si>
  <si>
    <t xml:space="preserve"> 1901_15RH15_6_2_13.06A</t>
  </si>
  <si>
    <t xml:space="preserve"> 1902_15RH15_6_2_13.33A</t>
  </si>
  <si>
    <t xml:space="preserve"> 1903_15RH15_6_2_13.60A</t>
  </si>
  <si>
    <t>Step name</t>
  </si>
  <si>
    <t xml:space="preserve"> 39Ar-V-Faraday</t>
  </si>
  <si>
    <t xml:space="preserve"> 7264_01KK14_1_1_9.80A</t>
  </si>
  <si>
    <t xml:space="preserve"> 7265_01KK14_1_1_10.09A</t>
  </si>
  <si>
    <t xml:space="preserve"> 7266_01KK14_1_1_10.38A</t>
  </si>
  <si>
    <t xml:space="preserve"> 7268_01KK14_1_1_10.67A</t>
  </si>
  <si>
    <t xml:space="preserve"> 7269_01KK14_1_1_10.96A</t>
  </si>
  <si>
    <t xml:space="preserve"> 7270_01KK14_1_1_11.25A</t>
  </si>
  <si>
    <t xml:space="preserve"> 7272_01KK14_1_1_11.55A</t>
  </si>
  <si>
    <t xml:space="preserve"> 7273_01KK14_1_1_11.84A</t>
  </si>
  <si>
    <t xml:space="preserve"> 7274_01KK14_1_1_12.13A</t>
  </si>
  <si>
    <t xml:space="preserve"> 7276_01KK14_1_1_12.42A</t>
  </si>
  <si>
    <t xml:space="preserve"> 7277_01KK14_1_1_12.71A</t>
  </si>
  <si>
    <t xml:space="preserve"> 7278_01KK14_1_1_13.00A</t>
  </si>
  <si>
    <t xml:space="preserve"> 1866_05GK15_5_2_9.80A</t>
  </si>
  <si>
    <t xml:space="preserve"> 1867_05GK15_5_2_10.07A</t>
  </si>
  <si>
    <t xml:space="preserve"> 1868_05GK15_5_2_10.34A</t>
  </si>
  <si>
    <t xml:space="preserve"> 1870_05GK15_5_2_10.61A</t>
  </si>
  <si>
    <t xml:space="preserve"> 1871_05GK15_5_2_10.89A</t>
  </si>
  <si>
    <t xml:space="preserve"> 1872_05GK15_5_2_11.16A</t>
  </si>
  <si>
    <t xml:space="preserve"> 1874_05GK15_5_2_11.43A</t>
  </si>
  <si>
    <t xml:space="preserve"> 1875_05GK15_5_2_11.70A</t>
  </si>
  <si>
    <t xml:space="preserve"> 1877_05GK15_5_2_11.90A</t>
  </si>
  <si>
    <t xml:space="preserve"> 1878_05GK15_5_2_12.24A</t>
  </si>
  <si>
    <t xml:space="preserve"> 1879_05GK15_5_2_12.58A</t>
  </si>
  <si>
    <t xml:space="preserve"> 1881_05GK15_5_2_12.92A</t>
  </si>
  <si>
    <t xml:space="preserve"> 1882_05GK15_5_2_13.26A</t>
  </si>
  <si>
    <t xml:space="preserve"> 1883_05GK15_5_2_13.60A</t>
  </si>
  <si>
    <t xml:space="preserve">Exponential fractionation factor: -0.298 </t>
  </si>
  <si>
    <t>1155_1-1_16RH15_9.80A</t>
  </si>
  <si>
    <t>1156_1-1_16RH15_10.04A</t>
  </si>
  <si>
    <t>1157_1-1_16RH15_10.29A</t>
  </si>
  <si>
    <t>1159_1-1_16RH15_10.53A</t>
  </si>
  <si>
    <t>1160_1-1_16RH15_10.77A</t>
  </si>
  <si>
    <t>1161_1-1_16RH15_11.01A</t>
  </si>
  <si>
    <t>1163_1-1_16RH15_11.26A</t>
  </si>
  <si>
    <t>1164_1-1_16RH15_11.50A</t>
  </si>
  <si>
    <t>1165_1-1_16RH15_11.74A</t>
  </si>
  <si>
    <t>1167_1-1_16RH15_11.99A</t>
  </si>
  <si>
    <t>1168_1-1_16RH15_12.23A</t>
  </si>
  <si>
    <t>1170_1-1_16RH15_12.47A</t>
  </si>
  <si>
    <t>1171_1-1_16RH15_12.71A</t>
  </si>
  <si>
    <t>1172_1-1_16RH15_12.96A</t>
  </si>
  <si>
    <t>7538_09KK14_16_1_10.00A</t>
  </si>
  <si>
    <t>7539_09KK14_16_1_10.29A</t>
  </si>
  <si>
    <t>7540_09KK14_16_1_10.57A</t>
  </si>
  <si>
    <t>7542_09KK14_16_1_10.86A</t>
  </si>
  <si>
    <t>7543_09KK14_16_1_11.14A</t>
  </si>
  <si>
    <t>7544_09KK14_16_1_11.43A</t>
  </si>
  <si>
    <t>7546_09KK14_16_1_11.71A</t>
  </si>
  <si>
    <t>7547_09KK14_16_1_12.00A</t>
  </si>
  <si>
    <t>7548_09KK14_16_1_12.29A</t>
  </si>
  <si>
    <t>7550_09KK14_16_1_12.57A</t>
  </si>
  <si>
    <t>7551_09KK14_16_1_12.86A</t>
  </si>
  <si>
    <t>7552_09KK14_16_1_13.14A</t>
  </si>
  <si>
    <t>7554_09KK14_16_1_13.43A</t>
  </si>
  <si>
    <t>7555_09KK14_16_1_13.71A</t>
  </si>
  <si>
    <t>7556_09KK14_16_1_14.00A</t>
  </si>
  <si>
    <t xml:space="preserve"> 7316_15KK14_4_10.00A</t>
  </si>
  <si>
    <t xml:space="preserve"> 7317_15KK14_4_10.32A</t>
  </si>
  <si>
    <t xml:space="preserve"> 7318_15KK14_4_10.64A</t>
  </si>
  <si>
    <t xml:space="preserve"> 7320_15KK14_4_10.95A</t>
  </si>
  <si>
    <t xml:space="preserve"> 7321_15KK14_4_11.27A</t>
  </si>
  <si>
    <t xml:space="preserve"> 7322_15KK14_4_11.59A</t>
  </si>
  <si>
    <t xml:space="preserve"> 7324_15KK14_4_11.91A</t>
  </si>
  <si>
    <t xml:space="preserve"> 7325_15KK14_4_12.23A</t>
  </si>
  <si>
    <t xml:space="preserve"> 7326_15KK14_4_12.55A</t>
  </si>
  <si>
    <t xml:space="preserve"> 7328_15KK14_4_12.86A</t>
  </si>
  <si>
    <t xml:space="preserve"> 7329_15KK14_4_13.18A</t>
  </si>
  <si>
    <t xml:space="preserve"> 7330_15KK14_4_13.50A</t>
  </si>
  <si>
    <t xml:space="preserve"> 1846_10RH15_4_2_9.80A</t>
  </si>
  <si>
    <t xml:space="preserve"> 1847_10RH15_4_2_10.06A</t>
  </si>
  <si>
    <t xml:space="preserve"> 1848_10RH15_4_2_10.33A</t>
  </si>
  <si>
    <t xml:space="preserve"> 1850_10RH15_4_2_10.59A</t>
  </si>
  <si>
    <t xml:space="preserve"> 1851_10RH15_4_2_10.86A</t>
  </si>
  <si>
    <t xml:space="preserve"> 1852_10RH15_4_2_11.12A</t>
  </si>
  <si>
    <t xml:space="preserve"> 1854_10RH15_4_2_11.39A</t>
  </si>
  <si>
    <t xml:space="preserve"> 1855_10RH15_4_2_11.65A</t>
  </si>
  <si>
    <t xml:space="preserve"> 1856_10RH15_4_2_11.91A</t>
  </si>
  <si>
    <t xml:space="preserve"> 1858_10RH15_4_2_12.18A</t>
  </si>
  <si>
    <t xml:space="preserve"> 1859_10RH15_4_2_12.44A</t>
  </si>
  <si>
    <t xml:space="preserve"> 1860_10RH15_4_2_12.71A</t>
  </si>
  <si>
    <t xml:space="preserve"> 1862_10RH15_4_2_12.97A</t>
  </si>
  <si>
    <t xml:space="preserve"> 1863_10RH15_4_2_13.24A</t>
  </si>
  <si>
    <t xml:space="preserve"> 1864_10RH15_4_2_13.50A</t>
  </si>
  <si>
    <t xml:space="preserve"> 7479_04KK14_13_1_10.00A</t>
  </si>
  <si>
    <t xml:space="preserve"> 7480_04KK14_13_1_10.29A</t>
  </si>
  <si>
    <t xml:space="preserve"> 7481_04KK14_13_1_10.57A</t>
  </si>
  <si>
    <t xml:space="preserve"> 7483_04KK14_13_1_10.86A</t>
  </si>
  <si>
    <t xml:space="preserve"> 7484_04KK14_13_1_11.14A</t>
  </si>
  <si>
    <t xml:space="preserve"> 7485_04KK14_13_1_11.43A</t>
  </si>
  <si>
    <t xml:space="preserve"> 7487_04KK14_13_1_11.71A</t>
  </si>
  <si>
    <t xml:space="preserve"> 7488_04KK14_13_1_12.00A</t>
  </si>
  <si>
    <t xml:space="preserve"> 7489_04KK14_13_1_12.29A</t>
  </si>
  <si>
    <t xml:space="preserve"> 7491_04KK14_13_1_12.57A</t>
  </si>
  <si>
    <t xml:space="preserve"> 7492_04KK14_13_1_12.86A</t>
  </si>
  <si>
    <t xml:space="preserve"> 7493_04KK14_13_1_13.14A</t>
  </si>
  <si>
    <t xml:space="preserve"> 7495_04KK14_13_1_13.43A</t>
  </si>
  <si>
    <t xml:space="preserve"> 7496_04KK14_13_1_13.71A</t>
  </si>
  <si>
    <t xml:space="preserve"> 7497_04KK14_13_1_14.00A</t>
  </si>
  <si>
    <t>7558_11KK14_17_1_10.00A</t>
  </si>
  <si>
    <t>7559_11KK14_17_1_10.30A</t>
  </si>
  <si>
    <t>7560_11KK14_17_1_10.60A</t>
  </si>
  <si>
    <t>7562_11KK14_17_1_10.90A</t>
  </si>
  <si>
    <t>7563_11KK14_17_1_11.20A</t>
  </si>
  <si>
    <t>7564_11KK14_17_1_11.50A</t>
  </si>
  <si>
    <t>7566_11KK14_17_1_11.80A</t>
  </si>
  <si>
    <t>7567_11KK14_17_1_12.10A</t>
  </si>
  <si>
    <t>7568_11KK14_17_1_12.40A</t>
  </si>
  <si>
    <t>7570_11KK14_17_1_12.70A</t>
  </si>
  <si>
    <t>7571_11KK14_17_1_13.00A</t>
  </si>
  <si>
    <t>7572_11KK14_17_1_13.30A</t>
  </si>
  <si>
    <t>7573_11KK14_17_1_13.60A</t>
  </si>
  <si>
    <t>7575_11KK14_17_1_13.90A</t>
  </si>
  <si>
    <t>7435_08FU14_11_1_10.00A</t>
  </si>
  <si>
    <t>7436_08FU14_11_1_10.36A</t>
  </si>
  <si>
    <t>7437_08FU14_11_1_10.73A</t>
  </si>
  <si>
    <t>7439_08FU14_11_1_11.09A</t>
  </si>
  <si>
    <t>7440_08FU14_11_1_11.45A</t>
  </si>
  <si>
    <t>7441_08FU14_11_1_11.82A</t>
  </si>
  <si>
    <t>7443_08FU14_11_1_12.18A</t>
  </si>
  <si>
    <t>7444_08FU14_11_1_12.55A</t>
  </si>
  <si>
    <t>7445_08FU14_11_1_12.91A</t>
  </si>
  <si>
    <t>7447_08FU14_11_1_13.27A</t>
  </si>
  <si>
    <t>7448_08FU14_11_1_13.64A</t>
  </si>
  <si>
    <t>7449_08FU14_11_1_14.00A</t>
  </si>
  <si>
    <t>7419_01FU14_10_1_10.00A</t>
  </si>
  <si>
    <t>7420_01FU14_10_1_10.34A</t>
  </si>
  <si>
    <t>7421_01FU14_10_1_10.67A</t>
  </si>
  <si>
    <t>7423_01FU14_10_1_11.01A</t>
  </si>
  <si>
    <t>7424_01FU14_10_1_11.35A</t>
  </si>
  <si>
    <t>7425_01FU14_10_1_11.68A</t>
  </si>
  <si>
    <t>7427_01FU14_10_1_12.02A</t>
  </si>
  <si>
    <t>7428_01FU14_10_1_12.35A</t>
  </si>
  <si>
    <t>7429_01FU14_10_1_12.69A</t>
  </si>
  <si>
    <t>7431_01FU14_10_1_13.03A</t>
  </si>
  <si>
    <t>7432_01FU14_10_1_13.36A</t>
  </si>
  <si>
    <t>7433_01FU14_10_1_13.70A</t>
  </si>
  <si>
    <t>7577_01GN14_18_1_10.00A</t>
  </si>
  <si>
    <t>7578_01GN14_18_1_10.23A</t>
  </si>
  <si>
    <t>7579_01GN14_18_1_10.47A</t>
  </si>
  <si>
    <t>7580_01GN14_18_1_10.70A</t>
  </si>
  <si>
    <t>7582_01GN14_18_1_10.93A</t>
  </si>
  <si>
    <t>7583_01GN14_18_1_11.17A</t>
  </si>
  <si>
    <t>7584_01GN14_18_1_11.40A</t>
  </si>
  <si>
    <t>7585_01GN14_18_1_11.63A</t>
  </si>
  <si>
    <t>7587_01GN14_18_1_11.87A</t>
  </si>
  <si>
    <t>7588_01GN14_18_1_12.10A</t>
  </si>
  <si>
    <t>7589_01GN14_18_1_12.33A</t>
  </si>
  <si>
    <t>7590_01GN14_18_1_12.57A</t>
  </si>
  <si>
    <t>7592_01GN14_18_1_12.80A</t>
  </si>
  <si>
    <t>7593_01GN14_18_1_13.03A</t>
  </si>
  <si>
    <t xml:space="preserve"> 7282_02SK14_2_1_10.52A</t>
  </si>
  <si>
    <t xml:space="preserve"> 7284_02SK14_2_1_10.83A</t>
  </si>
  <si>
    <t xml:space="preserve"> 7285_02SK14_2_1_11.14A</t>
  </si>
  <si>
    <t xml:space="preserve"> 7286_02SK14_2_1_11.45A</t>
  </si>
  <si>
    <t xml:space="preserve"> 7288_02SK14_2_1_11.75A</t>
  </si>
  <si>
    <t xml:space="preserve"> 7289_02SK14_2_1_12.06A</t>
  </si>
  <si>
    <t xml:space="preserve"> 7290_02SK14_2_1_12.37A</t>
  </si>
  <si>
    <t xml:space="preserve"> 7292_02SK14_2_1_12.68A</t>
  </si>
  <si>
    <t xml:space="preserve"> 7293_02SK14_2_1_12.99A</t>
  </si>
  <si>
    <t xml:space="preserve"> 7294_02SK14_2_1_13.30A</t>
  </si>
  <si>
    <t xml:space="preserve"> 7296_02SK14_2_1_13.50A</t>
  </si>
  <si>
    <t xml:space="preserve"> 7297_02SK14_2_1_13.70A</t>
  </si>
  <si>
    <t xml:space="preserve"> 7298_02SK14_2_1_13.90A</t>
  </si>
  <si>
    <t>7459_06KK14_12_1_10.00A</t>
  </si>
  <si>
    <t>7460_06KK14_12_1_10.29A</t>
  </si>
  <si>
    <t>7461_06KK14_12_1_10.57A</t>
  </si>
  <si>
    <t>7463_06KK14_12_1_10.86A</t>
  </si>
  <si>
    <t>7464_06KK14_12_1_11.14A</t>
  </si>
  <si>
    <t>7465_06KK14_12_1_11.43A</t>
  </si>
  <si>
    <t>7467_06KK14_12_1_11.71A</t>
  </si>
  <si>
    <t>7468_06KK14_12_1_12.00A</t>
  </si>
  <si>
    <t>7469_06KK14_12_1_12.29A</t>
  </si>
  <si>
    <t>7471_06KK14_12_1_12.57A</t>
  </si>
  <si>
    <t>7472_06KK14_12_1_12.86A</t>
  </si>
  <si>
    <t>7473_06KK14_12_1_13.14A</t>
  </si>
  <si>
    <t>7475_06KK14_12_1_13.43A</t>
  </si>
  <si>
    <t>7476_06KK14_12_1_13.71A</t>
  </si>
  <si>
    <t>7477_06KK14_12_1_14.00A</t>
  </si>
  <si>
    <t>7719_02TA14_19_1_10.29A</t>
  </si>
  <si>
    <t>7720_02TA14_19_1_10.57A</t>
  </si>
  <si>
    <t>7722_02TA14_19_1_10.86A</t>
  </si>
  <si>
    <t>7723_02TA14_19_1_11.14A</t>
  </si>
  <si>
    <t>7724_02TA14_19_1_11.43A</t>
  </si>
  <si>
    <t>7726_02TA14_19_1_11.71A</t>
  </si>
  <si>
    <t>7727_02TA14_19_1_12.00A</t>
  </si>
  <si>
    <t>7728_02TA14_19_1_12.29A</t>
  </si>
  <si>
    <t>7730_02TA14_19_1_12.57A</t>
  </si>
  <si>
    <t>7731_02TA14_19_1_12.86A</t>
  </si>
  <si>
    <t>7732_02TA14_19_1_13.14A</t>
  </si>
  <si>
    <t>7734_02TA14_19_1_13.43A</t>
  </si>
  <si>
    <t>7735_02TA14_19_1_13.71A</t>
  </si>
  <si>
    <t xml:space="preserve"> 1809_11RH15_2_2_9.80A</t>
  </si>
  <si>
    <t xml:space="preserve"> 1810_11RH15_2_2_10.06A</t>
  </si>
  <si>
    <t xml:space="preserve"> 1811_11RH15_2_2_10.33A</t>
  </si>
  <si>
    <t xml:space="preserve"> 1813_11RH15_2_2_10.59A</t>
  </si>
  <si>
    <t xml:space="preserve"> 1814_11RH15_2_2_10.86A</t>
  </si>
  <si>
    <t xml:space="preserve"> 1815_11RH15_2_2_11.12A</t>
  </si>
  <si>
    <t xml:space="preserve"> 1817_11RH15_2_2_11.39A</t>
  </si>
  <si>
    <t xml:space="preserve"> 1818_11RH15_2_2_11.65A</t>
  </si>
  <si>
    <t xml:space="preserve"> 1819_11RH15_2_2_11.91A</t>
  </si>
  <si>
    <t xml:space="preserve"> 1821_11RH15_2_2_12.18A</t>
  </si>
  <si>
    <t xml:space="preserve"> 1822_11RH15_2_2_12.44A</t>
  </si>
  <si>
    <t xml:space="preserve"> 1823_11RH15_2_2_12.71A</t>
  </si>
  <si>
    <t xml:space="preserve"> 1825_11RH15_2_2_12.97A</t>
  </si>
  <si>
    <t>7349_03HA15_6_3_10.64A</t>
  </si>
  <si>
    <t>7350_03HA15_6_3_10.95A</t>
  </si>
  <si>
    <t>7352_03HA15_6_3_11.27A</t>
  </si>
  <si>
    <t>7353_03HA15_6_3_11.59A</t>
  </si>
  <si>
    <t>7354_03HA15_6_3_11.91A</t>
  </si>
  <si>
    <t>7355_03HA15_6_3_12.23A</t>
  </si>
  <si>
    <t>7357_03HA15_6_3_12.55A</t>
  </si>
  <si>
    <t>7358_03HA15_6_3_12.86A</t>
  </si>
  <si>
    <t>7359_03HA15_6_3_13.18A</t>
  </si>
  <si>
    <t>7360_03HA15_6_3_13.50A</t>
  </si>
  <si>
    <t>7362_03HA15_6_3_13.65A</t>
  </si>
  <si>
    <t>7363_03HA15_6_3_13.80A</t>
  </si>
  <si>
    <t>7519_04TA14_15_1_10.00A</t>
  </si>
  <si>
    <t>7520_04TA14_15_1_10.29A</t>
  </si>
  <si>
    <t>7521_04TA14_15_1_10.57A</t>
  </si>
  <si>
    <t>7523_04TA14_15_1_10.86A</t>
  </si>
  <si>
    <t>7524_04TA14_15_1_11.14A</t>
  </si>
  <si>
    <t>7525_04TA14_15_1_11.43A</t>
  </si>
  <si>
    <t>7527_04TA14_15_1_11.71A</t>
  </si>
  <si>
    <t>7528_04TA14_15_1_12.00A</t>
  </si>
  <si>
    <t>7529_04TA14_15_1_12.29A</t>
  </si>
  <si>
    <t>7531_04TA14_15_1_12.57A</t>
  </si>
  <si>
    <t>7532_04TA14_15_1_12.86A</t>
  </si>
  <si>
    <t>7533_04TA14_15_1_13.14A</t>
  </si>
  <si>
    <t>7535_04TA14_15_1_13.43A</t>
  </si>
  <si>
    <t>7536_04TA14_15_1_13.71A</t>
  </si>
  <si>
    <t>7597_02TA14_19_2_10.00A</t>
  </si>
  <si>
    <t>7598_02TA14_19_2_10.30A</t>
  </si>
  <si>
    <t>7599_02TA14_19_2_10.60A</t>
  </si>
  <si>
    <t>7601_02TA14_19_2_10.90A</t>
  </si>
  <si>
    <t>7602_02TA14_19_2_11.20A</t>
  </si>
  <si>
    <t>7603_02TA14_19_2_11.50A</t>
  </si>
  <si>
    <t>7605_02TA14_19_2_11.80A</t>
  </si>
  <si>
    <t>7606_02TA14_19_2_12.10A</t>
  </si>
  <si>
    <t>7610_02TA14_19_2_13.00A</t>
  </si>
  <si>
    <t>7613_02TA14_19_2_13.60A</t>
  </si>
  <si>
    <t>7614_02TA14_19_2_13.90A</t>
  </si>
  <si>
    <t>7615_02TA14_19_2_14.20A</t>
  </si>
  <si>
    <t>umol/nA</t>
  </si>
  <si>
    <t>EMA gain</t>
  </si>
  <si>
    <t>Sample:  02KK14_7_2</t>
  </si>
  <si>
    <t>Days after irradiation:  81.6</t>
  </si>
  <si>
    <t>Exponential fractionation factor: -0.336</t>
  </si>
  <si>
    <t>Table ****: Ar isotope data from all samples.</t>
  </si>
  <si>
    <t>Sample:  15RH15_6_2</t>
  </si>
  <si>
    <t>Days after irradiation: 78.9</t>
  </si>
  <si>
    <t>Days after irradiation: 76.0</t>
  </si>
  <si>
    <t>Exponential fractionation factor: -0.298</t>
  </si>
  <si>
    <t>Sample:  05GK15_5_2</t>
  </si>
  <si>
    <t xml:space="preserve"> Sample:  01KK14_1_1</t>
  </si>
  <si>
    <t>Days after irradiation: 77.7</t>
  </si>
  <si>
    <t>sample: 16RH15_1_1</t>
  </si>
  <si>
    <t>Irradiation position: 5 (Z = 4.2 mm)</t>
  </si>
  <si>
    <t>Irradiation position: 1 (Z = 0.8 mm)</t>
  </si>
  <si>
    <t>Irradiation position: 6 (Z = 5 mm)</t>
  </si>
  <si>
    <t>Irradiation position: 11 (Z = 9 mm)</t>
  </si>
  <si>
    <t>Days after irradiation: 46.9</t>
  </si>
  <si>
    <t>Sample: 09KK14_16_1</t>
  </si>
  <si>
    <t>Irradiation position: 16 (Z = 12.4 mm)</t>
  </si>
  <si>
    <t>Days after irradiation: 94.0</t>
  </si>
  <si>
    <t>Sample:  15KK14_4</t>
  </si>
  <si>
    <t>Irradiation position: 4 (Z = 3.2 mm)</t>
  </si>
  <si>
    <t>Days after irradiation: 79.8</t>
  </si>
  <si>
    <t>Sample:  10RH15_4_2</t>
  </si>
  <si>
    <t>Days after irradiation: 74.3</t>
  </si>
  <si>
    <t>Irradiation position: 2(Z = 1.6 mm)</t>
  </si>
  <si>
    <t>Days after irradiation: 73.9</t>
  </si>
  <si>
    <t>Sample:  11RH15_2_2</t>
  </si>
  <si>
    <t>Sample:  04KK14_13_1</t>
  </si>
  <si>
    <t>Irradiation position: 13 (Z = 10.4 mm)</t>
  </si>
  <si>
    <t>Days after irradiation: 87.8</t>
  </si>
  <si>
    <t>Sample: 11KK14_17_1</t>
  </si>
  <si>
    <t>Irradiation position: 17 (Z = 12.2 mm)</t>
  </si>
  <si>
    <t>Days after irradiation: 94.8</t>
  </si>
  <si>
    <t>Sample: 08FU14_11_1</t>
  </si>
  <si>
    <t>Irradiation position: 11 (Z = 8.8 mm)</t>
  </si>
  <si>
    <t>Days after irradiation: 83.9</t>
  </si>
  <si>
    <t>Sample: 03HA15_6_3</t>
  </si>
  <si>
    <t>Days after irradiation: 80.8</t>
  </si>
  <si>
    <t xml:space="preserve">Sample: 01FU14_10_1 </t>
  </si>
  <si>
    <t>Irradiation position: 6 (Z = 4.8 mm)</t>
  </si>
  <si>
    <t>Irradiation position: 10 (Z = 8.0 mm)</t>
  </si>
  <si>
    <t>Days after irradiation: 83.6</t>
  </si>
  <si>
    <t>Sample: 04TA14_15_1</t>
  </si>
  <si>
    <t>Irradiation position: 15 (Z = 12.0 mm)</t>
  </si>
  <si>
    <t>Days after irradiation: 93.8</t>
  </si>
  <si>
    <t xml:space="preserve">Sample: 01GN14_18_1  </t>
  </si>
  <si>
    <t>Irradiation position: 18 (Z = 14.4 mm)</t>
  </si>
  <si>
    <t>Days after irradiation: 108.9</t>
  </si>
  <si>
    <t>Sample:  02SK14_2_1</t>
  </si>
  <si>
    <t>Irradiation position: 2 (Z = 1.6 mm)</t>
  </si>
  <si>
    <t>Days after irradiation: 76.8</t>
  </si>
  <si>
    <t>Sample: 06KK14_12_1</t>
  </si>
  <si>
    <t>Irradiation position: 12 (Z = 9.6 mm)</t>
  </si>
  <si>
    <t>Days after irradiation: 86.9</t>
  </si>
  <si>
    <t>Sample: 02TA14_19_1</t>
  </si>
  <si>
    <t>Irradiation position: 19 (Z = 15.2 mm)</t>
  </si>
  <si>
    <t>Days after irradiation: 116.9</t>
  </si>
  <si>
    <t>Sample: 02TA14_19_2</t>
  </si>
  <si>
    <t>Days after irradiation: 109.8</t>
  </si>
  <si>
    <t xml:space="preserve">From included steps:  </t>
  </si>
  <si>
    <t xml:space="preserve">Inverse isochron results </t>
  </si>
  <si>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Ar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</si>
  <si>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rPr>
        <b/>
        <sz val="11"/>
        <color theme="1"/>
        <rFont val="Calibri"/>
        <family val="2"/>
      </rPr>
      <t xml:space="preserve">± </t>
    </r>
    <r>
      <rPr>
        <b/>
        <sz val="11"/>
        <color theme="1"/>
        <rFont val="Calibri"/>
        <family val="2"/>
        <scheme val="minor"/>
      </rPr>
      <t xml:space="preserve">95% </t>
    </r>
  </si>
  <si>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 xml:space="preserve">mol 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</t>
    </r>
  </si>
  <si>
    <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 xml:space="preserve">Ar </t>
    </r>
  </si>
  <si>
    <r>
      <t>±</t>
    </r>
    <r>
      <rPr>
        <b/>
        <sz val="8.8000000000000007"/>
        <color theme="1"/>
        <rFont val="Calibri"/>
        <family val="2"/>
      </rPr>
      <t xml:space="preserve"> 2SE</t>
    </r>
  </si>
  <si>
    <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</t>
    </r>
  </si>
  <si>
    <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37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Ar</t>
    </r>
  </si>
  <si>
    <r>
      <t xml:space="preserve"> </t>
    </r>
    <r>
      <rPr>
        <b/>
        <vertAlign val="superscript"/>
        <sz val="11"/>
        <color theme="1"/>
        <rFont val="Calibri"/>
        <family val="2"/>
        <scheme val="minor"/>
      </rPr>
      <t>38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 xml:space="preserve">Ar </t>
    </r>
  </si>
  <si>
    <r>
      <t xml:space="preserve">  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Ar*/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Ar</t>
    </r>
  </si>
  <si>
    <r>
      <t xml:space="preserve">J-value: 0.001953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</si>
  <si>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Isotope ratios corrected for fractionation and 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 xml:space="preserve">Ar, 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Ar,</t>
    </r>
    <r>
      <rPr>
        <b/>
        <vertAlign val="superscript"/>
        <sz val="11"/>
        <color theme="1"/>
        <rFont val="Calibri"/>
        <family val="2"/>
        <scheme val="minor"/>
      </rPr>
      <t xml:space="preserve"> 40</t>
    </r>
    <r>
      <rPr>
        <b/>
        <sz val="11"/>
        <color theme="1"/>
        <rFont val="Calibri"/>
        <family val="2"/>
        <scheme val="minor"/>
      </rPr>
      <t xml:space="preserve">Ar from Ca and K </t>
    </r>
  </si>
  <si>
    <r>
      <t xml:space="preserve">J-value: 0.002196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0.000007</t>
    </r>
  </si>
  <si>
    <r>
      <t xml:space="preserve"> %</t>
    </r>
    <r>
      <rPr>
        <b/>
        <vertAlign val="superscript"/>
        <sz val="11"/>
        <color theme="1"/>
        <rFont val="Calibri"/>
        <family val="2"/>
        <scheme val="minor"/>
      </rPr>
      <t>39</t>
    </r>
    <r>
      <rPr>
        <b/>
        <sz val="11"/>
        <color theme="1"/>
        <rFont val="Calibri"/>
        <family val="2"/>
        <scheme val="minor"/>
      </rPr>
      <t>Ar</t>
    </r>
  </si>
  <si>
    <r>
      <t xml:space="preserve">J-value:  0.001950 </t>
    </r>
    <r>
      <rPr>
        <b/>
        <sz val="11"/>
        <color theme="1"/>
        <rFont val="Calibri"/>
        <family val="2"/>
      </rPr>
      <t xml:space="preserve">± </t>
    </r>
    <r>
      <rPr>
        <b/>
        <sz val="11"/>
        <color theme="1"/>
        <rFont val="Calibri"/>
        <family val="2"/>
        <scheme val="minor"/>
      </rPr>
      <t>0.000004</t>
    </r>
  </si>
  <si>
    <t>Step#</t>
  </si>
  <si>
    <r>
      <t xml:space="preserve">J-value:  0.002195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0.000007</t>
    </r>
  </si>
  <si>
    <r>
      <t xml:space="preserve">J-value:  0.002187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0.000007</t>
    </r>
  </si>
  <si>
    <r>
      <t xml:space="preserve">Pooled included spectrum steps results and initial 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Ar value used</t>
    </r>
  </si>
  <si>
    <r>
      <t xml:space="preserve">J-value:  0.001957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</si>
  <si>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 0.001951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</si>
  <si>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No inverse isochron due to extremely low  </t>
    </r>
    <r>
      <rPr>
        <b/>
        <vertAlign val="superscript"/>
        <sz val="11"/>
        <color theme="1"/>
        <rFont val="Calibri"/>
        <family val="2"/>
        <scheme val="minor"/>
      </rPr>
      <t>36</t>
    </r>
    <r>
      <rPr>
        <b/>
        <sz val="11"/>
        <color theme="1"/>
        <rFont val="Calibri"/>
        <family val="2"/>
        <scheme val="minor"/>
      </rPr>
      <t>Ar/</t>
    </r>
    <r>
      <rPr>
        <b/>
        <vertAlign val="superscript"/>
        <sz val="11"/>
        <color theme="1"/>
        <rFont val="Calibri"/>
        <family val="2"/>
        <scheme val="minor"/>
      </rPr>
      <t>40</t>
    </r>
    <r>
      <rPr>
        <b/>
        <sz val="11"/>
        <color theme="1"/>
        <rFont val="Calibri"/>
        <family val="2"/>
        <scheme val="minor"/>
      </rPr>
      <t>Ar values</t>
    </r>
  </si>
  <si>
    <r>
      <t xml:space="preserve">J-value:  0.002192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0.000007</t>
    </r>
  </si>
  <si>
    <r>
      <t xml:space="preserve">J-value: 0.002190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0.000007</t>
    </r>
  </si>
  <si>
    <r>
      <t xml:space="preserve">J-value: 0.001956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0.000003</t>
    </r>
  </si>
  <si>
    <r>
      <t xml:space="preserve">J-value: 0.0019567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0.000003</t>
    </r>
  </si>
  <si>
    <r>
      <t xml:space="preserve">J-value: 0.001955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0.000003</t>
    </r>
  </si>
  <si>
    <r>
      <t xml:space="preserve">J-value: 0.001952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</si>
  <si>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0.001954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</si>
  <si>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0.001956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</si>
  <si>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0.001958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0.000003</t>
    </r>
  </si>
  <si>
    <r>
      <t xml:space="preserve">J-value: 0.001951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</si>
  <si>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0.001955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</si>
  <si>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r>
      <t xml:space="preserve">J-value: 0.001958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 xml:space="preserve"> 0.000004</t>
    </r>
  </si>
  <si>
    <t>Temperatures range from c. 600 C for step 1 to fusion (c. 1300 C) at the last 2 to 3 steps</t>
  </si>
  <si>
    <t>Heating time: 5 Min. for each step.</t>
  </si>
  <si>
    <t>All values regressed to time of gas inlet into mass spectrometer.</t>
  </si>
  <si>
    <t>Blank measurements carried out after 3 or 4 step measurements using exactly same protocol.</t>
  </si>
  <si>
    <t xml:space="preserve">Measured signals were blank corrected, using blank time functions, before regression. </t>
  </si>
  <si>
    <t>Constants used:</t>
  </si>
  <si>
    <t>Atmospheric argon ratios:</t>
  </si>
  <si>
    <t>298.56 ± 0.31</t>
  </si>
  <si>
    <t>Lee et al., 2006</t>
  </si>
  <si>
    <t>0.1885 ± 0.0003</t>
  </si>
  <si>
    <t>Interfering isotope production ratios:</t>
  </si>
  <si>
    <t xml:space="preserve">(8.6 ± 0.1)E-4 </t>
  </si>
  <si>
    <t>Own cal. of pos. B2W in Safari1 reactor</t>
  </si>
  <si>
    <t>(2.8 ± 1.1)E-4</t>
  </si>
  <si>
    <t>Own cal.  of pos. B2W in Safari1 reactor</t>
  </si>
  <si>
    <t>0.0426 ± 0.0041</t>
  </si>
  <si>
    <t>Own cal.of pos. B2W in Safari1 reactor</t>
  </si>
  <si>
    <t>Decay constants:</t>
  </si>
  <si>
    <t>Stoenner et al. (1965)</t>
  </si>
  <si>
    <t>Renne and Norman (2001)</t>
  </si>
  <si>
    <t>Kossert, K. and Günther. E, (2004). LSC measurements of the half-life of 40K. Applied Radiation and Isotopes, 60,  459-464.</t>
  </si>
  <si>
    <t>Lee, J-Y., Marti, K., Severinghaus, J.P., Kawamura, K., Yoo, H-S., Lee, J-B., Kim, J-S, 2006. A redetermination of the isotopic abundances of atmospheric Ar. Geochimica et Cosmochimica Acta, 70, 4507-4512.</t>
  </si>
  <si>
    <t>Renne, P. R. and Norman, E. B. (2001). Determination of the half-life of 37Ar by mass spectrometry. Physical Review C 63 (047302).</t>
  </si>
  <si>
    <t>Stoenner, R. W., Schaeffer., O. A. and Katcoff, S. (1965). Half-lives of argon-37, argon-39, and argon-42. Science 148, Pp. 1325-1328.</t>
  </si>
  <si>
    <r>
      <t xml:space="preserve">Typical </t>
    </r>
    <r>
      <rPr>
        <vertAlign val="superscript"/>
        <sz val="10"/>
        <color indexed="8"/>
        <rFont val="Calibri"/>
        <family val="2"/>
      </rPr>
      <t>40</t>
    </r>
    <r>
      <rPr>
        <sz val="10"/>
        <color indexed="8"/>
        <rFont val="Calibri"/>
        <family val="2"/>
      </rPr>
      <t>Ar blank level at gas-in time: 1E-10 μMol</t>
    </r>
  </si>
  <si>
    <r>
      <t>(</t>
    </r>
    <r>
      <rPr>
        <vertAlign val="superscript"/>
        <sz val="10"/>
        <color indexed="8"/>
        <rFont val="Calibri"/>
        <family val="2"/>
      </rPr>
      <t>40</t>
    </r>
    <r>
      <rPr>
        <sz val="10"/>
        <color indexed="8"/>
        <rFont val="Calibri"/>
        <family val="2"/>
      </rPr>
      <t>Ar/</t>
    </r>
    <r>
      <rPr>
        <vertAlign val="superscript"/>
        <sz val="10"/>
        <color indexed="8"/>
        <rFont val="Calibri"/>
        <family val="2"/>
      </rPr>
      <t>36</t>
    </r>
    <r>
      <rPr>
        <sz val="10"/>
        <color indexed="8"/>
        <rFont val="Calibri"/>
        <family val="2"/>
      </rPr>
      <t>Ar)</t>
    </r>
    <r>
      <rPr>
        <vertAlign val="subscript"/>
        <sz val="10"/>
        <color indexed="8"/>
        <rFont val="Calibri"/>
        <family val="2"/>
      </rPr>
      <t>A</t>
    </r>
  </si>
  <si>
    <r>
      <t>(</t>
    </r>
    <r>
      <rPr>
        <vertAlign val="superscript"/>
        <sz val="10"/>
        <color indexed="8"/>
        <rFont val="Calibri"/>
        <family val="2"/>
      </rPr>
      <t>38</t>
    </r>
    <r>
      <rPr>
        <sz val="10"/>
        <color indexed="8"/>
        <rFont val="Calibri"/>
        <family val="2"/>
      </rPr>
      <t>Ar/</t>
    </r>
    <r>
      <rPr>
        <vertAlign val="superscript"/>
        <sz val="10"/>
        <color indexed="8"/>
        <rFont val="Calibri"/>
        <family val="2"/>
      </rPr>
      <t>36</t>
    </r>
    <r>
      <rPr>
        <sz val="10"/>
        <color indexed="8"/>
        <rFont val="Calibri"/>
        <family val="2"/>
      </rPr>
      <t>Ar)</t>
    </r>
    <r>
      <rPr>
        <vertAlign val="subscript"/>
        <sz val="10"/>
        <color indexed="8"/>
        <rFont val="Calibri"/>
        <family val="2"/>
      </rPr>
      <t>A</t>
    </r>
  </si>
  <si>
    <r>
      <t>(</t>
    </r>
    <r>
      <rPr>
        <vertAlign val="superscript"/>
        <sz val="10"/>
        <color indexed="8"/>
        <rFont val="Calibri"/>
        <family val="2"/>
      </rPr>
      <t>39</t>
    </r>
    <r>
      <rPr>
        <sz val="10"/>
        <color indexed="8"/>
        <rFont val="Calibri"/>
        <family val="2"/>
      </rPr>
      <t>Ar/</t>
    </r>
    <r>
      <rPr>
        <vertAlign val="superscript"/>
        <sz val="10"/>
        <color indexed="8"/>
        <rFont val="Calibri"/>
        <family val="2"/>
      </rPr>
      <t>37</t>
    </r>
    <r>
      <rPr>
        <sz val="10"/>
        <color indexed="8"/>
        <rFont val="Calibri"/>
        <family val="2"/>
      </rPr>
      <t>Ar)</t>
    </r>
    <r>
      <rPr>
        <vertAlign val="subscript"/>
        <sz val="10"/>
        <color indexed="8"/>
        <rFont val="Calibri"/>
        <family val="2"/>
      </rPr>
      <t>Ca</t>
    </r>
  </si>
  <si>
    <r>
      <t>(</t>
    </r>
    <r>
      <rPr>
        <vertAlign val="superscript"/>
        <sz val="10"/>
        <color indexed="8"/>
        <rFont val="Calibri"/>
        <family val="2"/>
      </rPr>
      <t>36</t>
    </r>
    <r>
      <rPr>
        <sz val="10"/>
        <color indexed="8"/>
        <rFont val="Calibri"/>
        <family val="2"/>
      </rPr>
      <t>Ar/</t>
    </r>
    <r>
      <rPr>
        <vertAlign val="superscript"/>
        <sz val="10"/>
        <color indexed="8"/>
        <rFont val="Calibri"/>
        <family val="2"/>
      </rPr>
      <t>37</t>
    </r>
    <r>
      <rPr>
        <sz val="10"/>
        <color indexed="8"/>
        <rFont val="Calibri"/>
        <family val="2"/>
      </rPr>
      <t>Ar)</t>
    </r>
    <r>
      <rPr>
        <vertAlign val="subscript"/>
        <sz val="10"/>
        <color indexed="8"/>
        <rFont val="Calibri"/>
        <family val="2"/>
      </rPr>
      <t>Ca</t>
    </r>
  </si>
  <si>
    <r>
      <t>(</t>
    </r>
    <r>
      <rPr>
        <vertAlign val="superscript"/>
        <sz val="10"/>
        <color indexed="8"/>
        <rFont val="Calibri"/>
        <family val="2"/>
      </rPr>
      <t>40</t>
    </r>
    <r>
      <rPr>
        <sz val="10"/>
        <color indexed="8"/>
        <rFont val="Calibri"/>
        <family val="2"/>
      </rPr>
      <t>Ar/</t>
    </r>
    <r>
      <rPr>
        <vertAlign val="superscript"/>
        <sz val="10"/>
        <color indexed="8"/>
        <rFont val="Calibri"/>
        <family val="2"/>
      </rPr>
      <t>39</t>
    </r>
    <r>
      <rPr>
        <sz val="10"/>
        <color indexed="8"/>
        <rFont val="Calibri"/>
        <family val="2"/>
      </rPr>
      <t>Ar)</t>
    </r>
    <r>
      <rPr>
        <vertAlign val="subscript"/>
        <sz val="10"/>
        <color indexed="8"/>
        <rFont val="Calibri"/>
        <family val="2"/>
      </rPr>
      <t>K</t>
    </r>
  </si>
  <si>
    <r>
      <rPr>
        <vertAlign val="superscript"/>
        <sz val="10"/>
        <color indexed="8"/>
        <rFont val="Calibri"/>
        <family val="2"/>
      </rPr>
      <t>40</t>
    </r>
    <r>
      <rPr>
        <sz val="10"/>
        <color indexed="8"/>
        <rFont val="Calibri"/>
        <family val="2"/>
      </rPr>
      <t>K total</t>
    </r>
  </si>
  <si>
    <r>
      <t>(5.541 ± 0.014)E-10 a</t>
    </r>
    <r>
      <rPr>
        <vertAlign val="superscript"/>
        <sz val="10"/>
        <color indexed="8"/>
        <rFont val="Calibri"/>
        <family val="2"/>
      </rPr>
      <t>-1</t>
    </r>
  </si>
  <si>
    <r>
      <t>Kossert and G</t>
    </r>
    <r>
      <rPr>
        <sz val="10"/>
        <color indexed="8"/>
        <rFont val="Calibri"/>
        <family val="2"/>
      </rPr>
      <t>ünther 2004</t>
    </r>
  </si>
  <si>
    <r>
      <rPr>
        <vertAlign val="superscript"/>
        <sz val="10"/>
        <color indexed="8"/>
        <rFont val="Calibri"/>
        <family val="2"/>
      </rPr>
      <t>39</t>
    </r>
    <r>
      <rPr>
        <sz val="10"/>
        <color indexed="8"/>
        <rFont val="Calibri"/>
        <family val="2"/>
      </rPr>
      <t>Ar</t>
    </r>
  </si>
  <si>
    <r>
      <t>0.00258 ± 0.00003 a</t>
    </r>
    <r>
      <rPr>
        <vertAlign val="superscript"/>
        <sz val="10"/>
        <color indexed="8"/>
        <rFont val="Calibri"/>
        <family val="2"/>
      </rPr>
      <t>-1</t>
    </r>
  </si>
  <si>
    <r>
      <rPr>
        <vertAlign val="superscript"/>
        <sz val="10"/>
        <color indexed="8"/>
        <rFont val="Calibri"/>
        <family val="2"/>
      </rPr>
      <t>37</t>
    </r>
    <r>
      <rPr>
        <sz val="10"/>
        <color indexed="8"/>
        <rFont val="Calibri"/>
        <family val="2"/>
      </rPr>
      <t>Ar</t>
    </r>
  </si>
  <si>
    <r>
      <t>0.01975 ± 0.0005 day</t>
    </r>
    <r>
      <rPr>
        <vertAlign val="superscript"/>
        <sz val="10"/>
        <color indexed="8"/>
        <rFont val="Calibri"/>
        <family val="2"/>
      </rPr>
      <t>-1</t>
    </r>
  </si>
  <si>
    <t>Notes</t>
  </si>
  <si>
    <r>
      <rPr>
        <vertAlign val="super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 xml:space="preserve">Ar* denotes ratiogenic component. </t>
    </r>
    <r>
      <rPr>
        <vertAlign val="super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Ar*/</t>
    </r>
    <r>
      <rPr>
        <vertAlign val="superscript"/>
        <sz val="10"/>
        <color theme="1"/>
        <rFont val="Calibri"/>
        <family val="2"/>
        <scheme val="minor"/>
      </rPr>
      <t>39</t>
    </r>
    <r>
      <rPr>
        <sz val="10"/>
        <color theme="1"/>
        <rFont val="Calibri"/>
        <family val="2"/>
        <scheme val="minor"/>
      </rPr>
      <t xml:space="preserve">Ar ratios calculated using atmospheric </t>
    </r>
    <r>
      <rPr>
        <vertAlign val="super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Ar/</t>
    </r>
    <r>
      <rPr>
        <vertAlign val="super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Ar ratio (see below) unless isochron yields significantly different value.</t>
    </r>
  </si>
  <si>
    <t>Sample</t>
  </si>
  <si>
    <t>Provenance</t>
  </si>
  <si>
    <t xml:space="preserve">Spectr. Age ± 2 SE </t>
  </si>
  <si>
    <t>Isochron date</t>
  </si>
  <si>
    <t>Isochron init.</t>
  </si>
  <si>
    <t>Comment</t>
  </si>
  <si>
    <t>In order of increasing age:</t>
  </si>
  <si>
    <t>02KK14_7_2</t>
  </si>
  <si>
    <t>Kvitjola</t>
  </si>
  <si>
    <t>170.0 ± 1.7</t>
  </si>
  <si>
    <t>168.2 ± 1.6</t>
  </si>
  <si>
    <t>301.5 ± 1.2</t>
  </si>
  <si>
    <t>Plateau, 4 steps, 59.0 %  of 39-Ar, High amount of 36-Ar.</t>
  </si>
  <si>
    <t>15RH15_6_2</t>
  </si>
  <si>
    <t>Rootshoga</t>
  </si>
  <si>
    <t>181.1 ± 1.9</t>
  </si>
  <si>
    <t>181.1 ± 2.1</t>
  </si>
  <si>
    <t>298.6 ± 5.5</t>
  </si>
  <si>
    <t>Plateau, 5 steps, 83.4 % of 39-Ar</t>
  </si>
  <si>
    <t>01KK14_1_1</t>
  </si>
  <si>
    <t>181.2 ± 2.1</t>
  </si>
  <si>
    <t>182.2 ± 3.7</t>
  </si>
  <si>
    <t>285.5 ± 15.1</t>
  </si>
  <si>
    <t>Disturbed pattern, 9 steps, 93.2 % of 39-Ar, isochron init. Atm.</t>
  </si>
  <si>
    <t>05GK15_5_2</t>
  </si>
  <si>
    <t>???</t>
  </si>
  <si>
    <t>182.2 ± 2.0</t>
  </si>
  <si>
    <t>183.5 ± 3.1</t>
  </si>
  <si>
    <t>289.8 ± 14.3</t>
  </si>
  <si>
    <t>Disturbed, 7 steps 64.6 % of 39-Ar</t>
  </si>
  <si>
    <t>16RH15_1_1</t>
  </si>
  <si>
    <t>183.0 ± 8.6</t>
  </si>
  <si>
    <t>182.0 ± 11.3</t>
  </si>
  <si>
    <t>336.5 ± 15.9</t>
  </si>
  <si>
    <t>Plateau with large uncertainty. 5 steps, 81.9% of 39-Ar*)</t>
  </si>
  <si>
    <t>09KK14_16_1</t>
  </si>
  <si>
    <t>184.6 ± 1.9</t>
  </si>
  <si>
    <t>184.6 ± 2.1</t>
  </si>
  <si>
    <t>333.9 ± 7.6</t>
  </si>
  <si>
    <t>Plateau 7 steps 76.8% of 39-Ar *)</t>
  </si>
  <si>
    <t>15KK14_4</t>
  </si>
  <si>
    <t>185.5 ± 1.4</t>
  </si>
  <si>
    <t>no</t>
  </si>
  <si>
    <t>slightly U-shaped almost plateau, 4 steps. 68% of 39-Ar</t>
  </si>
  <si>
    <t>10RH15_4_2</t>
  </si>
  <si>
    <t>185.9 ± 2.2</t>
  </si>
  <si>
    <t>185.0 ± 2.9</t>
  </si>
  <si>
    <t>312.7 ± 18.8</t>
  </si>
  <si>
    <t>Almost plateau. 8 steps, 76.7% of 39-Ar</t>
  </si>
  <si>
    <t>11RH15_2_2</t>
  </si>
  <si>
    <t>187.2 ± 1.9</t>
  </si>
  <si>
    <t>188.8 ± 1.9</t>
  </si>
  <si>
    <t>289.3 ± 3.6</t>
  </si>
  <si>
    <t>Plateau, 5 steps, 69.4% of 39-Ar</t>
  </si>
  <si>
    <t>04KK14_13_1</t>
  </si>
  <si>
    <t>187.1 ± 0.9</t>
  </si>
  <si>
    <t>187.8 ± 1.4</t>
  </si>
  <si>
    <t>279.8 ± 15.0</t>
  </si>
  <si>
    <t>Plateau, 11 steps, 92.4 % of 39-Ar</t>
  </si>
  <si>
    <t>11KK14_17_1</t>
  </si>
  <si>
    <t>185.2 ± 1.2</t>
  </si>
  <si>
    <t>424.0 ± 9.1</t>
  </si>
  <si>
    <t>Near-plateau. 5 steps, 73.7% of 39-Ar *)</t>
  </si>
  <si>
    <t>08FU14_11_1</t>
  </si>
  <si>
    <t>Fuglefjellet</t>
  </si>
  <si>
    <t>189.1 ± 1.5</t>
  </si>
  <si>
    <t>364.4 ± 20.6</t>
  </si>
  <si>
    <t>6 steps 92% of 39-Ar, slightly rising staircase *)</t>
  </si>
  <si>
    <t>03HA15_6_3</t>
  </si>
  <si>
    <t>Hamrane</t>
  </si>
  <si>
    <t>187.0 ± 3.2</t>
  </si>
  <si>
    <t>187.3 ± 2.4</t>
  </si>
  <si>
    <t>442.4 ± 58.0</t>
  </si>
  <si>
    <t>Almost Plateau, v. slight U shape, 7 steps 88.1% of 39-Ar *)</t>
  </si>
  <si>
    <t>01FU14_10_1</t>
  </si>
  <si>
    <t>190.4 ± 2.8</t>
  </si>
  <si>
    <t>192.5 ± 2.3</t>
  </si>
  <si>
    <t>385.2 ± 13.1</t>
  </si>
  <si>
    <t>Plateau, 6 steps, 80.6% of 39-Ar *)</t>
  </si>
  <si>
    <t>04TA14_14_1</t>
  </si>
  <si>
    <t>Tua</t>
  </si>
  <si>
    <t>187.7 ± 5.6</t>
  </si>
  <si>
    <t>188.3 ± 5.5</t>
  </si>
  <si>
    <t>295.2 ± 1.7</t>
  </si>
  <si>
    <t>Sl. Disturbed, 10 steps, 75.5% of 39-Ar</t>
  </si>
  <si>
    <t>01GN14_18_1</t>
  </si>
  <si>
    <t>Gordonnut</t>
  </si>
  <si>
    <t xml:space="preserve">192.4 ± 1.7 </t>
  </si>
  <si>
    <t>193.3 ± 4.1</t>
  </si>
  <si>
    <t>279.7 ± 49.7</t>
  </si>
  <si>
    <t xml:space="preserve">Plateau, 6 steps, 70.6% of 39-Ar. </t>
  </si>
  <si>
    <t>02SK14_2_1</t>
  </si>
  <si>
    <t>Salknapper</t>
  </si>
  <si>
    <t>193.0 ± 3.7</t>
  </si>
  <si>
    <t>191.6 ± 4.6</t>
  </si>
  <si>
    <t>304.8 ± 6.02</t>
  </si>
  <si>
    <t xml:space="preserve">Plateau, 4 steps, 86.9% of 39-Ar, High amount of 36-Ar. </t>
  </si>
  <si>
    <t>06KK14_12_1</t>
  </si>
  <si>
    <t>193.2 ± 1.5</t>
  </si>
  <si>
    <t>193.3 ± 1.5</t>
  </si>
  <si>
    <t>365 ± 5.5</t>
  </si>
  <si>
    <t>Plateau 9 steps 92.7 % of 39-Ar *)</t>
  </si>
  <si>
    <t>02TA14_19_1</t>
  </si>
  <si>
    <t>206.8 ± 1.9</t>
  </si>
  <si>
    <t>208.1 ± 6.1</t>
  </si>
  <si>
    <t>277.3 ± 34.9</t>
  </si>
  <si>
    <t>Plateau 6 steps 65.5% of 39-Ar</t>
  </si>
  <si>
    <t>02TA14_19_2</t>
  </si>
  <si>
    <t>206.6 ± 6.3</t>
  </si>
  <si>
    <t>207.4 ± 5.9</t>
  </si>
  <si>
    <t>434 ± 41</t>
  </si>
  <si>
    <t>Plateau 9 steps, 88.4 % of 39-Ar *)</t>
  </si>
  <si>
    <t>*) Spectrum calculated calculated using the initial 40Ar/36Ar ratio given by the isochron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</si>
</sst>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"/>
    <numFmt numFmtId="166" formatCode="0.0000"/>
    <numFmt numFmtId="167" formatCode="0.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8000000000000007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1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165" fontId="8" fillId="0" borderId="0" xfId="0" applyNumberFormat="1" applyFont="1"/>
    <xf numFmtId="164" fontId="9" fillId="0" borderId="0" xfId="0" applyNumberFormat="1" applyFont="1"/>
    <xf numFmtId="167" fontId="9" fillId="0" borderId="0" xfId="0" applyNumberFormat="1" applyFont="1"/>
    <xf numFmtId="11" fontId="9" fillId="0" borderId="0" xfId="0" applyNumberFormat="1" applyFont="1"/>
    <xf numFmtId="166" fontId="8" fillId="0" borderId="0" xfId="0" applyNumberFormat="1" applyFont="1"/>
    <xf numFmtId="167" fontId="8" fillId="0" borderId="0" xfId="0" applyNumberFormat="1" applyFont="1"/>
    <xf numFmtId="2" fontId="13" fillId="0" borderId="0" xfId="0" applyNumberFormat="1" applyFont="1"/>
    <xf numFmtId="166" fontId="8" fillId="0" borderId="0" xfId="0" applyNumberFormat="1" applyFont="1" applyAlignment="1">
      <alignment horizontal="center"/>
    </xf>
    <xf numFmtId="165" fontId="8" fillId="0" borderId="0" xfId="0" quotePrefix="1" applyNumberFormat="1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Q14" sqref="Q14"/>
    </sheetView>
  </sheetViews>
  <sheetFormatPr defaultRowHeight="15" x14ac:dyDescent="0.25"/>
  <cols>
    <col min="3" max="3" width="12.42578125" customWidth="1"/>
    <col min="4" max="4" width="17.28515625" customWidth="1"/>
    <col min="5" max="5" width="14.85546875" customWidth="1"/>
    <col min="6" max="6" width="14.5703125" customWidth="1"/>
  </cols>
  <sheetData>
    <row r="1" spans="1:7" x14ac:dyDescent="0.25">
      <c r="A1" s="59"/>
      <c r="B1" s="59"/>
      <c r="C1" s="59"/>
      <c r="D1" s="59"/>
      <c r="E1" s="59"/>
      <c r="F1" s="59"/>
      <c r="G1" s="59"/>
    </row>
    <row r="2" spans="1:7" x14ac:dyDescent="0.25">
      <c r="A2" s="59"/>
      <c r="B2" s="60" t="s">
        <v>418</v>
      </c>
      <c r="C2" s="60" t="s">
        <v>419</v>
      </c>
      <c r="D2" s="60" t="s">
        <v>420</v>
      </c>
      <c r="E2" s="60" t="s">
        <v>421</v>
      </c>
      <c r="F2" s="60" t="s">
        <v>422</v>
      </c>
      <c r="G2" s="60" t="s">
        <v>423</v>
      </c>
    </row>
    <row r="3" spans="1:7" x14ac:dyDescent="0.25">
      <c r="A3" s="59" t="s">
        <v>424</v>
      </c>
      <c r="B3" s="59"/>
      <c r="C3" s="59"/>
      <c r="D3" s="59"/>
      <c r="E3" s="59"/>
      <c r="F3" s="59"/>
      <c r="G3" s="59"/>
    </row>
    <row r="4" spans="1:7" x14ac:dyDescent="0.25">
      <c r="A4" s="59"/>
      <c r="B4" s="59" t="s">
        <v>425</v>
      </c>
      <c r="C4" s="59" t="s">
        <v>426</v>
      </c>
      <c r="D4" s="59" t="s">
        <v>427</v>
      </c>
      <c r="E4" s="59" t="s">
        <v>428</v>
      </c>
      <c r="F4" s="59" t="s">
        <v>429</v>
      </c>
      <c r="G4" s="59" t="s">
        <v>430</v>
      </c>
    </row>
    <row r="5" spans="1:7" x14ac:dyDescent="0.25">
      <c r="A5" s="59"/>
      <c r="B5" s="59" t="s">
        <v>431</v>
      </c>
      <c r="C5" s="59" t="s">
        <v>432</v>
      </c>
      <c r="D5" s="59" t="s">
        <v>433</v>
      </c>
      <c r="E5" s="59" t="s">
        <v>434</v>
      </c>
      <c r="F5" s="59" t="s">
        <v>435</v>
      </c>
      <c r="G5" s="59" t="s">
        <v>436</v>
      </c>
    </row>
    <row r="6" spans="1:7" x14ac:dyDescent="0.25">
      <c r="A6" s="59"/>
      <c r="B6" s="59" t="s">
        <v>437</v>
      </c>
      <c r="C6" s="59" t="s">
        <v>426</v>
      </c>
      <c r="D6" s="59" t="s">
        <v>438</v>
      </c>
      <c r="E6" s="59" t="s">
        <v>439</v>
      </c>
      <c r="F6" s="59" t="s">
        <v>440</v>
      </c>
      <c r="G6" s="59" t="s">
        <v>441</v>
      </c>
    </row>
    <row r="7" spans="1:7" x14ac:dyDescent="0.25">
      <c r="A7" s="59"/>
      <c r="B7" s="59" t="s">
        <v>442</v>
      </c>
      <c r="C7" s="59" t="s">
        <v>443</v>
      </c>
      <c r="D7" s="59" t="s">
        <v>444</v>
      </c>
      <c r="E7" s="59" t="s">
        <v>445</v>
      </c>
      <c r="F7" s="59" t="s">
        <v>446</v>
      </c>
      <c r="G7" s="59" t="s">
        <v>447</v>
      </c>
    </row>
    <row r="8" spans="1:7" x14ac:dyDescent="0.25">
      <c r="A8" s="59"/>
      <c r="B8" s="59" t="s">
        <v>448</v>
      </c>
      <c r="C8" s="59" t="s">
        <v>432</v>
      </c>
      <c r="D8" s="59" t="s">
        <v>449</v>
      </c>
      <c r="E8" s="59" t="s">
        <v>450</v>
      </c>
      <c r="F8" s="59" t="s">
        <v>451</v>
      </c>
      <c r="G8" s="59" t="s">
        <v>452</v>
      </c>
    </row>
    <row r="9" spans="1:7" x14ac:dyDescent="0.25">
      <c r="A9" s="59"/>
      <c r="B9" s="59" t="s">
        <v>453</v>
      </c>
      <c r="C9" s="59" t="s">
        <v>426</v>
      </c>
      <c r="D9" s="59" t="s">
        <v>454</v>
      </c>
      <c r="E9" s="59" t="s">
        <v>455</v>
      </c>
      <c r="F9" s="59" t="s">
        <v>456</v>
      </c>
      <c r="G9" s="59" t="s">
        <v>457</v>
      </c>
    </row>
    <row r="10" spans="1:7" x14ac:dyDescent="0.25">
      <c r="A10" s="59"/>
      <c r="B10" s="59" t="s">
        <v>458</v>
      </c>
      <c r="C10" s="59" t="s">
        <v>426</v>
      </c>
      <c r="D10" s="59" t="s">
        <v>459</v>
      </c>
      <c r="E10" s="59" t="s">
        <v>460</v>
      </c>
      <c r="F10" s="59" t="s">
        <v>460</v>
      </c>
      <c r="G10" s="59" t="s">
        <v>461</v>
      </c>
    </row>
    <row r="11" spans="1:7" x14ac:dyDescent="0.25">
      <c r="A11" s="59"/>
      <c r="B11" s="59" t="s">
        <v>462</v>
      </c>
      <c r="C11" s="59" t="s">
        <v>432</v>
      </c>
      <c r="D11" s="59" t="s">
        <v>463</v>
      </c>
      <c r="E11" s="59" t="s">
        <v>464</v>
      </c>
      <c r="F11" s="59" t="s">
        <v>465</v>
      </c>
      <c r="G11" s="59" t="s">
        <v>466</v>
      </c>
    </row>
    <row r="12" spans="1:7" x14ac:dyDescent="0.25">
      <c r="A12" s="59"/>
      <c r="B12" s="59" t="s">
        <v>467</v>
      </c>
      <c r="C12" s="59" t="s">
        <v>432</v>
      </c>
      <c r="D12" s="59" t="s">
        <v>468</v>
      </c>
      <c r="E12" s="59" t="s">
        <v>469</v>
      </c>
      <c r="F12" s="59" t="s">
        <v>470</v>
      </c>
      <c r="G12" s="59" t="s">
        <v>471</v>
      </c>
    </row>
    <row r="13" spans="1:7" x14ac:dyDescent="0.25">
      <c r="A13" s="59"/>
      <c r="B13" s="59" t="s">
        <v>472</v>
      </c>
      <c r="C13" s="59" t="s">
        <v>426</v>
      </c>
      <c r="D13" s="59" t="s">
        <v>473</v>
      </c>
      <c r="E13" s="59" t="s">
        <v>474</v>
      </c>
      <c r="F13" s="59" t="s">
        <v>475</v>
      </c>
      <c r="G13" s="59" t="s">
        <v>476</v>
      </c>
    </row>
    <row r="14" spans="1:7" x14ac:dyDescent="0.25">
      <c r="A14" s="59"/>
      <c r="B14" s="59" t="s">
        <v>477</v>
      </c>
      <c r="C14" s="59" t="s">
        <v>426</v>
      </c>
      <c r="D14" s="59" t="s">
        <v>478</v>
      </c>
      <c r="E14" s="59" t="s">
        <v>478</v>
      </c>
      <c r="F14" s="59" t="s">
        <v>479</v>
      </c>
      <c r="G14" s="59" t="s">
        <v>480</v>
      </c>
    </row>
    <row r="15" spans="1:7" x14ac:dyDescent="0.25">
      <c r="A15" s="59"/>
      <c r="B15" s="59" t="s">
        <v>481</v>
      </c>
      <c r="C15" s="59" t="s">
        <v>482</v>
      </c>
      <c r="D15" s="59" t="s">
        <v>483</v>
      </c>
      <c r="E15" s="59" t="s">
        <v>483</v>
      </c>
      <c r="F15" s="59" t="s">
        <v>484</v>
      </c>
      <c r="G15" s="59" t="s">
        <v>485</v>
      </c>
    </row>
    <row r="16" spans="1:7" x14ac:dyDescent="0.25">
      <c r="A16" s="59"/>
      <c r="B16" s="59" t="s">
        <v>486</v>
      </c>
      <c r="C16" s="59" t="s">
        <v>487</v>
      </c>
      <c r="D16" s="59" t="s">
        <v>488</v>
      </c>
      <c r="E16" s="59" t="s">
        <v>489</v>
      </c>
      <c r="F16" s="59" t="s">
        <v>490</v>
      </c>
      <c r="G16" s="59" t="s">
        <v>491</v>
      </c>
    </row>
    <row r="17" spans="1:7" x14ac:dyDescent="0.25">
      <c r="A17" s="59"/>
      <c r="B17" s="59" t="s">
        <v>492</v>
      </c>
      <c r="C17" s="59" t="s">
        <v>482</v>
      </c>
      <c r="D17" s="59" t="s">
        <v>493</v>
      </c>
      <c r="E17" s="59" t="s">
        <v>494</v>
      </c>
      <c r="F17" s="59" t="s">
        <v>495</v>
      </c>
      <c r="G17" s="59" t="s">
        <v>496</v>
      </c>
    </row>
    <row r="18" spans="1:7" x14ac:dyDescent="0.25">
      <c r="A18" s="59"/>
      <c r="B18" s="59" t="s">
        <v>497</v>
      </c>
      <c r="C18" s="59" t="s">
        <v>498</v>
      </c>
      <c r="D18" s="59" t="s">
        <v>499</v>
      </c>
      <c r="E18" s="59" t="s">
        <v>500</v>
      </c>
      <c r="F18" s="59" t="s">
        <v>501</v>
      </c>
      <c r="G18" s="59" t="s">
        <v>502</v>
      </c>
    </row>
    <row r="19" spans="1:7" x14ac:dyDescent="0.25">
      <c r="A19" s="59"/>
      <c r="B19" s="59" t="s">
        <v>503</v>
      </c>
      <c r="C19" s="59" t="s">
        <v>504</v>
      </c>
      <c r="D19" s="59" t="s">
        <v>505</v>
      </c>
      <c r="E19" s="59" t="s">
        <v>506</v>
      </c>
      <c r="F19" s="59" t="s">
        <v>507</v>
      </c>
      <c r="G19" s="59" t="s">
        <v>508</v>
      </c>
    </row>
    <row r="20" spans="1:7" x14ac:dyDescent="0.25">
      <c r="A20" s="59"/>
      <c r="B20" s="59" t="s">
        <v>509</v>
      </c>
      <c r="C20" s="59" t="s">
        <v>510</v>
      </c>
      <c r="D20" s="59" t="s">
        <v>511</v>
      </c>
      <c r="E20" s="59" t="s">
        <v>512</v>
      </c>
      <c r="F20" s="59" t="s">
        <v>513</v>
      </c>
      <c r="G20" s="59" t="s">
        <v>514</v>
      </c>
    </row>
    <row r="21" spans="1:7" x14ac:dyDescent="0.25">
      <c r="A21" s="59"/>
      <c r="B21" s="59" t="s">
        <v>515</v>
      </c>
      <c r="C21" s="59" t="s">
        <v>426</v>
      </c>
      <c r="D21" s="59" t="s">
        <v>516</v>
      </c>
      <c r="E21" s="59" t="s">
        <v>517</v>
      </c>
      <c r="F21" s="59" t="s">
        <v>518</v>
      </c>
      <c r="G21" s="59" t="s">
        <v>519</v>
      </c>
    </row>
    <row r="22" spans="1:7" x14ac:dyDescent="0.25">
      <c r="A22" s="59"/>
      <c r="B22" s="59" t="s">
        <v>520</v>
      </c>
      <c r="C22" s="59" t="s">
        <v>498</v>
      </c>
      <c r="D22" s="59" t="s">
        <v>521</v>
      </c>
      <c r="E22" s="59" t="s">
        <v>522</v>
      </c>
      <c r="F22" s="59" t="s">
        <v>523</v>
      </c>
      <c r="G22" s="59" t="s">
        <v>524</v>
      </c>
    </row>
    <row r="23" spans="1:7" x14ac:dyDescent="0.25">
      <c r="A23" s="59"/>
      <c r="B23" s="59" t="s">
        <v>525</v>
      </c>
      <c r="C23" s="59" t="s">
        <v>498</v>
      </c>
      <c r="D23" s="59" t="s">
        <v>526</v>
      </c>
      <c r="E23" s="59" t="s">
        <v>527</v>
      </c>
      <c r="F23" s="59" t="s">
        <v>528</v>
      </c>
      <c r="G23" s="59" t="s">
        <v>529</v>
      </c>
    </row>
    <row r="24" spans="1:7" x14ac:dyDescent="0.25">
      <c r="A24" s="59"/>
      <c r="B24" s="59"/>
      <c r="C24" s="59"/>
      <c r="D24" s="59"/>
      <c r="E24" s="59"/>
      <c r="F24" s="59"/>
      <c r="G24" s="59"/>
    </row>
    <row r="25" spans="1:7" x14ac:dyDescent="0.25">
      <c r="A25" s="59"/>
      <c r="B25" s="59"/>
      <c r="C25" s="59"/>
      <c r="D25" s="59" t="s">
        <v>530</v>
      </c>
      <c r="E25" s="59"/>
      <c r="F25" s="59"/>
      <c r="G25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85"/>
  <sheetViews>
    <sheetView topLeftCell="B7" zoomScale="80" zoomScaleNormal="80" workbookViewId="0">
      <selection activeCell="B7" sqref="B7"/>
    </sheetView>
  </sheetViews>
  <sheetFormatPr defaultRowHeight="15" x14ac:dyDescent="0.25"/>
  <cols>
    <col min="1" max="1" width="9.28515625" hidden="1" customWidth="1"/>
    <col min="3" max="3" width="9.28515625" hidden="1" customWidth="1"/>
    <col min="4" max="4" width="10.5703125" hidden="1" customWidth="1"/>
    <col min="5" max="7" width="9.28515625" hidden="1" customWidth="1"/>
    <col min="8" max="8" width="9.28515625" customWidth="1"/>
    <col min="10" max="10" width="9.140625" style="18"/>
    <col min="12" max="12" width="9.140625" style="18"/>
    <col min="13" max="16" width="9.140625" style="32"/>
    <col min="17" max="18" width="9.140625" style="12"/>
    <col min="19" max="21" width="9.140625" style="24"/>
    <col min="23" max="24" width="9.140625" style="12"/>
    <col min="25" max="26" width="9.140625" style="18"/>
  </cols>
  <sheetData>
    <row r="1" spans="1:26" hidden="1" x14ac:dyDescent="0.25"/>
    <row r="2" spans="1:26" hidden="1" x14ac:dyDescent="0.25"/>
    <row r="3" spans="1:26" hidden="1" x14ac:dyDescent="0.25"/>
    <row r="4" spans="1:26" hidden="1" x14ac:dyDescent="0.25">
      <c r="A4" s="2">
        <v>1.1000000000000001E-7</v>
      </c>
    </row>
    <row r="5" spans="1:26" hidden="1" x14ac:dyDescent="0.25">
      <c r="A5" s="2" t="s">
        <v>282</v>
      </c>
    </row>
    <row r="6" spans="1:26" hidden="1" x14ac:dyDescent="0.25"/>
    <row r="7" spans="1:26" ht="18.75" x14ac:dyDescent="0.3">
      <c r="A7" s="2">
        <v>30</v>
      </c>
      <c r="B7" s="5" t="s">
        <v>287</v>
      </c>
    </row>
    <row r="8" spans="1:26" x14ac:dyDescent="0.25">
      <c r="A8" s="2" t="s">
        <v>283</v>
      </c>
    </row>
    <row r="9" spans="1:26" ht="15.75" x14ac:dyDescent="0.25">
      <c r="B9" s="4" t="s">
        <v>284</v>
      </c>
      <c r="C9" s="3"/>
      <c r="D9" s="3"/>
      <c r="E9" s="3"/>
      <c r="F9" s="3"/>
      <c r="G9" s="3"/>
      <c r="H9" s="3"/>
      <c r="I9" s="3"/>
      <c r="J9" s="19"/>
      <c r="K9" s="3" t="s">
        <v>299</v>
      </c>
      <c r="L9" s="19"/>
      <c r="M9" s="33"/>
      <c r="N9" s="33"/>
      <c r="O9" s="33"/>
      <c r="P9" s="33" t="s">
        <v>285</v>
      </c>
      <c r="Q9" s="13"/>
      <c r="R9" s="13"/>
      <c r="S9" s="25"/>
      <c r="T9" s="25" t="s">
        <v>355</v>
      </c>
      <c r="U9" s="25"/>
      <c r="V9" s="3"/>
      <c r="W9" s="13"/>
      <c r="X9" s="13"/>
      <c r="Y9" s="19"/>
      <c r="Z9" s="19"/>
    </row>
    <row r="10" spans="1:26" ht="17.25" x14ac:dyDescent="0.25">
      <c r="B10" s="3"/>
      <c r="C10" s="3"/>
      <c r="D10" s="3"/>
      <c r="E10" s="3"/>
      <c r="F10" s="3"/>
      <c r="G10" s="3"/>
      <c r="H10" s="3"/>
      <c r="I10" s="3" t="s">
        <v>356</v>
      </c>
      <c r="J10" s="19"/>
      <c r="K10" s="3"/>
      <c r="L10" s="19"/>
      <c r="M10" s="33"/>
      <c r="N10" s="33"/>
      <c r="O10" s="33"/>
      <c r="P10" s="33"/>
      <c r="Q10" s="13"/>
      <c r="R10" s="13"/>
      <c r="S10" s="25"/>
      <c r="T10" s="25" t="s">
        <v>286</v>
      </c>
      <c r="U10" s="25"/>
      <c r="V10" s="3"/>
      <c r="W10" s="13"/>
      <c r="X10" s="13"/>
      <c r="Y10" s="19"/>
      <c r="Z10" s="19"/>
    </row>
    <row r="11" spans="1:26" ht="17.25" x14ac:dyDescent="0.25">
      <c r="B11" s="9" t="s">
        <v>0</v>
      </c>
      <c r="C11" s="9" t="s">
        <v>1</v>
      </c>
      <c r="D11" s="9"/>
      <c r="E11" s="9" t="s">
        <v>2</v>
      </c>
      <c r="F11" s="9" t="s">
        <v>3</v>
      </c>
      <c r="G11" s="9" t="s">
        <v>4</v>
      </c>
      <c r="H11" s="9" t="s">
        <v>348</v>
      </c>
      <c r="I11" s="9" t="s">
        <v>349</v>
      </c>
      <c r="J11" s="40" t="s">
        <v>350</v>
      </c>
      <c r="K11" s="9" t="s">
        <v>351</v>
      </c>
      <c r="L11" s="40" t="s">
        <v>350</v>
      </c>
      <c r="M11" s="38" t="s">
        <v>352</v>
      </c>
      <c r="N11" s="34" t="s">
        <v>350</v>
      </c>
      <c r="O11" s="38" t="s">
        <v>353</v>
      </c>
      <c r="P11" s="34" t="s">
        <v>350</v>
      </c>
      <c r="Q11" s="14" t="s">
        <v>354</v>
      </c>
      <c r="R11" s="30" t="s">
        <v>350</v>
      </c>
      <c r="S11" s="26" t="s">
        <v>358</v>
      </c>
      <c r="T11" s="26" t="s">
        <v>6</v>
      </c>
      <c r="U11" s="26" t="s">
        <v>347</v>
      </c>
      <c r="V11" s="9" t="s">
        <v>8</v>
      </c>
      <c r="W11" s="14" t="s">
        <v>9</v>
      </c>
      <c r="X11" s="14" t="s">
        <v>347</v>
      </c>
      <c r="Y11" s="20" t="s">
        <v>10</v>
      </c>
      <c r="Z11" s="20" t="s">
        <v>347</v>
      </c>
    </row>
    <row r="12" spans="1:26" x14ac:dyDescent="0.25">
      <c r="B12" s="10">
        <v>1</v>
      </c>
      <c r="C12" s="10" t="s">
        <v>11</v>
      </c>
      <c r="D12" s="10"/>
      <c r="E12" s="10">
        <v>81.569999999999993</v>
      </c>
      <c r="F12" s="10">
        <v>0.154748437718636</v>
      </c>
      <c r="G12" s="11">
        <v>2.1080777835476999E-4</v>
      </c>
      <c r="H12" s="11">
        <f t="shared" ref="H12:H25" si="0">F12*A$4</f>
        <v>1.702232814904996E-8</v>
      </c>
      <c r="I12" s="10">
        <v>1.8858455293377101E-3</v>
      </c>
      <c r="J12" s="21">
        <v>3.4377734823252498E-5</v>
      </c>
      <c r="K12" s="10">
        <v>3.2563274653626198E-3</v>
      </c>
      <c r="L12" s="21">
        <v>4.34747411177765E-5</v>
      </c>
      <c r="M12" s="35">
        <v>1.9073767853941599</v>
      </c>
      <c r="N12" s="35">
        <v>0.119493409921752</v>
      </c>
      <c r="O12" s="35">
        <v>1.80417776865369</v>
      </c>
      <c r="P12" s="35">
        <v>4.6667662773077101E-2</v>
      </c>
      <c r="Q12" s="15">
        <v>14.736557899829901</v>
      </c>
      <c r="R12" s="15">
        <v>15.5150780643334</v>
      </c>
      <c r="S12" s="27">
        <v>0.145039434377362</v>
      </c>
      <c r="T12" s="27">
        <v>51.202566644792597</v>
      </c>
      <c r="U12" s="27">
        <v>108.268120023271</v>
      </c>
      <c r="V12" s="10">
        <v>0</v>
      </c>
      <c r="W12" s="15">
        <v>3.84401059851902</v>
      </c>
      <c r="X12" s="15">
        <v>0.25224800486656601</v>
      </c>
      <c r="Y12" s="21">
        <v>0.21089890359485999</v>
      </c>
      <c r="Z12" s="21">
        <v>7.56329505537929E-3</v>
      </c>
    </row>
    <row r="13" spans="1:26" x14ac:dyDescent="0.25">
      <c r="B13" s="10">
        <v>2</v>
      </c>
      <c r="C13" s="10" t="s">
        <v>12</v>
      </c>
      <c r="D13" s="10"/>
      <c r="E13" s="10">
        <v>81.58</v>
      </c>
      <c r="F13" s="10">
        <v>0.47438246997612898</v>
      </c>
      <c r="G13" s="11">
        <v>4.1438082331044998E-4</v>
      </c>
      <c r="H13" s="11">
        <f t="shared" si="0"/>
        <v>5.2182071697374193E-8</v>
      </c>
      <c r="I13" s="10">
        <v>4.4496514198772404E-3</v>
      </c>
      <c r="J13" s="21">
        <v>3.4894580296398399E-5</v>
      </c>
      <c r="K13" s="10">
        <v>3.00784345280385E-3</v>
      </c>
      <c r="L13" s="21">
        <v>1.9071820114845701E-5</v>
      </c>
      <c r="M13" s="35">
        <v>1.27860528487754</v>
      </c>
      <c r="N13" s="35">
        <v>2.79087915175447E-2</v>
      </c>
      <c r="O13" s="35">
        <v>1.0689956886636001</v>
      </c>
      <c r="P13" s="35">
        <v>1.10315005123049E-2</v>
      </c>
      <c r="Q13" s="15">
        <v>22.918257935101899</v>
      </c>
      <c r="R13" s="15">
        <v>2.7264434062777498</v>
      </c>
      <c r="S13" s="27">
        <v>1.04879436383317</v>
      </c>
      <c r="T13" s="27">
        <v>79.015211217961294</v>
      </c>
      <c r="U13" s="27">
        <v>19.3718419585901</v>
      </c>
      <c r="V13" s="10">
        <v>0</v>
      </c>
      <c r="W13" s="15">
        <v>2.5768229455387801</v>
      </c>
      <c r="X13" s="15">
        <v>7.5469969521094901E-2</v>
      </c>
      <c r="Y13" s="21">
        <v>0.124959980443069</v>
      </c>
      <c r="Z13" s="21">
        <v>3.36120355809757E-3</v>
      </c>
    </row>
    <row r="14" spans="1:26" x14ac:dyDescent="0.25">
      <c r="B14" s="10">
        <v>3</v>
      </c>
      <c r="C14" s="10" t="s">
        <v>13</v>
      </c>
      <c r="D14" s="10"/>
      <c r="E14" s="10">
        <v>81.59</v>
      </c>
      <c r="F14" s="10">
        <v>0.47776371624300101</v>
      </c>
      <c r="G14" s="11">
        <v>5.6618870967455298E-4</v>
      </c>
      <c r="H14" s="11">
        <f t="shared" si="0"/>
        <v>5.2554008786730115E-8</v>
      </c>
      <c r="I14" s="10">
        <v>1.11553459406806E-2</v>
      </c>
      <c r="J14" s="21">
        <v>5.55611363306025E-5</v>
      </c>
      <c r="K14" s="10">
        <v>1.8478117799423401E-3</v>
      </c>
      <c r="L14" s="21">
        <v>2.05673165102446E-5</v>
      </c>
      <c r="M14" s="35">
        <v>0.91143235947302803</v>
      </c>
      <c r="N14" s="35">
        <v>1.29888471697314E-2</v>
      </c>
      <c r="O14" s="35">
        <v>0.46676624959325203</v>
      </c>
      <c r="P14" s="35">
        <v>3.83054957374183E-3</v>
      </c>
      <c r="Q14" s="15">
        <v>40.188562303369601</v>
      </c>
      <c r="R14" s="15">
        <v>0.71774452182701198</v>
      </c>
      <c r="S14" s="27">
        <v>2.6464850263865398</v>
      </c>
      <c r="T14" s="27">
        <v>136.35279294197301</v>
      </c>
      <c r="U14" s="27">
        <v>4.4775455615134598</v>
      </c>
      <c r="V14" s="10">
        <v>0</v>
      </c>
      <c r="W14" s="15">
        <v>1.83684507249756</v>
      </c>
      <c r="X14" s="15">
        <v>4.4405983205536598E-2</v>
      </c>
      <c r="Y14" s="21">
        <v>5.4562522598734599E-2</v>
      </c>
      <c r="Z14" s="21">
        <v>1.4273821109271601E-3</v>
      </c>
    </row>
    <row r="15" spans="1:26" x14ac:dyDescent="0.25">
      <c r="B15" s="10">
        <v>4</v>
      </c>
      <c r="C15" s="10" t="s">
        <v>14</v>
      </c>
      <c r="D15" s="10"/>
      <c r="E15" s="10">
        <v>81.61</v>
      </c>
      <c r="F15" s="10">
        <v>0.68829245267869898</v>
      </c>
      <c r="G15" s="11">
        <v>3.2399143207684802E-4</v>
      </c>
      <c r="H15" s="11">
        <f t="shared" si="0"/>
        <v>7.5712169794656891E-8</v>
      </c>
      <c r="I15" s="10">
        <v>1.6024929748465502E-2</v>
      </c>
      <c r="J15" s="21">
        <v>3.4925984052662898E-5</v>
      </c>
      <c r="K15" s="10">
        <v>6.6408095682417105E-4</v>
      </c>
      <c r="L15" s="21">
        <v>9.5622215800298008E-6</v>
      </c>
      <c r="M15" s="35">
        <v>0.62819898329334001</v>
      </c>
      <c r="N15" s="35">
        <v>6.96001898496119E-3</v>
      </c>
      <c r="O15" s="35">
        <v>0.16919584062658399</v>
      </c>
      <c r="P15" s="35">
        <v>2.0624908332837698E-3</v>
      </c>
      <c r="Q15" s="15">
        <v>50.030296582738004</v>
      </c>
      <c r="R15" s="15">
        <v>0.25817859578967001</v>
      </c>
      <c r="S15" s="27">
        <v>5.4740124980826597</v>
      </c>
      <c r="T15" s="27">
        <v>168.23064999414001</v>
      </c>
      <c r="U15" s="27">
        <v>1.85536018574828</v>
      </c>
      <c r="V15" s="10">
        <v>0</v>
      </c>
      <c r="W15" s="15">
        <v>1.2660338367594399</v>
      </c>
      <c r="X15" s="15">
        <v>2.8425121592498399E-2</v>
      </c>
      <c r="Y15" s="21">
        <v>1.9778104963339999E-2</v>
      </c>
      <c r="Z15" s="21">
        <v>5.4725641847196301E-4</v>
      </c>
    </row>
    <row r="16" spans="1:26" x14ac:dyDescent="0.25">
      <c r="B16" s="10">
        <v>5</v>
      </c>
      <c r="C16" s="10" t="s">
        <v>15</v>
      </c>
      <c r="D16" s="10"/>
      <c r="E16" s="10">
        <v>81.62</v>
      </c>
      <c r="F16" s="10">
        <v>0.69678350234952502</v>
      </c>
      <c r="G16" s="11">
        <v>3.75180136678714E-4</v>
      </c>
      <c r="H16" s="11">
        <f t="shared" si="0"/>
        <v>7.6646185258447758E-8</v>
      </c>
      <c r="I16" s="10">
        <v>1.67853426087861E-2</v>
      </c>
      <c r="J16" s="21">
        <v>4.72690339399997E-5</v>
      </c>
      <c r="K16" s="10">
        <v>3.5774303025493597E-4</v>
      </c>
      <c r="L16" s="21">
        <v>6.8772375548168198E-6</v>
      </c>
      <c r="M16" s="35">
        <v>0.47279572580710699</v>
      </c>
      <c r="N16" s="35">
        <v>6.2938449523956197E-3</v>
      </c>
      <c r="O16" s="35">
        <v>8.6998122742653797E-2</v>
      </c>
      <c r="P16" s="35">
        <v>1.42042558205587E-3</v>
      </c>
      <c r="Q16" s="15">
        <v>53.2126310515252</v>
      </c>
      <c r="R16" s="15">
        <v>0.21225069432195801</v>
      </c>
      <c r="S16" s="27">
        <v>5.8036408504966497</v>
      </c>
      <c r="T16" s="27">
        <v>178.41907156797001</v>
      </c>
      <c r="U16" s="27">
        <v>1.6907380087489301</v>
      </c>
      <c r="V16" s="10">
        <v>0</v>
      </c>
      <c r="W16" s="15">
        <v>0.95284360953435598</v>
      </c>
      <c r="X16" s="15">
        <v>2.2519269114800899E-2</v>
      </c>
      <c r="Y16" s="21">
        <v>1.0169623537113001E-2</v>
      </c>
      <c r="Z16" s="21">
        <v>3.0229569790595401E-4</v>
      </c>
    </row>
    <row r="17" spans="2:30" x14ac:dyDescent="0.25">
      <c r="B17" s="10">
        <v>6</v>
      </c>
      <c r="C17" s="10" t="s">
        <v>16</v>
      </c>
      <c r="D17" s="10"/>
      <c r="E17" s="10">
        <v>81.63</v>
      </c>
      <c r="F17" s="10">
        <v>0.98231239472603804</v>
      </c>
      <c r="G17" s="11">
        <v>3.0736636061196498E-4</v>
      </c>
      <c r="H17" s="11">
        <f t="shared" si="0"/>
        <v>1.0805436341986419E-7</v>
      </c>
      <c r="I17" s="10">
        <v>1.74165785307848E-2</v>
      </c>
      <c r="J17" s="21">
        <v>3.8561232285303797E-5</v>
      </c>
      <c r="K17" s="10">
        <v>2.8803409929995801E-4</v>
      </c>
      <c r="L17" s="21">
        <v>6.3582337777181903E-6</v>
      </c>
      <c r="M17" s="35">
        <v>0.48985744344583299</v>
      </c>
      <c r="N17" s="35">
        <v>3.7319162605086399E-3</v>
      </c>
      <c r="O17" s="35">
        <v>6.1854365900364798E-2</v>
      </c>
      <c r="P17" s="35">
        <v>3.2895182037546598E-4</v>
      </c>
      <c r="Q17" s="15">
        <v>52.478995060695297</v>
      </c>
      <c r="R17" s="15">
        <v>0.173462986783263</v>
      </c>
      <c r="S17" s="27">
        <v>8.48907096359574</v>
      </c>
      <c r="T17" s="27">
        <v>176.075391267128</v>
      </c>
      <c r="U17" s="27">
        <v>1.50362514802809</v>
      </c>
      <c r="V17" s="10">
        <v>0</v>
      </c>
      <c r="W17" s="15">
        <v>0.98722875248798003</v>
      </c>
      <c r="X17" s="15">
        <v>2.0693810557431101E-2</v>
      </c>
      <c r="Y17" s="21">
        <v>7.2304504453996497E-3</v>
      </c>
      <c r="Z17" s="21">
        <v>1.8367424133373299E-4</v>
      </c>
    </row>
    <row r="18" spans="2:30" x14ac:dyDescent="0.25">
      <c r="B18" s="10">
        <v>7</v>
      </c>
      <c r="C18" s="10" t="s">
        <v>17</v>
      </c>
      <c r="D18" s="10"/>
      <c r="E18" s="10">
        <v>81.650000000000006</v>
      </c>
      <c r="F18" s="10">
        <v>1.2862650709746499</v>
      </c>
      <c r="G18" s="11">
        <v>3.9219543935509801E-4</v>
      </c>
      <c r="H18" s="11">
        <f t="shared" si="0"/>
        <v>1.4148915780721151E-7</v>
      </c>
      <c r="I18" s="10">
        <v>1.49139938118719E-2</v>
      </c>
      <c r="J18" s="21">
        <v>2.6852338700463299E-5</v>
      </c>
      <c r="K18" s="10">
        <v>7.5018980995624699E-4</v>
      </c>
      <c r="L18" s="21">
        <v>7.2443631452184804E-6</v>
      </c>
      <c r="M18" s="35">
        <v>0.60627640628518897</v>
      </c>
      <c r="N18" s="35">
        <v>4.4543714265664301E-3</v>
      </c>
      <c r="O18" s="35">
        <v>6.0384081106019803E-2</v>
      </c>
      <c r="P18" s="35">
        <v>6.9596341715846702E-4</v>
      </c>
      <c r="Q18" s="15">
        <v>52.033233991516298</v>
      </c>
      <c r="R18" s="15">
        <v>0.19335256625766001</v>
      </c>
      <c r="S18" s="27">
        <v>9.5210947835366397</v>
      </c>
      <c r="T18" s="27">
        <v>174.649870949676</v>
      </c>
      <c r="U18" s="27">
        <v>1.67541824864973</v>
      </c>
      <c r="V18" s="10">
        <v>0</v>
      </c>
      <c r="W18" s="15">
        <v>1.2218524149179399</v>
      </c>
      <c r="X18" s="15">
        <v>2.5493281141741101E-2</v>
      </c>
      <c r="Y18" s="21">
        <v>7.0585818765218997E-3</v>
      </c>
      <c r="Z18" s="21">
        <v>1.9328956383747299E-4</v>
      </c>
    </row>
    <row r="19" spans="2:30" x14ac:dyDescent="0.25">
      <c r="B19" s="10">
        <v>8</v>
      </c>
      <c r="C19" s="10" t="s">
        <v>18</v>
      </c>
      <c r="D19" s="10"/>
      <c r="E19" s="10">
        <v>81.66</v>
      </c>
      <c r="F19" s="10">
        <v>3.1584221787683999</v>
      </c>
      <c r="G19" s="11">
        <v>7.7328792173394405E-4</v>
      </c>
      <c r="H19" s="11">
        <f t="shared" si="0"/>
        <v>3.4742643966452401E-7</v>
      </c>
      <c r="I19" s="10">
        <v>1.0083466093504001E-2</v>
      </c>
      <c r="J19" s="21">
        <v>1.7505480733045602E-5</v>
      </c>
      <c r="K19" s="10">
        <v>1.62730602555474E-3</v>
      </c>
      <c r="L19" s="21">
        <v>7.0783812945528296E-6</v>
      </c>
      <c r="M19" s="35">
        <v>0.64236244337664905</v>
      </c>
      <c r="N19" s="35">
        <v>3.9186883117508604E-3</v>
      </c>
      <c r="O19" s="35">
        <v>7.0876276464142199E-2</v>
      </c>
      <c r="P19" s="35">
        <v>3.7332037626537298E-4</v>
      </c>
      <c r="Q19" s="15">
        <v>50.9895614862549</v>
      </c>
      <c r="R19" s="15">
        <v>0.29449795125974398</v>
      </c>
      <c r="S19" s="27">
        <v>15.810754790031</v>
      </c>
      <c r="T19" s="27">
        <v>171.30785049640701</v>
      </c>
      <c r="U19" s="27">
        <v>2.0817673197997402</v>
      </c>
      <c r="V19" s="10">
        <v>1</v>
      </c>
      <c r="W19" s="15">
        <v>1.29457800857114</v>
      </c>
      <c r="X19" s="15">
        <v>2.64854587885705E-2</v>
      </c>
      <c r="Y19" s="21">
        <v>8.2850643971342196E-3</v>
      </c>
      <c r="Z19" s="21">
        <v>2.1037649379904399E-4</v>
      </c>
    </row>
    <row r="20" spans="2:30" x14ac:dyDescent="0.25">
      <c r="B20" s="10">
        <v>9</v>
      </c>
      <c r="C20" s="10" t="s">
        <v>19</v>
      </c>
      <c r="D20" s="10"/>
      <c r="E20" s="10">
        <v>81.67</v>
      </c>
      <c r="F20" s="10">
        <v>4.8617059831183402</v>
      </c>
      <c r="G20" s="11">
        <v>2.6914693874591899E-3</v>
      </c>
      <c r="H20" s="11">
        <f t="shared" si="0"/>
        <v>5.3478765814301745E-7</v>
      </c>
      <c r="I20" s="10">
        <v>5.2511198946734302E-3</v>
      </c>
      <c r="J20" s="21">
        <v>1.26147394855579E-5</v>
      </c>
      <c r="K20" s="10">
        <v>2.4519814693361799E-3</v>
      </c>
      <c r="L20" s="21">
        <v>7.4171696024939197E-6</v>
      </c>
      <c r="M20" s="35">
        <v>0.89308555871679096</v>
      </c>
      <c r="N20" s="35">
        <v>4.3192159727805501E-3</v>
      </c>
      <c r="O20" s="35">
        <v>7.6936775061726803E-2</v>
      </c>
      <c r="P20" s="35">
        <v>4.7056115626366697E-4</v>
      </c>
      <c r="Q20" s="15">
        <v>51.024622823807498</v>
      </c>
      <c r="R20" s="15">
        <v>0.68877657236126899</v>
      </c>
      <c r="S20" s="27">
        <v>12.679808080995601</v>
      </c>
      <c r="T20" s="27">
        <v>171.42022350234799</v>
      </c>
      <c r="U20" s="27">
        <v>4.6605976921364096</v>
      </c>
      <c r="V20" s="10">
        <v>1</v>
      </c>
      <c r="W20" s="15">
        <v>1.79987005157042</v>
      </c>
      <c r="X20" s="15">
        <v>3.6209841800326797E-2</v>
      </c>
      <c r="Y20" s="21">
        <v>8.9935048466707294E-3</v>
      </c>
      <c r="Z20" s="21">
        <v>2.30070522782938E-4</v>
      </c>
    </row>
    <row r="21" spans="2:30" x14ac:dyDescent="0.25">
      <c r="B21" s="10">
        <v>10</v>
      </c>
      <c r="C21" s="10" t="s">
        <v>20</v>
      </c>
      <c r="D21" s="10"/>
      <c r="E21" s="10">
        <v>81.69</v>
      </c>
      <c r="F21" s="10">
        <v>3.1989001819218501</v>
      </c>
      <c r="G21" s="11">
        <v>4.1597251741041401E-4</v>
      </c>
      <c r="H21" s="11">
        <f t="shared" si="0"/>
        <v>3.5187902001140354E-7</v>
      </c>
      <c r="I21" s="10">
        <v>1.42211519217562E-2</v>
      </c>
      <c r="J21" s="21">
        <v>2.3349719418857799E-5</v>
      </c>
      <c r="K21" s="10">
        <v>9.6529454844813804E-4</v>
      </c>
      <c r="L21" s="21">
        <v>5.9538327237543098E-6</v>
      </c>
      <c r="M21" s="35">
        <v>1.56976869167773</v>
      </c>
      <c r="N21" s="35">
        <v>4.3815204158246203E-3</v>
      </c>
      <c r="O21" s="35">
        <v>7.9957624677107694E-2</v>
      </c>
      <c r="P21" s="35">
        <v>4.6320989426592701E-4</v>
      </c>
      <c r="Q21" s="15">
        <v>50.0523208909175</v>
      </c>
      <c r="R21" s="15">
        <v>0.16821110656860899</v>
      </c>
      <c r="S21" s="27">
        <v>22.595665622512399</v>
      </c>
      <c r="T21" s="27">
        <v>168.301360071457</v>
      </c>
      <c r="U21" s="27">
        <v>1.5616923436966399</v>
      </c>
      <c r="V21" s="10">
        <v>1</v>
      </c>
      <c r="W21" s="15">
        <v>3.1636158803230701</v>
      </c>
      <c r="X21" s="15">
        <v>6.2407185764864502E-2</v>
      </c>
      <c r="Y21" s="21">
        <v>9.3466262978258406E-3</v>
      </c>
      <c r="Z21" s="21">
        <v>2.38400233922664E-4</v>
      </c>
    </row>
    <row r="22" spans="2:30" x14ac:dyDescent="0.25">
      <c r="B22" s="10">
        <v>11</v>
      </c>
      <c r="C22" s="10" t="s">
        <v>21</v>
      </c>
      <c r="D22" s="10"/>
      <c r="E22" s="10">
        <v>81.7</v>
      </c>
      <c r="F22" s="10">
        <v>1.6730041452906399</v>
      </c>
      <c r="G22" s="11">
        <v>2.5270816937717302E-3</v>
      </c>
      <c r="H22" s="11">
        <f t="shared" si="0"/>
        <v>1.840304559819704E-7</v>
      </c>
      <c r="I22" s="10">
        <v>9.4726183381142904E-3</v>
      </c>
      <c r="J22" s="21">
        <v>4.1623587750498402E-5</v>
      </c>
      <c r="K22" s="10">
        <v>1.746640591264E-3</v>
      </c>
      <c r="L22" s="21">
        <v>1.2016031482840801E-5</v>
      </c>
      <c r="M22" s="35">
        <v>1.31255582004482</v>
      </c>
      <c r="N22" s="35">
        <v>7.0738673508685696E-3</v>
      </c>
      <c r="O22" s="35">
        <v>7.1566609346978297E-2</v>
      </c>
      <c r="P22" s="35">
        <v>7.6427669002263803E-4</v>
      </c>
      <c r="Q22" s="15">
        <v>50.516443126735702</v>
      </c>
      <c r="R22" s="15">
        <v>0.613078786290851</v>
      </c>
      <c r="S22" s="27">
        <v>7.8719193261940701</v>
      </c>
      <c r="T22" s="27">
        <v>169.79080236118801</v>
      </c>
      <c r="U22" s="27">
        <v>4.1497405291711003</v>
      </c>
      <c r="V22" s="10">
        <v>1</v>
      </c>
      <c r="W22" s="15">
        <v>2.6452447791312799</v>
      </c>
      <c r="X22" s="15">
        <v>5.3587657641486798E-2</v>
      </c>
      <c r="Y22" s="21">
        <v>8.3657606847368903E-3</v>
      </c>
      <c r="Z22" s="21">
        <v>2.2619589433310499E-4</v>
      </c>
    </row>
    <row r="23" spans="2:30" x14ac:dyDescent="0.25">
      <c r="B23" s="10">
        <v>12</v>
      </c>
      <c r="C23" s="10" t="s">
        <v>22</v>
      </c>
      <c r="D23" s="10"/>
      <c r="E23" s="10">
        <v>81.709999999999994</v>
      </c>
      <c r="F23" s="10">
        <v>5.0417375086948004</v>
      </c>
      <c r="G23" s="11">
        <v>1.71261480207433E-3</v>
      </c>
      <c r="H23" s="11">
        <f t="shared" si="0"/>
        <v>5.5459112595642804E-7</v>
      </c>
      <c r="I23" s="10">
        <v>2.1692190990088701E-3</v>
      </c>
      <c r="J23" s="21">
        <v>7.1313866041444201E-6</v>
      </c>
      <c r="K23" s="10">
        <v>2.9191848100964899E-3</v>
      </c>
      <c r="L23" s="21">
        <v>6.9270909830084603E-6</v>
      </c>
      <c r="M23" s="35">
        <v>1.6929056866618899</v>
      </c>
      <c r="N23" s="35">
        <v>1.1533660006466599E-2</v>
      </c>
      <c r="O23" s="35">
        <v>7.4690380377115506E-2</v>
      </c>
      <c r="P23" s="35">
        <v>7.3758115962552499E-4</v>
      </c>
      <c r="Q23" s="15">
        <v>59.214019912124698</v>
      </c>
      <c r="R23" s="15">
        <v>2.2271482988715499</v>
      </c>
      <c r="S23" s="27">
        <v>5.4361747090629704</v>
      </c>
      <c r="T23" s="27">
        <v>197.47773163545</v>
      </c>
      <c r="U23" s="27">
        <v>13.870827431396</v>
      </c>
      <c r="V23" s="10">
        <v>0</v>
      </c>
      <c r="W23" s="15">
        <v>3.4117786541459898</v>
      </c>
      <c r="X23" s="15">
        <v>7.0563768491816101E-2</v>
      </c>
      <c r="Y23" s="21">
        <v>8.7309131086185602E-3</v>
      </c>
      <c r="Z23" s="21">
        <v>2.3338540542645501E-4</v>
      </c>
    </row>
    <row r="24" spans="2:30" x14ac:dyDescent="0.25">
      <c r="B24" s="10">
        <v>13</v>
      </c>
      <c r="C24" s="10" t="s">
        <v>23</v>
      </c>
      <c r="D24" s="10"/>
      <c r="E24" s="10">
        <v>81.739999999999995</v>
      </c>
      <c r="F24" s="10">
        <v>0.86266596025513098</v>
      </c>
      <c r="G24" s="11">
        <v>2.5526908942174401E-4</v>
      </c>
      <c r="H24" s="11">
        <f t="shared" si="0"/>
        <v>9.4893255628064409E-8</v>
      </c>
      <c r="I24" s="10">
        <v>4.5888419299112398E-3</v>
      </c>
      <c r="J24" s="21">
        <v>1.9910715555020199E-5</v>
      </c>
      <c r="K24" s="10">
        <v>2.51947074184505E-3</v>
      </c>
      <c r="L24" s="21">
        <v>1.40024670773735E-5</v>
      </c>
      <c r="M24" s="35">
        <v>2.6515899963113299</v>
      </c>
      <c r="N24" s="35">
        <v>2.7035516283364501E-2</v>
      </c>
      <c r="O24" s="35">
        <v>7.1219545645651305E-2</v>
      </c>
      <c r="P24" s="35">
        <v>1.01154015015661E-3</v>
      </c>
      <c r="Q24" s="15">
        <v>53.997679354675597</v>
      </c>
      <c r="R24" s="15">
        <v>1.5811304143034</v>
      </c>
      <c r="S24" s="27">
        <v>1.9689781653359399</v>
      </c>
      <c r="T24" s="27">
        <v>180.923627700835</v>
      </c>
      <c r="U24" s="27">
        <v>10.2861756981225</v>
      </c>
      <c r="V24" s="10">
        <v>0</v>
      </c>
      <c r="W24" s="15">
        <v>5.3438524190916104</v>
      </c>
      <c r="X24" s="15">
        <v>0.117722923467112</v>
      </c>
      <c r="Y24" s="21">
        <v>8.3251907612187405E-3</v>
      </c>
      <c r="Z24" s="21">
        <v>2.38215703599381E-4</v>
      </c>
    </row>
    <row r="25" spans="2:30" x14ac:dyDescent="0.25">
      <c r="B25" s="10">
        <v>14</v>
      </c>
      <c r="C25" s="10" t="s">
        <v>24</v>
      </c>
      <c r="D25" s="10"/>
      <c r="E25" s="10">
        <v>81.75</v>
      </c>
      <c r="F25" s="10">
        <v>0.62505873253247901</v>
      </c>
      <c r="G25" s="11">
        <v>3.8106343389357998E-4</v>
      </c>
      <c r="H25" s="11">
        <f t="shared" si="0"/>
        <v>6.8756460578572695E-8</v>
      </c>
      <c r="I25" s="10">
        <v>1.6358585866142401E-3</v>
      </c>
      <c r="J25" s="21">
        <v>2.1792308149124999E-5</v>
      </c>
      <c r="K25" s="10">
        <v>3.10784250500244E-3</v>
      </c>
      <c r="L25" s="21">
        <v>2.2811959162665199E-5</v>
      </c>
      <c r="M25" s="35">
        <v>2.3556878049907599</v>
      </c>
      <c r="N25" s="35">
        <v>6.5973460801557707E-2</v>
      </c>
      <c r="O25" s="35">
        <v>7.12002047744619E-2</v>
      </c>
      <c r="P25" s="35">
        <v>1.83356273682656E-3</v>
      </c>
      <c r="Q25" s="15">
        <v>44.088494022703699</v>
      </c>
      <c r="R25" s="15">
        <v>11.064849437759401</v>
      </c>
      <c r="S25" s="27">
        <v>0.50856138555914499</v>
      </c>
      <c r="T25" s="27">
        <v>149.05229815761101</v>
      </c>
      <c r="U25" s="27">
        <v>69.254892031823204</v>
      </c>
      <c r="V25" s="10">
        <v>0</v>
      </c>
      <c r="W25" s="15">
        <v>4.7475092276092701</v>
      </c>
      <c r="X25" s="15">
        <v>0.162089948196567</v>
      </c>
      <c r="Y25" s="21">
        <v>8.3229299149765908E-3</v>
      </c>
      <c r="Z25" s="21">
        <v>2.9779341476843702E-4</v>
      </c>
    </row>
    <row r="26" spans="2:30" x14ac:dyDescent="0.25">
      <c r="AB26" s="12"/>
    </row>
    <row r="27" spans="2:30" ht="18" x14ac:dyDescent="0.25">
      <c r="G27" t="s">
        <v>344</v>
      </c>
      <c r="J27" s="19"/>
      <c r="K27" s="3"/>
      <c r="L27" s="19"/>
      <c r="M27" s="33"/>
      <c r="N27" s="33"/>
      <c r="O27" s="33"/>
      <c r="P27" s="33"/>
      <c r="Q27" s="14" t="s">
        <v>346</v>
      </c>
      <c r="R27" s="14" t="s">
        <v>347</v>
      </c>
      <c r="S27" s="26" t="s">
        <v>358</v>
      </c>
      <c r="T27" s="26" t="s">
        <v>6</v>
      </c>
      <c r="U27" s="26" t="s">
        <v>347</v>
      </c>
    </row>
    <row r="28" spans="2:30" ht="17.25" x14ac:dyDescent="0.25">
      <c r="I28" s="3" t="s">
        <v>363</v>
      </c>
      <c r="K28" s="3"/>
      <c r="L28" s="19"/>
      <c r="M28" s="33"/>
      <c r="N28" s="33"/>
      <c r="O28" s="33"/>
      <c r="P28" s="33"/>
      <c r="Q28" s="14">
        <v>298.56</v>
      </c>
      <c r="R28" s="14">
        <v>0.3</v>
      </c>
      <c r="S28" s="26">
        <v>58.958147819733099</v>
      </c>
      <c r="T28" s="26">
        <v>169.97819869558899</v>
      </c>
      <c r="U28" s="26">
        <v>1.67500591847461</v>
      </c>
      <c r="AB28" s="1"/>
      <c r="AD28" s="1"/>
    </row>
    <row r="29" spans="2:30" x14ac:dyDescent="0.25">
      <c r="I29" s="3" t="s">
        <v>345</v>
      </c>
      <c r="K29" s="3"/>
      <c r="L29" s="19"/>
      <c r="M29" s="33"/>
      <c r="N29" s="33"/>
      <c r="O29" s="33"/>
      <c r="P29" s="33"/>
      <c r="Q29" s="14">
        <v>301.52239733912</v>
      </c>
      <c r="R29" s="14">
        <v>1.16209602478206</v>
      </c>
      <c r="S29" s="26"/>
      <c r="T29" s="26">
        <v>168.197887579639</v>
      </c>
      <c r="U29" s="26">
        <v>1.6045449795677</v>
      </c>
    </row>
    <row r="30" spans="2:30" x14ac:dyDescent="0.25">
      <c r="W30" s="32"/>
      <c r="AA30" s="24"/>
    </row>
    <row r="32" spans="2:30" ht="15.75" x14ac:dyDescent="0.25">
      <c r="B32" s="4" t="s">
        <v>288</v>
      </c>
      <c r="C32" s="3"/>
      <c r="D32" s="3"/>
      <c r="E32" s="3"/>
      <c r="F32" s="3"/>
      <c r="G32" s="3"/>
      <c r="H32" s="3"/>
      <c r="I32" s="3"/>
      <c r="J32" s="19"/>
      <c r="K32" s="3" t="s">
        <v>298</v>
      </c>
      <c r="L32" s="19"/>
      <c r="M32" s="33"/>
      <c r="N32" s="33"/>
      <c r="O32" s="33"/>
      <c r="P32" s="33" t="s">
        <v>289</v>
      </c>
      <c r="Q32" s="13"/>
      <c r="R32" s="13"/>
      <c r="S32" s="25"/>
      <c r="T32" s="25" t="s">
        <v>357</v>
      </c>
      <c r="U32" s="25"/>
      <c r="V32" s="3"/>
      <c r="W32" s="13"/>
      <c r="AB32" s="18"/>
    </row>
    <row r="33" spans="2:26" ht="17.25" x14ac:dyDescent="0.25">
      <c r="B33" s="3"/>
      <c r="C33" s="3"/>
      <c r="D33" s="3"/>
      <c r="E33" s="3"/>
      <c r="F33" s="3"/>
      <c r="G33" s="3"/>
      <c r="H33" s="3"/>
      <c r="I33" s="3" t="s">
        <v>356</v>
      </c>
      <c r="J33" s="19"/>
      <c r="K33" s="3"/>
      <c r="L33" s="19"/>
      <c r="M33" s="33"/>
      <c r="N33" s="33"/>
      <c r="O33" s="33"/>
      <c r="P33" s="33"/>
      <c r="Q33" s="13"/>
      <c r="R33" s="13"/>
      <c r="S33" s="25"/>
      <c r="T33" s="25" t="s">
        <v>286</v>
      </c>
      <c r="U33" s="25"/>
      <c r="V33" s="3"/>
      <c r="W33" s="13"/>
    </row>
    <row r="34" spans="2:26" ht="17.25" x14ac:dyDescent="0.25">
      <c r="B34" s="9" t="s">
        <v>0</v>
      </c>
      <c r="C34" s="9" t="s">
        <v>1</v>
      </c>
      <c r="D34" s="9"/>
      <c r="E34" s="9" t="s">
        <v>2</v>
      </c>
      <c r="F34" s="9" t="s">
        <v>3</v>
      </c>
      <c r="G34" s="9" t="s">
        <v>4</v>
      </c>
      <c r="H34" s="9" t="s">
        <v>348</v>
      </c>
      <c r="I34" s="9" t="s">
        <v>349</v>
      </c>
      <c r="J34" s="40" t="s">
        <v>350</v>
      </c>
      <c r="K34" s="9" t="s">
        <v>351</v>
      </c>
      <c r="L34" s="40" t="s">
        <v>350</v>
      </c>
      <c r="M34" s="38" t="s">
        <v>352</v>
      </c>
      <c r="N34" s="34" t="s">
        <v>350</v>
      </c>
      <c r="O34" s="38" t="s">
        <v>353</v>
      </c>
      <c r="P34" s="34" t="s">
        <v>350</v>
      </c>
      <c r="Q34" s="14" t="s">
        <v>354</v>
      </c>
      <c r="R34" s="30" t="s">
        <v>350</v>
      </c>
      <c r="S34" s="26" t="s">
        <v>358</v>
      </c>
      <c r="T34" s="26" t="s">
        <v>6</v>
      </c>
      <c r="U34" s="26" t="s">
        <v>347</v>
      </c>
      <c r="V34" s="9" t="s">
        <v>8</v>
      </c>
      <c r="W34" s="14" t="s">
        <v>9</v>
      </c>
      <c r="X34" s="14" t="s">
        <v>347</v>
      </c>
      <c r="Y34" s="20" t="s">
        <v>10</v>
      </c>
      <c r="Z34" s="20" t="s">
        <v>347</v>
      </c>
    </row>
    <row r="35" spans="2:26" x14ac:dyDescent="0.25">
      <c r="B35" s="10">
        <v>1</v>
      </c>
      <c r="C35" s="10" t="s">
        <v>25</v>
      </c>
      <c r="D35" s="10"/>
      <c r="E35" s="10">
        <v>78.819999999999993</v>
      </c>
      <c r="F35" s="10">
        <v>3.1639238827708603E-2</v>
      </c>
      <c r="G35" s="11">
        <v>7.3176924593138903E-4</v>
      </c>
      <c r="H35" s="11">
        <f t="shared" ref="H35:H47" si="1">F35*A$4</f>
        <v>3.4803162710479464E-9</v>
      </c>
      <c r="I35" s="10">
        <v>1.02131195831169E-3</v>
      </c>
      <c r="J35" s="21">
        <v>9.8033191152284202E-5</v>
      </c>
      <c r="K35" s="10">
        <v>3.72841066253454E-3</v>
      </c>
      <c r="L35" s="21">
        <v>2.2769984895466001E-4</v>
      </c>
      <c r="M35" s="35">
        <v>4.7271410938034801</v>
      </c>
      <c r="N35" s="35">
        <v>0.74072118660713804</v>
      </c>
      <c r="O35" s="35">
        <v>0</v>
      </c>
      <c r="P35" s="35">
        <v>0</v>
      </c>
      <c r="Q35" s="15">
        <v>-110.793070072286</v>
      </c>
      <c r="R35" s="15">
        <v>139.87799790895201</v>
      </c>
      <c r="S35" s="27">
        <v>6.9657528357868204E-2</v>
      </c>
      <c r="T35" s="27">
        <v>-503.163647654773</v>
      </c>
      <c r="U35" s="27">
        <v>2014.71315703964</v>
      </c>
      <c r="V35" s="10">
        <v>0</v>
      </c>
      <c r="W35" s="15">
        <v>9.3844259796145906</v>
      </c>
      <c r="X35" s="15">
        <v>1.47425448694977</v>
      </c>
      <c r="Y35" s="21">
        <v>0</v>
      </c>
      <c r="Z35" s="21">
        <v>0</v>
      </c>
    </row>
    <row r="36" spans="2:26" x14ac:dyDescent="0.25">
      <c r="B36" s="10">
        <v>2</v>
      </c>
      <c r="C36" s="10" t="s">
        <v>26</v>
      </c>
      <c r="D36" s="10"/>
      <c r="E36" s="10">
        <v>78.84</v>
      </c>
      <c r="F36" s="10">
        <v>5.2237289195097202E-2</v>
      </c>
      <c r="G36" s="11">
        <v>1.98982809944967E-4</v>
      </c>
      <c r="H36" s="11">
        <f t="shared" si="1"/>
        <v>5.7461018114606924E-9</v>
      </c>
      <c r="I36" s="10">
        <v>2.9368961452113998E-3</v>
      </c>
      <c r="J36" s="21">
        <v>1.00414615966656E-4</v>
      </c>
      <c r="K36" s="10">
        <v>3.1090611119046901E-3</v>
      </c>
      <c r="L36" s="21">
        <v>6.8917597097307203E-5</v>
      </c>
      <c r="M36" s="35">
        <v>4.5009146495060799</v>
      </c>
      <c r="N36" s="35">
        <v>0.26334910639588899</v>
      </c>
      <c r="O36" s="35">
        <v>7.7241287647620796E-2</v>
      </c>
      <c r="P36" s="35">
        <v>7.55519790060033E-3</v>
      </c>
      <c r="Q36" s="15">
        <v>24.433521139797399</v>
      </c>
      <c r="R36" s="15">
        <v>17.092526466504498</v>
      </c>
      <c r="S36" s="27">
        <v>0.330797262919797</v>
      </c>
      <c r="T36" s="27">
        <v>94.329560909767295</v>
      </c>
      <c r="U36" s="27">
        <v>124.64744923197701</v>
      </c>
      <c r="V36" s="10">
        <v>0</v>
      </c>
      <c r="W36" s="15">
        <v>8.9353161944373891</v>
      </c>
      <c r="X36" s="15">
        <v>0.53231556847376704</v>
      </c>
      <c r="Y36" s="21">
        <v>9.9992253215266304E-3</v>
      </c>
      <c r="Z36" s="21">
        <v>1.0042539351415301E-3</v>
      </c>
    </row>
    <row r="37" spans="2:26" x14ac:dyDescent="0.25">
      <c r="B37" s="10">
        <v>3</v>
      </c>
      <c r="C37" s="10" t="s">
        <v>27</v>
      </c>
      <c r="D37" s="10"/>
      <c r="E37" s="10">
        <v>78.849999999999994</v>
      </c>
      <c r="F37" s="10">
        <v>7.8192035705884302E-2</v>
      </c>
      <c r="G37" s="11">
        <v>2.9425301703961198E-4</v>
      </c>
      <c r="H37" s="11">
        <f t="shared" si="1"/>
        <v>8.601123927647273E-9</v>
      </c>
      <c r="I37" s="10">
        <v>5.1696168957593696E-3</v>
      </c>
      <c r="J37" s="21">
        <v>7.8909950381090096E-5</v>
      </c>
      <c r="K37" s="10">
        <v>2.6190846363444002E-3</v>
      </c>
      <c r="L37" s="21">
        <v>6.6026992618214506E-5</v>
      </c>
      <c r="M37" s="35">
        <v>3.0194312803688201</v>
      </c>
      <c r="N37" s="35">
        <v>9.6627335883456594E-2</v>
      </c>
      <c r="O37" s="35">
        <v>3.0360136078207201E-2</v>
      </c>
      <c r="P37" s="35">
        <v>3.0397042517775899E-3</v>
      </c>
      <c r="Q37" s="15">
        <v>42.178384852964498</v>
      </c>
      <c r="R37" s="15">
        <v>5.3032056389312601</v>
      </c>
      <c r="S37" s="27">
        <v>0.87120672585617198</v>
      </c>
      <c r="T37" s="27">
        <v>159.87220565826399</v>
      </c>
      <c r="U37" s="27">
        <v>36.1705536138196</v>
      </c>
      <c r="V37" s="10">
        <v>0</v>
      </c>
      <c r="W37" s="15">
        <v>5.9942423525918196</v>
      </c>
      <c r="X37" s="15">
        <v>0.20325554905255899</v>
      </c>
      <c r="Y37" s="21">
        <v>3.9302535040993004E-3</v>
      </c>
      <c r="Z37" s="21">
        <v>4.0356981330925198E-4</v>
      </c>
    </row>
    <row r="38" spans="2:26" x14ac:dyDescent="0.25">
      <c r="B38" s="10">
        <v>4</v>
      </c>
      <c r="C38" s="10" t="s">
        <v>28</v>
      </c>
      <c r="D38" s="10"/>
      <c r="E38" s="10">
        <v>78.86</v>
      </c>
      <c r="F38" s="10">
        <v>0.30127079907736998</v>
      </c>
      <c r="G38" s="11">
        <v>3.90199229178406E-4</v>
      </c>
      <c r="H38" s="11">
        <f t="shared" si="1"/>
        <v>3.3139787898510699E-8</v>
      </c>
      <c r="I38" s="10">
        <v>7.4728239999483697E-3</v>
      </c>
      <c r="J38" s="21">
        <v>4.4714218195427003E-5</v>
      </c>
      <c r="K38" s="10">
        <v>2.1811837304478699E-3</v>
      </c>
      <c r="L38" s="21">
        <v>2.5334634479337299E-5</v>
      </c>
      <c r="M38" s="35">
        <v>2.4329037513066498</v>
      </c>
      <c r="N38" s="35">
        <v>2.0993469392585201E-2</v>
      </c>
      <c r="O38" s="35">
        <v>2.19903929000228E-2</v>
      </c>
      <c r="P38" s="35">
        <v>5.7675687856703997E-4</v>
      </c>
      <c r="Q38" s="15">
        <v>46.673892680001003</v>
      </c>
      <c r="R38" s="15">
        <v>1.46878537538612</v>
      </c>
      <c r="S38" s="27">
        <v>4.8494252199546297</v>
      </c>
      <c r="T38" s="27">
        <v>176.10573833658199</v>
      </c>
      <c r="U38" s="27">
        <v>10.4932229863534</v>
      </c>
      <c r="V38" s="10">
        <v>0</v>
      </c>
      <c r="W38" s="15">
        <v>4.8298548142750102</v>
      </c>
      <c r="X38" s="15">
        <v>6.8325944146307299E-2</v>
      </c>
      <c r="Y38" s="21">
        <v>2.8467533389573202E-3</v>
      </c>
      <c r="Z38" s="21">
        <v>9.8915602708169205E-5</v>
      </c>
    </row>
    <row r="39" spans="2:26" x14ac:dyDescent="0.25">
      <c r="B39" s="10">
        <v>5</v>
      </c>
      <c r="C39" s="10" t="s">
        <v>29</v>
      </c>
      <c r="D39" s="10"/>
      <c r="E39" s="10">
        <v>78.88</v>
      </c>
      <c r="F39" s="10">
        <v>0.442450667868583</v>
      </c>
      <c r="G39" s="11">
        <v>1.56289777073408E-3</v>
      </c>
      <c r="H39" s="11">
        <f t="shared" si="1"/>
        <v>4.8669573465544135E-8</v>
      </c>
      <c r="I39" s="10">
        <v>1.0939537412340401E-2</v>
      </c>
      <c r="J39" s="21">
        <v>9.1471194725525505E-5</v>
      </c>
      <c r="K39" s="10">
        <v>1.57486839086215E-3</v>
      </c>
      <c r="L39" s="21">
        <v>2.5947327656265802E-5</v>
      </c>
      <c r="M39" s="35">
        <v>3.41801892088887</v>
      </c>
      <c r="N39" s="35">
        <v>2.29392028783676E-2</v>
      </c>
      <c r="O39" s="35">
        <v>1.8989683978182601E-2</v>
      </c>
      <c r="P39" s="35">
        <v>4.2532023320028902E-4</v>
      </c>
      <c r="Q39" s="15">
        <v>48.430502284489698</v>
      </c>
      <c r="R39" s="15">
        <v>1.0482998680057201</v>
      </c>
      <c r="S39" s="27">
        <v>10.431987958071399</v>
      </c>
      <c r="T39" s="27">
        <v>182.40948952130799</v>
      </c>
      <c r="U39" s="27">
        <v>7.7728744355656403</v>
      </c>
      <c r="V39" s="10">
        <v>1</v>
      </c>
      <c r="W39" s="15">
        <v>6.7855274305330902</v>
      </c>
      <c r="X39" s="15">
        <v>8.8656377501443007E-2</v>
      </c>
      <c r="Y39" s="21">
        <v>2.4582983358419001E-3</v>
      </c>
      <c r="Z39" s="21">
        <v>7.8553889234868904E-5</v>
      </c>
    </row>
    <row r="40" spans="2:26" x14ac:dyDescent="0.25">
      <c r="B40" s="10">
        <v>6</v>
      </c>
      <c r="C40" s="10" t="s">
        <v>30</v>
      </c>
      <c r="D40" s="10"/>
      <c r="E40" s="10">
        <v>78.89</v>
      </c>
      <c r="F40" s="10">
        <v>0.34513452979873299</v>
      </c>
      <c r="G40" s="11">
        <v>3.2816550774691201E-4</v>
      </c>
      <c r="H40" s="11">
        <f t="shared" si="1"/>
        <v>3.7964798277860633E-8</v>
      </c>
      <c r="I40" s="10">
        <v>1.3918188054883899E-2</v>
      </c>
      <c r="J40" s="21">
        <v>6.5651783822235604E-5</v>
      </c>
      <c r="K40" s="10">
        <v>1.1352248194401099E-3</v>
      </c>
      <c r="L40" s="21">
        <v>1.94557415434224E-5</v>
      </c>
      <c r="M40" s="35">
        <v>3.4155771888342601</v>
      </c>
      <c r="N40" s="35">
        <v>3.2519564931571002E-2</v>
      </c>
      <c r="O40" s="35">
        <v>1.75736970334507E-2</v>
      </c>
      <c r="P40" s="35">
        <v>7.9097021345297003E-4</v>
      </c>
      <c r="Q40" s="15">
        <v>47.4966479896095</v>
      </c>
      <c r="R40" s="15">
        <v>0.55009810360407196</v>
      </c>
      <c r="S40" s="27">
        <v>10.3493285555009</v>
      </c>
      <c r="T40" s="27">
        <v>179.06101108452901</v>
      </c>
      <c r="U40" s="27">
        <v>4.1335153527953601</v>
      </c>
      <c r="V40" s="10">
        <v>1</v>
      </c>
      <c r="W40" s="15">
        <v>6.7806800495741104</v>
      </c>
      <c r="X40" s="15">
        <v>9.9727926188252297E-2</v>
      </c>
      <c r="Y40" s="21">
        <v>2.2749925813171099E-3</v>
      </c>
      <c r="Z40" s="21">
        <v>1.1477417545742001E-4</v>
      </c>
    </row>
    <row r="41" spans="2:26" x14ac:dyDescent="0.25">
      <c r="B41" s="10">
        <v>7</v>
      </c>
      <c r="C41" s="10" t="s">
        <v>31</v>
      </c>
      <c r="D41" s="10"/>
      <c r="E41" s="10">
        <v>78.900000000000006</v>
      </c>
      <c r="F41" s="10">
        <v>0.60490951162880402</v>
      </c>
      <c r="G41" s="11">
        <v>3.6329225964834599E-4</v>
      </c>
      <c r="H41" s="11">
        <f t="shared" si="1"/>
        <v>6.6540046279168448E-8</v>
      </c>
      <c r="I41" s="10">
        <v>1.49905394246712E-2</v>
      </c>
      <c r="J41" s="21">
        <v>7.5171039320320494E-5</v>
      </c>
      <c r="K41" s="10">
        <v>9.3577156164658401E-4</v>
      </c>
      <c r="L41" s="21">
        <v>1.15494238773345E-5</v>
      </c>
      <c r="M41" s="35">
        <v>3.1259105569523999</v>
      </c>
      <c r="N41" s="35">
        <v>2.3934838795613901E-2</v>
      </c>
      <c r="O41" s="35">
        <v>2.76649089766021E-2</v>
      </c>
      <c r="P41" s="35">
        <v>7.1859408024364205E-4</v>
      </c>
      <c r="Q41" s="15">
        <v>48.071388441064897</v>
      </c>
      <c r="R41" s="15">
        <v>0.39782035596367199</v>
      </c>
      <c r="S41" s="27">
        <v>19.5327634946884</v>
      </c>
      <c r="T41" s="27">
        <v>181.12256659701299</v>
      </c>
      <c r="U41" s="27">
        <v>3.2121151025373398</v>
      </c>
      <c r="V41" s="10">
        <v>1</v>
      </c>
      <c r="W41" s="15">
        <v>6.2056273884164197</v>
      </c>
      <c r="X41" s="15">
        <v>8.4244670630896995E-2</v>
      </c>
      <c r="Y41" s="21">
        <v>3.5813444697939301E-3</v>
      </c>
      <c r="Z41" s="21">
        <v>1.2375848692528399E-4</v>
      </c>
    </row>
    <row r="42" spans="2:26" x14ac:dyDescent="0.25">
      <c r="B42" s="10">
        <v>8</v>
      </c>
      <c r="C42" s="10" t="s">
        <v>32</v>
      </c>
      <c r="D42" s="10"/>
      <c r="E42" s="10">
        <v>78.92</v>
      </c>
      <c r="F42" s="10">
        <v>0.65416336981739898</v>
      </c>
      <c r="G42" s="11">
        <v>2.37830160870129E-4</v>
      </c>
      <c r="H42" s="11">
        <f t="shared" si="1"/>
        <v>7.1957970679913888E-8</v>
      </c>
      <c r="I42" s="10">
        <v>1.8577984726625699E-2</v>
      </c>
      <c r="J42" s="21">
        <v>3.6527922389503703E-5</v>
      </c>
      <c r="K42" s="10">
        <v>3.6845584767345699E-4</v>
      </c>
      <c r="L42" s="21">
        <v>8.3022382324401205E-6</v>
      </c>
      <c r="M42" s="35">
        <v>2.5759372580468201</v>
      </c>
      <c r="N42" s="35">
        <v>1.2579464237664401E-2</v>
      </c>
      <c r="O42" s="35">
        <v>5.4553766446367898E-2</v>
      </c>
      <c r="P42" s="35">
        <v>6.0209325097091305E-4</v>
      </c>
      <c r="Q42" s="15">
        <v>47.905832248146901</v>
      </c>
      <c r="R42" s="15">
        <v>0.178433833522357</v>
      </c>
      <c r="S42" s="27">
        <v>26.164025668419999</v>
      </c>
      <c r="T42" s="27">
        <v>180.52896905358699</v>
      </c>
      <c r="U42" s="27">
        <v>1.9050003054293401</v>
      </c>
      <c r="V42" s="10">
        <v>1</v>
      </c>
      <c r="W42" s="15">
        <v>5.1138081234680204</v>
      </c>
      <c r="X42" s="15">
        <v>6.2529701032551302E-2</v>
      </c>
      <c r="Y42" s="21">
        <v>7.0622256496260596E-3</v>
      </c>
      <c r="Z42" s="21">
        <v>1.78837338797658E-4</v>
      </c>
    </row>
    <row r="43" spans="2:26" x14ac:dyDescent="0.25">
      <c r="B43" s="10">
        <v>9</v>
      </c>
      <c r="C43" s="10" t="s">
        <v>33</v>
      </c>
      <c r="D43" s="10"/>
      <c r="E43" s="10">
        <v>78.930000000000007</v>
      </c>
      <c r="F43" s="10">
        <v>0.42650499418320897</v>
      </c>
      <c r="G43" s="11">
        <v>9.4587109140895493E-5</v>
      </c>
      <c r="H43" s="11">
        <f t="shared" si="1"/>
        <v>4.6915549360152989E-8</v>
      </c>
      <c r="I43" s="10">
        <v>1.8412553145489299E-2</v>
      </c>
      <c r="J43" s="21">
        <v>6.5605820757942804E-5</v>
      </c>
      <c r="K43" s="10">
        <v>3.6217052526670999E-4</v>
      </c>
      <c r="L43" s="21">
        <v>9.3865053317249897E-6</v>
      </c>
      <c r="M43" s="35">
        <v>4.5953724819322099</v>
      </c>
      <c r="N43" s="35">
        <v>2.9319642597665702E-2</v>
      </c>
      <c r="O43" s="35">
        <v>4.5095376135921197E-2</v>
      </c>
      <c r="P43" s="35">
        <v>1.1121098390640799E-3</v>
      </c>
      <c r="Q43" s="15">
        <v>48.438169363076597</v>
      </c>
      <c r="R43" s="15">
        <v>0.25930562448626598</v>
      </c>
      <c r="S43" s="27">
        <v>16.931970607329198</v>
      </c>
      <c r="T43" s="27">
        <v>182.43695531573499</v>
      </c>
      <c r="U43" s="27">
        <v>2.2369163983330602</v>
      </c>
      <c r="V43" s="10">
        <v>1</v>
      </c>
      <c r="W43" s="15">
        <v>9.1228359910772294</v>
      </c>
      <c r="X43" s="15">
        <v>0.11767193367577899</v>
      </c>
      <c r="Y43" s="21">
        <v>5.8377953122582503E-3</v>
      </c>
      <c r="Z43" s="21">
        <v>1.9603425174397599E-4</v>
      </c>
    </row>
    <row r="44" spans="2:26" x14ac:dyDescent="0.25">
      <c r="B44" s="10">
        <v>10</v>
      </c>
      <c r="C44" s="10" t="s">
        <v>34</v>
      </c>
      <c r="D44" s="10"/>
      <c r="E44" s="10">
        <v>78.94</v>
      </c>
      <c r="F44" s="10">
        <v>0.123534905396605</v>
      </c>
      <c r="G44" s="11">
        <v>1.7103284083620299E-4</v>
      </c>
      <c r="H44" s="11">
        <f t="shared" si="1"/>
        <v>1.358883959362655E-8</v>
      </c>
      <c r="I44" s="10">
        <v>1.65554465997441E-2</v>
      </c>
      <c r="J44" s="21">
        <v>9.5235751966727498E-5</v>
      </c>
      <c r="K44" s="10">
        <v>6.1446528022254202E-4</v>
      </c>
      <c r="L44" s="21">
        <v>3.0965238183389501E-5</v>
      </c>
      <c r="M44" s="35">
        <v>14.733958340477599</v>
      </c>
      <c r="N44" s="35">
        <v>0.11908307112189</v>
      </c>
      <c r="O44" s="35">
        <v>3.95830306310163E-2</v>
      </c>
      <c r="P44" s="35">
        <v>2.6868169301194501E-3</v>
      </c>
      <c r="Q44" s="15">
        <v>49.321849394911403</v>
      </c>
      <c r="R44" s="15">
        <v>0.63782864883309698</v>
      </c>
      <c r="S44" s="27">
        <v>4.4432434916828596</v>
      </c>
      <c r="T44" s="27">
        <v>185.59976731680501</v>
      </c>
      <c r="U44" s="27">
        <v>4.6635964588296401</v>
      </c>
      <c r="V44" s="10">
        <v>0</v>
      </c>
      <c r="W44" s="15">
        <v>29.250182867227501</v>
      </c>
      <c r="X44" s="15">
        <v>0.40423376336675898</v>
      </c>
      <c r="Y44" s="21">
        <v>5.1241978771001699E-3</v>
      </c>
      <c r="Z44" s="21">
        <v>3.66903761018528E-4</v>
      </c>
    </row>
    <row r="45" spans="2:26" x14ac:dyDescent="0.25">
      <c r="B45" s="10">
        <v>11</v>
      </c>
      <c r="C45" s="10" t="s">
        <v>35</v>
      </c>
      <c r="D45" s="10"/>
      <c r="E45" s="10">
        <v>78.959999999999994</v>
      </c>
      <c r="F45" s="10">
        <v>4.6897484050818498E-2</v>
      </c>
      <c r="G45" s="11">
        <v>3.9919530497845501E-4</v>
      </c>
      <c r="H45" s="11">
        <f t="shared" si="1"/>
        <v>5.158723245590035E-9</v>
      </c>
      <c r="I45" s="10">
        <v>1.5222771655877499E-2</v>
      </c>
      <c r="J45" s="21">
        <v>3.1145557538604998E-4</v>
      </c>
      <c r="K45" s="10">
        <v>1.1270914037559E-3</v>
      </c>
      <c r="L45" s="21">
        <v>1.15861577089392E-4</v>
      </c>
      <c r="M45" s="35">
        <v>18.0203650467298</v>
      </c>
      <c r="N45" s="35">
        <v>0.28310494780878398</v>
      </c>
      <c r="O45" s="35">
        <v>5.10286408213277E-2</v>
      </c>
      <c r="P45" s="35">
        <v>5.9223595792151102E-3</v>
      </c>
      <c r="Q45" s="15">
        <v>43.585728499061503</v>
      </c>
      <c r="R45" s="15">
        <v>2.6916367954309002</v>
      </c>
      <c r="S45" s="27">
        <v>1.55553902186499</v>
      </c>
      <c r="T45" s="27">
        <v>164.96992162234</v>
      </c>
      <c r="U45" s="27">
        <v>19.762592338993599</v>
      </c>
      <c r="V45" s="10">
        <v>0</v>
      </c>
      <c r="W45" s="15">
        <v>35.774430792502997</v>
      </c>
      <c r="X45" s="15">
        <v>0.69043671565682396</v>
      </c>
      <c r="Y45" s="21">
        <v>6.60588259159381E-3</v>
      </c>
      <c r="Z45" s="21">
        <v>7.8131876826360001E-4</v>
      </c>
    </row>
    <row r="46" spans="2:26" x14ac:dyDescent="0.25">
      <c r="B46" s="10">
        <v>12</v>
      </c>
      <c r="C46" s="10" t="s">
        <v>36</v>
      </c>
      <c r="D46" s="10"/>
      <c r="E46" s="10">
        <v>78.97</v>
      </c>
      <c r="F46" s="10">
        <v>8.6945912689017996E-2</v>
      </c>
      <c r="G46" s="11">
        <v>8.3963352290014701E-4</v>
      </c>
      <c r="H46" s="11">
        <f t="shared" si="1"/>
        <v>9.56405039579198E-9</v>
      </c>
      <c r="I46" s="10">
        <v>1.52486508389793E-2</v>
      </c>
      <c r="J46" s="21">
        <v>3.2603757910826898E-4</v>
      </c>
      <c r="K46" s="10">
        <v>1.0123668468507399E-3</v>
      </c>
      <c r="L46" s="21">
        <v>6.7831530516515993E-5</v>
      </c>
      <c r="M46" s="35">
        <v>19.238216406524099</v>
      </c>
      <c r="N46" s="35">
        <v>0.22197803780407799</v>
      </c>
      <c r="O46" s="35">
        <v>4.4091115763819397E-2</v>
      </c>
      <c r="P46" s="35">
        <v>3.83606935692519E-3</v>
      </c>
      <c r="Q46" s="15">
        <v>45.7579992190702</v>
      </c>
      <c r="R46" s="15">
        <v>1.9106428055818101</v>
      </c>
      <c r="S46" s="27">
        <v>2.8898077410041298</v>
      </c>
      <c r="T46" s="27">
        <v>172.81021853704399</v>
      </c>
      <c r="U46" s="27">
        <v>13.703578316691001</v>
      </c>
      <c r="V46" s="10">
        <v>0</v>
      </c>
      <c r="W46" s="15">
        <v>38.192136486784896</v>
      </c>
      <c r="X46" s="15">
        <v>0.61440812261751598</v>
      </c>
      <c r="Y46" s="21">
        <v>5.7077893782823998E-3</v>
      </c>
      <c r="Z46" s="21">
        <v>5.1335248174086596E-4</v>
      </c>
    </row>
    <row r="47" spans="2:26" x14ac:dyDescent="0.25">
      <c r="B47" s="10">
        <v>13</v>
      </c>
      <c r="C47" s="10" t="s">
        <v>37</v>
      </c>
      <c r="D47" s="10"/>
      <c r="E47" s="10">
        <v>78.98</v>
      </c>
      <c r="F47" s="10">
        <v>5.8057675621700999E-2</v>
      </c>
      <c r="G47" s="11">
        <v>7.2426798069430407E-5</v>
      </c>
      <c r="H47" s="11">
        <f t="shared" si="1"/>
        <v>6.3863443183871106E-9</v>
      </c>
      <c r="I47" s="10">
        <v>1.2444180116422499E-2</v>
      </c>
      <c r="J47" s="21">
        <v>1.1587706258191999E-4</v>
      </c>
      <c r="K47" s="10">
        <v>1.57850884540682E-3</v>
      </c>
      <c r="L47" s="21">
        <v>5.8219533093739602E-5</v>
      </c>
      <c r="M47" s="35">
        <v>21.9535713125189</v>
      </c>
      <c r="N47" s="35">
        <v>0.35044796928157601</v>
      </c>
      <c r="O47" s="35">
        <v>5.88819068970972E-2</v>
      </c>
      <c r="P47" s="35">
        <v>4.27934121426042E-3</v>
      </c>
      <c r="Q47" s="15">
        <v>42.487363144608302</v>
      </c>
      <c r="R47" s="15">
        <v>1.6882000443132601</v>
      </c>
      <c r="S47" s="27">
        <v>1.58024672434945</v>
      </c>
      <c r="T47" s="27">
        <v>160.99262896664101</v>
      </c>
      <c r="U47" s="27">
        <v>12.4533336880482</v>
      </c>
      <c r="V47" s="10">
        <v>0</v>
      </c>
      <c r="W47" s="15">
        <v>43.582719635888502</v>
      </c>
      <c r="X47" s="15">
        <v>0.85012949312789898</v>
      </c>
      <c r="Y47" s="21">
        <v>7.6225225181543602E-3</v>
      </c>
      <c r="Z47" s="21">
        <v>5.8058153054909396E-4</v>
      </c>
    </row>
    <row r="49" spans="2:30" ht="18" x14ac:dyDescent="0.25">
      <c r="Q49" s="14" t="s">
        <v>346</v>
      </c>
      <c r="R49" s="14" t="s">
        <v>347</v>
      </c>
      <c r="S49" s="26" t="s">
        <v>358</v>
      </c>
      <c r="T49" s="26" t="s">
        <v>6</v>
      </c>
      <c r="U49" s="26" t="s">
        <v>347</v>
      </c>
    </row>
    <row r="50" spans="2:30" ht="17.25" x14ac:dyDescent="0.25">
      <c r="I50" s="3" t="s">
        <v>363</v>
      </c>
      <c r="Q50" s="14">
        <v>298.56</v>
      </c>
      <c r="R50" s="14">
        <v>0.3</v>
      </c>
      <c r="S50" s="26">
        <v>83.410076284010003</v>
      </c>
      <c r="T50" s="26">
        <v>181.10831334720899</v>
      </c>
      <c r="U50" s="26">
        <v>1.8643746924723601</v>
      </c>
      <c r="AD50" s="1"/>
    </row>
    <row r="51" spans="2:30" x14ac:dyDescent="0.25">
      <c r="I51" s="3" t="s">
        <v>345</v>
      </c>
      <c r="Q51" s="14">
        <v>298.58651694294502</v>
      </c>
      <c r="R51" s="14">
        <v>5.2536791648265702</v>
      </c>
      <c r="S51" s="26"/>
      <c r="T51" s="26">
        <v>181.134197314901</v>
      </c>
      <c r="U51" s="26">
        <v>2.0823917573801101</v>
      </c>
    </row>
    <row r="54" spans="2:30" ht="15.75" x14ac:dyDescent="0.25">
      <c r="B54" s="4" t="s">
        <v>293</v>
      </c>
      <c r="C54" s="3"/>
      <c r="D54" s="3"/>
      <c r="E54" s="3"/>
      <c r="F54" s="3"/>
      <c r="G54" s="3"/>
      <c r="H54" s="3"/>
      <c r="I54" s="3"/>
      <c r="J54" s="19"/>
      <c r="K54" s="3" t="s">
        <v>297</v>
      </c>
      <c r="L54" s="19"/>
      <c r="M54" s="33"/>
      <c r="N54" s="33"/>
      <c r="O54" s="33"/>
      <c r="P54" s="33" t="s">
        <v>290</v>
      </c>
      <c r="Q54" s="13"/>
      <c r="R54" s="13"/>
      <c r="S54" s="25"/>
      <c r="T54" s="25" t="s">
        <v>359</v>
      </c>
      <c r="U54" s="25"/>
      <c r="V54" s="3"/>
      <c r="W54" s="13"/>
    </row>
    <row r="55" spans="2:30" ht="17.25" x14ac:dyDescent="0.25">
      <c r="H55" s="3"/>
      <c r="I55" s="3" t="s">
        <v>356</v>
      </c>
      <c r="J55" s="19"/>
      <c r="K55" s="3"/>
      <c r="L55" s="19"/>
      <c r="M55" s="33"/>
      <c r="N55" s="33"/>
      <c r="O55" s="33"/>
      <c r="P55" s="33"/>
      <c r="Q55" s="13"/>
      <c r="R55" s="13"/>
      <c r="S55" s="25"/>
      <c r="T55" s="25" t="s">
        <v>286</v>
      </c>
      <c r="U55" s="25"/>
      <c r="V55" s="3"/>
      <c r="W55" s="13"/>
    </row>
    <row r="56" spans="2:30" ht="17.25" x14ac:dyDescent="0.25">
      <c r="B56" s="9" t="s">
        <v>360</v>
      </c>
      <c r="C56" s="10" t="s">
        <v>38</v>
      </c>
      <c r="D56" s="10" t="s">
        <v>39</v>
      </c>
      <c r="E56" s="10"/>
      <c r="F56" s="10"/>
      <c r="G56" s="10"/>
      <c r="H56" s="9" t="s">
        <v>348</v>
      </c>
      <c r="I56" s="9" t="s">
        <v>349</v>
      </c>
      <c r="J56" s="40" t="s">
        <v>350</v>
      </c>
      <c r="K56" s="9" t="s">
        <v>351</v>
      </c>
      <c r="L56" s="40" t="s">
        <v>350</v>
      </c>
      <c r="M56" s="38" t="s">
        <v>352</v>
      </c>
      <c r="N56" s="34" t="s">
        <v>350</v>
      </c>
      <c r="O56" s="38" t="s">
        <v>353</v>
      </c>
      <c r="P56" s="34" t="s">
        <v>350</v>
      </c>
      <c r="Q56" s="14" t="s">
        <v>354</v>
      </c>
      <c r="R56" s="30" t="s">
        <v>350</v>
      </c>
      <c r="S56" s="26" t="s">
        <v>358</v>
      </c>
      <c r="T56" s="26" t="s">
        <v>6</v>
      </c>
      <c r="U56" s="26" t="s">
        <v>347</v>
      </c>
      <c r="V56" s="9" t="s">
        <v>8</v>
      </c>
      <c r="W56" s="14" t="s">
        <v>9</v>
      </c>
      <c r="X56" s="14" t="s">
        <v>347</v>
      </c>
      <c r="Y56" s="20" t="s">
        <v>10</v>
      </c>
      <c r="Z56" s="20" t="s">
        <v>347</v>
      </c>
    </row>
    <row r="57" spans="2:30" x14ac:dyDescent="0.25">
      <c r="B57" s="10">
        <v>1</v>
      </c>
      <c r="C57" s="10" t="s">
        <v>40</v>
      </c>
      <c r="D57" s="10">
        <v>8.4667210642245801E-7</v>
      </c>
      <c r="E57" s="10"/>
      <c r="F57" s="10"/>
      <c r="G57" s="10"/>
      <c r="H57" s="10">
        <f t="shared" ref="H57:H68" si="2">D57/I57*A$7*A$4</f>
        <v>2.1190561560354707E-9</v>
      </c>
      <c r="I57" s="10">
        <v>1.31852001337304E-3</v>
      </c>
      <c r="J57" s="21">
        <v>5.3864907723528597E-4</v>
      </c>
      <c r="K57" s="10">
        <v>3.4563940870488701E-3</v>
      </c>
      <c r="L57" s="21">
        <v>3.7304066098515798E-4</v>
      </c>
      <c r="M57" s="35">
        <v>0</v>
      </c>
      <c r="N57" s="35">
        <v>0</v>
      </c>
      <c r="O57" s="35">
        <v>0</v>
      </c>
      <c r="P57" s="35">
        <v>0</v>
      </c>
      <c r="Q57" s="15">
        <v>-24.224902456060299</v>
      </c>
      <c r="R57" s="15">
        <v>321.62258681689502</v>
      </c>
      <c r="S57" s="27">
        <v>0.10699274397908699</v>
      </c>
      <c r="T57" s="27">
        <v>-87.206541486329499</v>
      </c>
      <c r="U57" s="27">
        <v>2644.9341078050202</v>
      </c>
      <c r="V57" s="10">
        <v>0</v>
      </c>
      <c r="W57" s="15">
        <v>0</v>
      </c>
      <c r="X57" s="15">
        <v>0</v>
      </c>
      <c r="Y57" s="21">
        <v>0</v>
      </c>
      <c r="Z57" s="21">
        <v>0</v>
      </c>
    </row>
    <row r="58" spans="2:30" x14ac:dyDescent="0.25">
      <c r="B58" s="10">
        <v>2</v>
      </c>
      <c r="C58" s="10" t="s">
        <v>41</v>
      </c>
      <c r="D58" s="10">
        <v>1.8075366092827401E-5</v>
      </c>
      <c r="E58" s="10"/>
      <c r="F58" s="10"/>
      <c r="G58" s="10"/>
      <c r="H58" s="10">
        <f t="shared" si="2"/>
        <v>1.2341729903135374E-8</v>
      </c>
      <c r="I58" s="10">
        <v>4.83309135546524E-3</v>
      </c>
      <c r="J58" s="21">
        <v>1.16062487830993E-4</v>
      </c>
      <c r="K58" s="10">
        <v>3.0261647777054201E-3</v>
      </c>
      <c r="L58" s="21">
        <v>6.2624763068153697E-5</v>
      </c>
      <c r="M58" s="35">
        <v>3.5581661733955898</v>
      </c>
      <c r="N58" s="35">
        <v>0.12917571218408999</v>
      </c>
      <c r="O58" s="35">
        <v>0.166014632812541</v>
      </c>
      <c r="P58" s="35">
        <v>1.1627941148523901E-2</v>
      </c>
      <c r="Q58" s="15">
        <v>19.968222615652898</v>
      </c>
      <c r="R58" s="15">
        <v>7.7660574585956796</v>
      </c>
      <c r="S58" s="27">
        <v>2.2841581788608099</v>
      </c>
      <c r="T58" s="27">
        <v>68.839694844730502</v>
      </c>
      <c r="U58" s="27">
        <v>52.7613100479049</v>
      </c>
      <c r="V58" s="10">
        <v>0</v>
      </c>
      <c r="W58" s="15">
        <v>7.1709106384022503</v>
      </c>
      <c r="X58" s="15">
        <v>0.48094883359590601</v>
      </c>
      <c r="Y58" s="21">
        <v>1.9406238481142001E-2</v>
      </c>
      <c r="Z58" s="21">
        <v>1.87949190073752E-3</v>
      </c>
    </row>
    <row r="59" spans="2:30" x14ac:dyDescent="0.25">
      <c r="B59" s="10">
        <v>3</v>
      </c>
      <c r="C59" s="10" t="s">
        <v>42</v>
      </c>
      <c r="D59" s="10">
        <v>3.5005306876183002E-5</v>
      </c>
      <c r="E59" s="10"/>
      <c r="F59" s="10"/>
      <c r="G59" s="10"/>
      <c r="H59" s="10">
        <f t="shared" si="2"/>
        <v>1.0629893513594906E-8</v>
      </c>
      <c r="I59" s="10">
        <v>1.0867231411459099E-2</v>
      </c>
      <c r="J59" s="21">
        <v>1.0709471632765599E-4</v>
      </c>
      <c r="K59" s="10">
        <v>1.9561351351549102E-3</v>
      </c>
      <c r="L59" s="21">
        <v>7.3004060558108205E-5</v>
      </c>
      <c r="M59" s="35">
        <v>3.7240608542871798</v>
      </c>
      <c r="N59" s="35">
        <v>7.3420761375327603E-2</v>
      </c>
      <c r="O59" s="35">
        <v>7.1887713545594395E-2</v>
      </c>
      <c r="P59" s="35">
        <v>8.4272523166408903E-3</v>
      </c>
      <c r="Q59" s="15">
        <v>38.278037810612702</v>
      </c>
      <c r="R59" s="15">
        <v>2.3374347244532099</v>
      </c>
      <c r="S59" s="27">
        <v>4.4235705984673999</v>
      </c>
      <c r="T59" s="27">
        <v>129.73119986520899</v>
      </c>
      <c r="U59" s="27">
        <v>15.273543903241301</v>
      </c>
      <c r="V59" s="10">
        <v>0</v>
      </c>
      <c r="W59" s="15">
        <v>7.5052446391452801</v>
      </c>
      <c r="X59" s="15">
        <v>0.44837268614975101</v>
      </c>
      <c r="Y59" s="21">
        <v>8.4032960787565093E-3</v>
      </c>
      <c r="Z59" s="21">
        <v>1.1341793644270199E-3</v>
      </c>
    </row>
    <row r="60" spans="2:30" x14ac:dyDescent="0.25">
      <c r="B60" s="10">
        <v>4</v>
      </c>
      <c r="C60" s="10" t="s">
        <v>43</v>
      </c>
      <c r="D60" s="10">
        <v>6.2130503741823499E-5</v>
      </c>
      <c r="E60" s="10"/>
      <c r="F60" s="10"/>
      <c r="G60" s="10"/>
      <c r="H60" s="10">
        <f t="shared" si="2"/>
        <v>1.7212943523004763E-8</v>
      </c>
      <c r="I60" s="10">
        <v>1.19114236373342E-2</v>
      </c>
      <c r="J60" s="21">
        <v>1.0506267944801299E-4</v>
      </c>
      <c r="K60" s="10">
        <v>1.20400449072361E-3</v>
      </c>
      <c r="L60" s="21">
        <v>4.2728786806988501E-5</v>
      </c>
      <c r="M60" s="35">
        <v>4.0986517961885598</v>
      </c>
      <c r="N60" s="35">
        <v>4.6316108881073799E-2</v>
      </c>
      <c r="O60" s="35">
        <v>1.9479716308898401E-2</v>
      </c>
      <c r="P60" s="35">
        <v>1.94492877962135E-3</v>
      </c>
      <c r="Q60" s="15">
        <v>53.774631751065598</v>
      </c>
      <c r="R60" s="15">
        <v>1.43916465980265</v>
      </c>
      <c r="S60" s="27">
        <v>7.8513429575815197</v>
      </c>
      <c r="T60" s="27">
        <v>179.70660848571799</v>
      </c>
      <c r="U60" s="27">
        <v>9.1154865187679004</v>
      </c>
      <c r="V60" s="10">
        <v>1</v>
      </c>
      <c r="W60" s="15">
        <v>8.2601723292610902</v>
      </c>
      <c r="X60" s="15">
        <v>0.47508727284785601</v>
      </c>
      <c r="Y60" s="21">
        <v>2.27707650723977E-3</v>
      </c>
      <c r="Z60" s="21">
        <v>2.73655413366501E-4</v>
      </c>
    </row>
    <row r="61" spans="2:30" x14ac:dyDescent="0.25">
      <c r="B61" s="10">
        <v>5</v>
      </c>
      <c r="C61" s="10" t="s">
        <v>44</v>
      </c>
      <c r="D61" s="10">
        <v>1.3634418590322E-4</v>
      </c>
      <c r="E61" s="10"/>
      <c r="F61" s="10"/>
      <c r="G61" s="10"/>
      <c r="H61" s="10">
        <f t="shared" si="2"/>
        <v>3.2070377289398071E-8</v>
      </c>
      <c r="I61" s="10">
        <v>1.40296389225632E-2</v>
      </c>
      <c r="J61" s="21">
        <v>5.3131941705624399E-5</v>
      </c>
      <c r="K61" s="10">
        <v>6.9667957234632297E-4</v>
      </c>
      <c r="L61" s="21">
        <v>2.5372926351644901E-5</v>
      </c>
      <c r="M61" s="35">
        <v>3.69846812727656</v>
      </c>
      <c r="N61" s="35">
        <v>3.2602371730271799E-2</v>
      </c>
      <c r="O61" s="35">
        <v>1.98354673471847E-2</v>
      </c>
      <c r="P61" s="35">
        <v>7.3539725782642898E-4</v>
      </c>
      <c r="Q61" s="15">
        <v>56.451869662071402</v>
      </c>
      <c r="R61" s="15">
        <v>0.639202930923497</v>
      </c>
      <c r="S61" s="27">
        <v>17.2296199021131</v>
      </c>
      <c r="T61" s="27">
        <v>188.20183392393099</v>
      </c>
      <c r="U61" s="27">
        <v>4.4053753854057103</v>
      </c>
      <c r="V61" s="10">
        <v>1</v>
      </c>
      <c r="W61" s="15">
        <v>7.4536666213004699</v>
      </c>
      <c r="X61" s="15">
        <v>0.42544912928055001</v>
      </c>
      <c r="Y61" s="21">
        <v>2.31866193481285E-3</v>
      </c>
      <c r="Z61" s="21">
        <v>1.7732247292472899E-4</v>
      </c>
    </row>
    <row r="62" spans="2:30" x14ac:dyDescent="0.25">
      <c r="B62" s="10">
        <v>6</v>
      </c>
      <c r="C62" s="10" t="s">
        <v>45</v>
      </c>
      <c r="D62" s="10">
        <v>9.7787809220932902E-5</v>
      </c>
      <c r="E62" s="10"/>
      <c r="F62" s="10"/>
      <c r="G62" s="10"/>
      <c r="H62" s="10">
        <f t="shared" si="2"/>
        <v>2.0220335664106768E-8</v>
      </c>
      <c r="I62" s="10">
        <v>1.5959169807547E-2</v>
      </c>
      <c r="J62" s="21">
        <v>2.2788955933646899E-4</v>
      </c>
      <c r="K62" s="10">
        <v>5.2281622961913702E-4</v>
      </c>
      <c r="L62" s="21">
        <v>3.1731285194711798E-5</v>
      </c>
      <c r="M62" s="35">
        <v>2.8214857256572601</v>
      </c>
      <c r="N62" s="35">
        <v>4.48695594051002E-2</v>
      </c>
      <c r="O62" s="35">
        <v>1.09804090380711E-2</v>
      </c>
      <c r="P62" s="35">
        <v>1.2324965313037801E-3</v>
      </c>
      <c r="Q62" s="15">
        <v>52.879190844569102</v>
      </c>
      <c r="R62" s="15">
        <v>1.0701108550988701</v>
      </c>
      <c r="S62" s="27">
        <v>12.357305687629101</v>
      </c>
      <c r="T62" s="27">
        <v>176.85629676180699</v>
      </c>
      <c r="U62" s="27">
        <v>6.9728505277812003</v>
      </c>
      <c r="V62" s="10">
        <v>1</v>
      </c>
      <c r="W62" s="15">
        <v>5.6862498883540198</v>
      </c>
      <c r="X62" s="15">
        <v>0.33317860421887802</v>
      </c>
      <c r="Y62" s="21">
        <v>1.2835521351537099E-3</v>
      </c>
      <c r="Z62" s="21">
        <v>1.6771373499679999E-4</v>
      </c>
    </row>
    <row r="63" spans="2:30" x14ac:dyDescent="0.25">
      <c r="B63" s="10">
        <v>7</v>
      </c>
      <c r="C63" s="10" t="s">
        <v>46</v>
      </c>
      <c r="D63" s="10">
        <v>1.06475282792926E-4</v>
      </c>
      <c r="E63" s="10"/>
      <c r="F63" s="10"/>
      <c r="G63" s="10"/>
      <c r="H63" s="10">
        <f t="shared" si="2"/>
        <v>2.2224830295475305E-8</v>
      </c>
      <c r="I63" s="10">
        <v>1.5809724013424301E-2</v>
      </c>
      <c r="J63" s="21">
        <v>1.04884732007786E-4</v>
      </c>
      <c r="K63" s="10">
        <v>3.1437265551670102E-4</v>
      </c>
      <c r="L63" s="21">
        <v>2.3419970967373599E-5</v>
      </c>
      <c r="M63" s="35">
        <v>2.5397826458212598</v>
      </c>
      <c r="N63" s="35">
        <v>4.9386549631917701E-2</v>
      </c>
      <c r="O63" s="35">
        <v>2.8663549954464001E-2</v>
      </c>
      <c r="P63" s="35">
        <v>1.8953206640534199E-3</v>
      </c>
      <c r="Q63" s="15">
        <v>57.315415392468999</v>
      </c>
      <c r="R63" s="15">
        <v>0.59171096042736604</v>
      </c>
      <c r="S63" s="27">
        <v>13.4551293063153</v>
      </c>
      <c r="T63" s="27">
        <v>190.93345727075899</v>
      </c>
      <c r="U63" s="27">
        <v>3.8169297537672202</v>
      </c>
      <c r="V63" s="10">
        <v>1</v>
      </c>
      <c r="W63" s="15">
        <v>5.1185227183385704</v>
      </c>
      <c r="X63" s="15">
        <v>0.30533355927790501</v>
      </c>
      <c r="Y63" s="21">
        <v>3.35061841663415E-3</v>
      </c>
      <c r="Z63" s="21">
        <v>3.1514199546154399E-4</v>
      </c>
    </row>
    <row r="64" spans="2:30" x14ac:dyDescent="0.25">
      <c r="B64" s="10">
        <v>8</v>
      </c>
      <c r="C64" s="10" t="s">
        <v>47</v>
      </c>
      <c r="D64" s="10">
        <v>1.13629263203842E-4</v>
      </c>
      <c r="E64" s="10"/>
      <c r="F64" s="10"/>
      <c r="G64" s="10"/>
      <c r="H64" s="10">
        <f t="shared" si="2"/>
        <v>2.1992701450260243E-8</v>
      </c>
      <c r="I64" s="10">
        <v>1.7050045871842699E-2</v>
      </c>
      <c r="J64" s="21">
        <v>9.5269147335539804E-5</v>
      </c>
      <c r="K64" s="10">
        <v>2.8850857727357799E-4</v>
      </c>
      <c r="L64" s="21">
        <v>1.9398453672347E-5</v>
      </c>
      <c r="M64" s="35">
        <v>3.3220317913790902</v>
      </c>
      <c r="N64" s="35">
        <v>4.36113926067025E-2</v>
      </c>
      <c r="O64" s="35">
        <v>2.3372243230869401E-2</v>
      </c>
      <c r="P64" s="35">
        <v>2.1553712326536001E-3</v>
      </c>
      <c r="Q64" s="15">
        <v>53.598851573935001</v>
      </c>
      <c r="R64" s="15">
        <v>0.48988620534265398</v>
      </c>
      <c r="S64" s="27">
        <v>14.3591675859874</v>
      </c>
      <c r="T64" s="27">
        <v>179.14743149853399</v>
      </c>
      <c r="U64" s="27">
        <v>3.1609839379620901</v>
      </c>
      <c r="V64" s="10">
        <v>1</v>
      </c>
      <c r="W64" s="15">
        <v>6.6950198369114498</v>
      </c>
      <c r="X64" s="15">
        <v>0.38765659352748699</v>
      </c>
      <c r="Y64" s="21">
        <v>2.7320924565105301E-3</v>
      </c>
      <c r="Z64" s="21">
        <v>3.1124827548794601E-4</v>
      </c>
    </row>
    <row r="65" spans="2:30" x14ac:dyDescent="0.25">
      <c r="B65" s="10">
        <v>9</v>
      </c>
      <c r="C65" s="10" t="s">
        <v>48</v>
      </c>
      <c r="D65" s="10">
        <v>7.7292271758457702E-5</v>
      </c>
      <c r="E65" s="10"/>
      <c r="F65" s="10"/>
      <c r="G65" s="10"/>
      <c r="H65" s="10">
        <f t="shared" si="2"/>
        <v>1.5218147006969624E-8</v>
      </c>
      <c r="I65" s="10">
        <v>1.6760548881943099E-2</v>
      </c>
      <c r="J65" s="21">
        <v>1.23854449701733E-4</v>
      </c>
      <c r="K65" s="10">
        <v>2.8520601908080002E-4</v>
      </c>
      <c r="L65" s="21">
        <v>2.97266169838902E-5</v>
      </c>
      <c r="M65" s="35">
        <v>5.8641813759115298</v>
      </c>
      <c r="N65" s="35">
        <v>6.9887186685561403E-2</v>
      </c>
      <c r="O65" s="35">
        <v>2.6653442240936499E-2</v>
      </c>
      <c r="P65" s="35">
        <v>2.2314642014558202E-3</v>
      </c>
      <c r="Q65" s="15">
        <v>54.5834685438804</v>
      </c>
      <c r="R65" s="15">
        <v>0.71264011050085396</v>
      </c>
      <c r="S65" s="27">
        <v>9.7673139118255801</v>
      </c>
      <c r="T65" s="27">
        <v>182.27737775012</v>
      </c>
      <c r="U65" s="27">
        <v>4.6947489464566798</v>
      </c>
      <c r="V65" s="10">
        <v>1</v>
      </c>
      <c r="W65" s="15">
        <v>11.8183127388663</v>
      </c>
      <c r="X65" s="15">
        <v>0.68120616199189499</v>
      </c>
      <c r="Y65" s="21">
        <v>3.1156473842580698E-3</v>
      </c>
      <c r="Z65" s="21">
        <v>3.3387388579924102E-4</v>
      </c>
    </row>
    <row r="66" spans="2:30" x14ac:dyDescent="0.25">
      <c r="B66" s="10">
        <v>10</v>
      </c>
      <c r="C66" s="10" t="s">
        <v>49</v>
      </c>
      <c r="D66" s="10">
        <v>7.7407388787652598E-5</v>
      </c>
      <c r="E66" s="10"/>
      <c r="F66" s="10"/>
      <c r="G66" s="10"/>
      <c r="H66" s="10">
        <f t="shared" si="2"/>
        <v>1.5756416414311746E-8</v>
      </c>
      <c r="I66" s="10">
        <v>1.6212086319782101E-2</v>
      </c>
      <c r="J66" s="21">
        <v>1.21538984717761E-4</v>
      </c>
      <c r="K66" s="10">
        <v>4.87050599994683E-4</v>
      </c>
      <c r="L66" s="21">
        <v>3.9146310156431402E-5</v>
      </c>
      <c r="M66" s="35">
        <v>14.6953781739661</v>
      </c>
      <c r="N66" s="35">
        <v>0.14089947432709299</v>
      </c>
      <c r="O66" s="35">
        <v>3.3215914263618397E-2</v>
      </c>
      <c r="P66" s="35">
        <v>2.75891678878935E-3</v>
      </c>
      <c r="Q66" s="15">
        <v>52.712905545081497</v>
      </c>
      <c r="R66" s="15">
        <v>0.81662381462452205</v>
      </c>
      <c r="S66" s="27">
        <v>9.7818610862734605</v>
      </c>
      <c r="T66" s="27">
        <v>176.32649105578199</v>
      </c>
      <c r="U66" s="27">
        <v>5.2039441563775997</v>
      </c>
      <c r="V66" s="10">
        <v>1</v>
      </c>
      <c r="W66" s="15">
        <v>29.616167021922401</v>
      </c>
      <c r="X66" s="15">
        <v>1.6941524475510099</v>
      </c>
      <c r="Y66" s="21">
        <v>3.88276589026225E-3</v>
      </c>
      <c r="Z66" s="21">
        <v>4.1407551491562898E-4</v>
      </c>
    </row>
    <row r="67" spans="2:30" x14ac:dyDescent="0.25">
      <c r="B67" s="10">
        <v>11</v>
      </c>
      <c r="C67" s="10" t="s">
        <v>50</v>
      </c>
      <c r="D67" s="10">
        <v>4.7053584168303498E-5</v>
      </c>
      <c r="E67" s="10"/>
      <c r="F67" s="10"/>
      <c r="G67" s="10"/>
      <c r="H67" s="10">
        <f t="shared" si="2"/>
        <v>1.0760219131982755E-8</v>
      </c>
      <c r="I67" s="10">
        <v>1.44306380614378E-2</v>
      </c>
      <c r="J67" s="21">
        <v>1.7291808610586301E-4</v>
      </c>
      <c r="K67" s="10">
        <v>8.0535557745462698E-4</v>
      </c>
      <c r="L67" s="21">
        <v>6.0867292161088201E-5</v>
      </c>
      <c r="M67" s="35">
        <v>36.065461126979301</v>
      </c>
      <c r="N67" s="35">
        <v>0.52674722525192297</v>
      </c>
      <c r="O67" s="35">
        <v>2.8977904327591699E-2</v>
      </c>
      <c r="P67" s="35">
        <v>3.6068406837450502E-3</v>
      </c>
      <c r="Q67" s="15">
        <v>52.6347508776688</v>
      </c>
      <c r="R67" s="15">
        <v>1.5682314488968301</v>
      </c>
      <c r="S67" s="27">
        <v>5.94609417982383</v>
      </c>
      <c r="T67" s="27">
        <v>176.077426717658</v>
      </c>
      <c r="U67" s="27">
        <v>9.98784932125578</v>
      </c>
      <c r="V67" s="10">
        <v>1</v>
      </c>
      <c r="W67" s="15">
        <v>72.684126111944195</v>
      </c>
      <c r="X67" s="15">
        <v>4.2342113097910303</v>
      </c>
      <c r="Y67" s="21">
        <v>3.38736479151181E-3</v>
      </c>
      <c r="Z67" s="21">
        <v>4.7864447563310898E-4</v>
      </c>
    </row>
    <row r="68" spans="2:30" x14ac:dyDescent="0.25">
      <c r="B68" s="10">
        <v>12</v>
      </c>
      <c r="C68" s="10" t="s">
        <v>51</v>
      </c>
      <c r="D68" s="10">
        <v>1.9288370888066701E-5</v>
      </c>
      <c r="E68" s="10"/>
      <c r="F68" s="10"/>
      <c r="G68" s="10"/>
      <c r="H68" s="10">
        <f t="shared" si="2"/>
        <v>6.5272976151700044E-9</v>
      </c>
      <c r="I68" s="10">
        <v>9.7516043672787704E-3</v>
      </c>
      <c r="J68" s="21">
        <v>1.0774309596084301E-4</v>
      </c>
      <c r="K68" s="10">
        <v>1.6919243928350499E-3</v>
      </c>
      <c r="L68" s="21">
        <v>1.0363592471785E-4</v>
      </c>
      <c r="M68" s="35">
        <v>34.021703425360002</v>
      </c>
      <c r="N68" s="35">
        <v>0.50144169253108295</v>
      </c>
      <c r="O68" s="35">
        <v>4.3951357420080897E-2</v>
      </c>
      <c r="P68" s="35">
        <v>5.7491909814763598E-3</v>
      </c>
      <c r="Q68" s="15">
        <v>50.746424227983198</v>
      </c>
      <c r="R68" s="15">
        <v>3.4529237343113199</v>
      </c>
      <c r="S68" s="27">
        <v>2.4374438611432101</v>
      </c>
      <c r="T68" s="27">
        <v>170.04919470118401</v>
      </c>
      <c r="U68" s="27">
        <v>23.030402985915401</v>
      </c>
      <c r="V68" s="10">
        <v>1</v>
      </c>
      <c r="W68" s="15">
        <v>68.565261750173093</v>
      </c>
      <c r="X68" s="15">
        <v>3.9965728899008099</v>
      </c>
      <c r="Y68" s="21">
        <v>5.1376828006908602E-3</v>
      </c>
      <c r="Z68" s="21">
        <v>7.5481650534481E-4</v>
      </c>
    </row>
    <row r="70" spans="2:30" ht="18" x14ac:dyDescent="0.25">
      <c r="Q70" s="14" t="s">
        <v>346</v>
      </c>
      <c r="R70" s="14" t="s">
        <v>347</v>
      </c>
      <c r="S70" s="26" t="s">
        <v>358</v>
      </c>
      <c r="T70" s="26" t="s">
        <v>6</v>
      </c>
      <c r="U70" s="26" t="s">
        <v>347</v>
      </c>
    </row>
    <row r="71" spans="2:30" ht="17.25" x14ac:dyDescent="0.25">
      <c r="I71" s="3" t="s">
        <v>363</v>
      </c>
      <c r="Q71" s="14">
        <v>298.56</v>
      </c>
      <c r="R71" s="14">
        <v>0.3</v>
      </c>
      <c r="S71" s="26">
        <v>93.185278478692595</v>
      </c>
      <c r="T71" s="26">
        <v>181.895498775861</v>
      </c>
      <c r="U71" s="26">
        <v>2.1253862763307101</v>
      </c>
      <c r="AB71" s="1"/>
      <c r="AD71" s="1"/>
    </row>
    <row r="72" spans="2:30" x14ac:dyDescent="0.25">
      <c r="I72" s="3" t="s">
        <v>345</v>
      </c>
      <c r="Q72" s="14">
        <v>285.459198128325</v>
      </c>
      <c r="R72" s="14">
        <v>15.0885492107081</v>
      </c>
      <c r="S72" s="26"/>
      <c r="T72" s="26">
        <v>182.219481094255</v>
      </c>
      <c r="U72" s="26">
        <v>3.7255461737757298</v>
      </c>
    </row>
    <row r="75" spans="2:30" ht="15.75" x14ac:dyDescent="0.25">
      <c r="B75" s="4" t="s">
        <v>292</v>
      </c>
      <c r="C75" s="3"/>
      <c r="D75" s="3"/>
      <c r="E75" s="3"/>
      <c r="F75" s="3"/>
      <c r="G75" s="3"/>
      <c r="H75" s="3"/>
      <c r="I75" s="3"/>
      <c r="J75" s="19"/>
      <c r="K75" s="3" t="s">
        <v>296</v>
      </c>
      <c r="L75" s="19"/>
      <c r="M75" s="33"/>
      <c r="N75" s="33"/>
      <c r="O75" s="33"/>
      <c r="P75" s="33" t="s">
        <v>294</v>
      </c>
      <c r="Q75" s="13"/>
      <c r="R75" s="13"/>
      <c r="S75" s="25"/>
      <c r="T75" s="25" t="s">
        <v>361</v>
      </c>
      <c r="U75" s="25"/>
      <c r="V75" s="3"/>
      <c r="W75" s="13"/>
    </row>
    <row r="76" spans="2:30" ht="17.25" x14ac:dyDescent="0.25">
      <c r="H76" s="3"/>
      <c r="I76" s="3" t="s">
        <v>356</v>
      </c>
      <c r="J76" s="19"/>
      <c r="K76" s="3"/>
      <c r="L76" s="19"/>
      <c r="M76" s="33"/>
      <c r="N76" s="33"/>
      <c r="O76" s="33"/>
      <c r="P76" s="33"/>
      <c r="Q76" s="13"/>
      <c r="R76" s="13"/>
      <c r="S76" s="25"/>
      <c r="T76" s="25" t="s">
        <v>286</v>
      </c>
    </row>
    <row r="77" spans="2:30" ht="17.25" x14ac:dyDescent="0.25">
      <c r="B77" s="9" t="s">
        <v>360</v>
      </c>
      <c r="C77" s="10" t="s">
        <v>38</v>
      </c>
      <c r="D77" s="10" t="s">
        <v>39</v>
      </c>
      <c r="E77" s="10"/>
      <c r="F77" s="10"/>
      <c r="G77" s="10"/>
      <c r="H77" s="9" t="s">
        <v>348</v>
      </c>
      <c r="I77" s="9" t="s">
        <v>349</v>
      </c>
      <c r="J77" s="40" t="s">
        <v>350</v>
      </c>
      <c r="K77" s="9" t="s">
        <v>351</v>
      </c>
      <c r="L77" s="40" t="s">
        <v>350</v>
      </c>
      <c r="M77" s="38" t="s">
        <v>352</v>
      </c>
      <c r="N77" s="34" t="s">
        <v>350</v>
      </c>
      <c r="O77" s="38" t="s">
        <v>353</v>
      </c>
      <c r="P77" s="34" t="s">
        <v>350</v>
      </c>
      <c r="Q77" s="14" t="s">
        <v>354</v>
      </c>
      <c r="R77" s="30" t="s">
        <v>350</v>
      </c>
      <c r="S77" s="26" t="s">
        <v>358</v>
      </c>
      <c r="T77" s="26" t="s">
        <v>6</v>
      </c>
      <c r="U77" s="26" t="s">
        <v>7</v>
      </c>
      <c r="V77" s="9" t="s">
        <v>8</v>
      </c>
      <c r="W77" s="14" t="s">
        <v>9</v>
      </c>
      <c r="X77" s="14" t="s">
        <v>347</v>
      </c>
      <c r="Y77" s="20" t="s">
        <v>10</v>
      </c>
      <c r="Z77" s="20" t="s">
        <v>347</v>
      </c>
    </row>
    <row r="78" spans="2:30" x14ac:dyDescent="0.25">
      <c r="B78" s="10">
        <v>1</v>
      </c>
      <c r="C78" s="10" t="s">
        <v>52</v>
      </c>
      <c r="D78" s="10"/>
      <c r="E78" s="10">
        <v>77.650000000000006</v>
      </c>
      <c r="F78" s="10">
        <v>9.84084142734791E-3</v>
      </c>
      <c r="G78" s="11">
        <v>5.8028387047330703E-5</v>
      </c>
      <c r="H78" s="11">
        <f t="shared" ref="H78:H91" si="3">F78*A$4</f>
        <v>1.0824925570082702E-9</v>
      </c>
      <c r="I78" s="10">
        <v>6.4293045439212798E-3</v>
      </c>
      <c r="J78" s="21">
        <v>2.3574728872079699E-4</v>
      </c>
      <c r="K78" s="10">
        <v>1.4049848131162401E-3</v>
      </c>
      <c r="L78" s="21">
        <v>1.7652474685908099E-4</v>
      </c>
      <c r="M78" s="35">
        <v>3.57743047995453</v>
      </c>
      <c r="N78" s="35">
        <v>0.35397541439788499</v>
      </c>
      <c r="O78" s="35">
        <v>0.13635190931295599</v>
      </c>
      <c r="P78" s="35">
        <v>4.0324650873357598E-2</v>
      </c>
      <c r="Q78" s="15">
        <v>90.294016947529897</v>
      </c>
      <c r="R78" s="15">
        <v>10.660019098748201</v>
      </c>
      <c r="S78" s="27">
        <v>0.15097597589895301</v>
      </c>
      <c r="T78" s="27">
        <v>326.27174547037299</v>
      </c>
      <c r="U78" s="27">
        <v>65.457849452493903</v>
      </c>
      <c r="V78" s="10">
        <v>0</v>
      </c>
      <c r="W78" s="15">
        <v>7.1019948146582701</v>
      </c>
      <c r="X78" s="15">
        <v>0.72046030383427195</v>
      </c>
      <c r="Y78" s="21">
        <v>1.76513559750659E-2</v>
      </c>
      <c r="Z78" s="21">
        <v>5.2511159848634597E-3</v>
      </c>
    </row>
    <row r="79" spans="2:30" x14ac:dyDescent="0.25">
      <c r="B79" s="10">
        <v>2</v>
      </c>
      <c r="C79" s="10" t="s">
        <v>53</v>
      </c>
      <c r="D79" s="10"/>
      <c r="E79" s="10">
        <v>77.66</v>
      </c>
      <c r="F79" s="10">
        <v>0.15907597383419</v>
      </c>
      <c r="G79" s="11">
        <v>1.2366320484880099E-3</v>
      </c>
      <c r="H79" s="11">
        <f t="shared" si="3"/>
        <v>1.74983571217609E-8</v>
      </c>
      <c r="I79" s="10">
        <v>5.0615756477671503E-3</v>
      </c>
      <c r="J79" s="21">
        <v>9.6936890334751801E-5</v>
      </c>
      <c r="K79" s="10">
        <v>2.8069765803948698E-3</v>
      </c>
      <c r="L79" s="21">
        <v>7.3641842990711194E-5</v>
      </c>
      <c r="M79" s="35">
        <v>3.8950066287626002</v>
      </c>
      <c r="N79" s="35">
        <v>7.7864584056002994E-2</v>
      </c>
      <c r="O79" s="35">
        <v>0.222913486546234</v>
      </c>
      <c r="P79" s="35">
        <v>8.4475612048013696E-3</v>
      </c>
      <c r="Q79" s="15">
        <v>31.995782289488101</v>
      </c>
      <c r="R79" s="15">
        <v>5.6446926403594997</v>
      </c>
      <c r="S79" s="27">
        <v>1.93023403535639</v>
      </c>
      <c r="T79" s="27">
        <v>122.473583407467</v>
      </c>
      <c r="U79" s="27">
        <v>41.303555013592003</v>
      </c>
      <c r="V79" s="10">
        <v>0</v>
      </c>
      <c r="W79" s="15">
        <v>7.7324540715835903</v>
      </c>
      <c r="X79" s="15">
        <v>0.23199975810029999</v>
      </c>
      <c r="Y79" s="21">
        <v>2.8857133886109498E-2</v>
      </c>
      <c r="Z79" s="21">
        <v>1.43562938787134E-3</v>
      </c>
    </row>
    <row r="80" spans="2:30" x14ac:dyDescent="0.25">
      <c r="B80" s="10">
        <v>3</v>
      </c>
      <c r="C80" s="10" t="s">
        <v>54</v>
      </c>
      <c r="D80" s="10"/>
      <c r="E80" s="10">
        <v>77.67</v>
      </c>
      <c r="F80" s="10">
        <v>0.13496109756942401</v>
      </c>
      <c r="G80" s="11">
        <v>4.4461521749962002E-4</v>
      </c>
      <c r="H80" s="11">
        <f t="shared" si="3"/>
        <v>1.4845720732636642E-8</v>
      </c>
      <c r="I80" s="10">
        <v>1.0757853665927899E-2</v>
      </c>
      <c r="J80" s="21">
        <v>1.1312074418859E-4</v>
      </c>
      <c r="K80" s="10">
        <v>2.0727962430978101E-3</v>
      </c>
      <c r="L80" s="21">
        <v>4.4932987000077598E-5</v>
      </c>
      <c r="M80" s="35">
        <v>1.5965038977568899</v>
      </c>
      <c r="N80" s="35">
        <v>3.8533934540683601E-2</v>
      </c>
      <c r="O80" s="35">
        <v>0.18070092172103</v>
      </c>
      <c r="P80" s="35">
        <v>4.8743489132956697E-3</v>
      </c>
      <c r="Q80" s="15">
        <v>35.429553538702898</v>
      </c>
      <c r="R80" s="15">
        <v>1.67847769961635</v>
      </c>
      <c r="S80" s="27">
        <v>3.4739774149700802</v>
      </c>
      <c r="T80" s="27">
        <v>135.13678911230301</v>
      </c>
      <c r="U80" s="27">
        <v>12.2870532976437</v>
      </c>
      <c r="V80" s="10">
        <v>0</v>
      </c>
      <c r="W80" s="15">
        <v>3.1694151617994</v>
      </c>
      <c r="X80" s="15">
        <v>0.104308720426514</v>
      </c>
      <c r="Y80" s="21">
        <v>2.3392531211276199E-2</v>
      </c>
      <c r="Z80" s="21">
        <v>9.8319150147118404E-4</v>
      </c>
    </row>
    <row r="81" spans="2:30" x14ac:dyDescent="0.25">
      <c r="B81" s="10">
        <v>4</v>
      </c>
      <c r="C81" s="10" t="s">
        <v>55</v>
      </c>
      <c r="D81" s="10"/>
      <c r="E81" s="10">
        <v>77.7</v>
      </c>
      <c r="F81" s="10">
        <v>0.138302380960456</v>
      </c>
      <c r="G81" s="11">
        <v>7.1162417145923497E-5</v>
      </c>
      <c r="H81" s="11">
        <f t="shared" si="3"/>
        <v>1.5213261905650161E-8</v>
      </c>
      <c r="I81" s="10">
        <v>1.5687907720080298E-2</v>
      </c>
      <c r="J81" s="21">
        <v>9.8019713803891697E-5</v>
      </c>
      <c r="K81" s="10">
        <v>8.6899872748882E-4</v>
      </c>
      <c r="L81" s="21">
        <v>2.37680973543961E-5</v>
      </c>
      <c r="M81" s="35">
        <v>0.60957327553640495</v>
      </c>
      <c r="N81" s="35">
        <v>1.57434308719403E-2</v>
      </c>
      <c r="O81" s="35">
        <v>0.118761271331265</v>
      </c>
      <c r="P81" s="35">
        <v>3.3449277935602502E-3</v>
      </c>
      <c r="Q81" s="15">
        <v>47.205258561888002</v>
      </c>
      <c r="R81" s="15">
        <v>0.65541276123082404</v>
      </c>
      <c r="S81" s="27">
        <v>5.1846070248722897</v>
      </c>
      <c r="T81" s="27">
        <v>177.901037944932</v>
      </c>
      <c r="U81" s="27">
        <v>5.0744369571561601</v>
      </c>
      <c r="V81" s="10">
        <v>1</v>
      </c>
      <c r="W81" s="15">
        <v>1.21013846845427</v>
      </c>
      <c r="X81" s="15">
        <v>4.1350631415448001E-2</v>
      </c>
      <c r="Y81" s="21">
        <v>1.53741703132892E-2</v>
      </c>
      <c r="Z81" s="21">
        <v>6.5807467014195498E-4</v>
      </c>
    </row>
    <row r="82" spans="2:30" x14ac:dyDescent="0.25">
      <c r="B82" s="10">
        <v>5</v>
      </c>
      <c r="C82" s="10" t="s">
        <v>56</v>
      </c>
      <c r="D82" s="10"/>
      <c r="E82" s="10">
        <v>77.709999999999994</v>
      </c>
      <c r="F82" s="10">
        <v>0.16430372981883101</v>
      </c>
      <c r="G82" s="11">
        <v>1.93852915820517E-4</v>
      </c>
      <c r="H82" s="11">
        <f t="shared" si="3"/>
        <v>1.8073410280071412E-8</v>
      </c>
      <c r="I82" s="10">
        <v>1.73972786605089E-2</v>
      </c>
      <c r="J82" s="21">
        <v>1.2607894136674899E-4</v>
      </c>
      <c r="K82" s="10">
        <v>4.6604855470940698E-4</v>
      </c>
      <c r="L82" s="21">
        <v>2.3280092815615098E-5</v>
      </c>
      <c r="M82" s="35">
        <v>0.63859546069394502</v>
      </c>
      <c r="N82" s="35">
        <v>1.6830757189746699E-2</v>
      </c>
      <c r="O82" s="35">
        <v>0.158395407529516</v>
      </c>
      <c r="P82" s="35">
        <v>3.4389714717644902E-3</v>
      </c>
      <c r="Q82" s="15">
        <v>49.482252963661601</v>
      </c>
      <c r="R82" s="15">
        <v>0.59716306555889298</v>
      </c>
      <c r="S82" s="27">
        <v>6.8299444255364996</v>
      </c>
      <c r="T82" s="27">
        <v>186.05444651546799</v>
      </c>
      <c r="U82" s="27">
        <v>4.4213240346204303</v>
      </c>
      <c r="V82" s="10">
        <v>1</v>
      </c>
      <c r="W82" s="15">
        <v>1.2677539580224999</v>
      </c>
      <c r="X82" s="15">
        <v>4.3828386524174097E-2</v>
      </c>
      <c r="Y82" s="21">
        <v>2.05049840314444E-2</v>
      </c>
      <c r="Z82" s="21">
        <v>7.9687150787434197E-4</v>
      </c>
    </row>
    <row r="83" spans="2:30" x14ac:dyDescent="0.25">
      <c r="B83" s="10">
        <v>6</v>
      </c>
      <c r="C83" s="10" t="s">
        <v>57</v>
      </c>
      <c r="D83" s="10"/>
      <c r="E83" s="10">
        <v>77.72</v>
      </c>
      <c r="F83" s="10">
        <v>0.15104152325050099</v>
      </c>
      <c r="G83" s="11">
        <v>1.92892318293033E-4</v>
      </c>
      <c r="H83" s="11">
        <f t="shared" si="3"/>
        <v>1.6614567557555111E-8</v>
      </c>
      <c r="I83" s="10">
        <v>1.7900310225906799E-2</v>
      </c>
      <c r="J83" s="21">
        <v>8.2528990428131104E-5</v>
      </c>
      <c r="K83" s="10">
        <v>4.5208041517235298E-4</v>
      </c>
      <c r="L83" s="21">
        <v>2.7424142007399401E-5</v>
      </c>
      <c r="M83" s="35">
        <v>0.82637209692762603</v>
      </c>
      <c r="N83" s="35">
        <v>1.8326944495399101E-2</v>
      </c>
      <c r="O83" s="35">
        <v>0.18834213096010699</v>
      </c>
      <c r="P83" s="35">
        <v>2.8721337318687598E-3</v>
      </c>
      <c r="Q83" s="15">
        <v>48.3246861004978</v>
      </c>
      <c r="R83" s="15">
        <v>0.52125741169571305</v>
      </c>
      <c r="S83" s="27">
        <v>6.4593044221279703</v>
      </c>
      <c r="T83" s="27">
        <v>181.914061285055</v>
      </c>
      <c r="U83" s="27">
        <v>4.0099319436573202</v>
      </c>
      <c r="V83" s="10">
        <v>1</v>
      </c>
      <c r="W83" s="15">
        <v>1.6405323262725899</v>
      </c>
      <c r="X83" s="15">
        <v>5.1681024473260798E-2</v>
      </c>
      <c r="Y83" s="21">
        <v>2.4381719445152199E-2</v>
      </c>
      <c r="Z83" s="21">
        <v>8.6938829788727704E-4</v>
      </c>
    </row>
    <row r="84" spans="2:30" x14ac:dyDescent="0.25">
      <c r="B84" s="10">
        <v>7</v>
      </c>
      <c r="C84" s="10" t="s">
        <v>58</v>
      </c>
      <c r="D84" s="10"/>
      <c r="E84" s="10">
        <v>77.739999999999995</v>
      </c>
      <c r="F84" s="10">
        <v>0.15992608752734899</v>
      </c>
      <c r="G84" s="11">
        <v>1.5420236364276001E-4</v>
      </c>
      <c r="H84" s="11">
        <f t="shared" si="3"/>
        <v>1.759186962800839E-8</v>
      </c>
      <c r="I84" s="10">
        <v>1.7679446701868998E-2</v>
      </c>
      <c r="J84" s="21">
        <v>9.9268322614690102E-5</v>
      </c>
      <c r="K84" s="10">
        <v>4.7768187327762598E-4</v>
      </c>
      <c r="L84" s="21">
        <v>2.1234419606856799E-5</v>
      </c>
      <c r="M84" s="35">
        <v>0.94764504520973303</v>
      </c>
      <c r="N84" s="35">
        <v>1.9247156669142802E-2</v>
      </c>
      <c r="O84" s="35">
        <v>0.14414567897564701</v>
      </c>
      <c r="P84" s="35">
        <v>2.4074771034446598E-3</v>
      </c>
      <c r="Q84" s="15">
        <v>48.4960483333262</v>
      </c>
      <c r="R84" s="15">
        <v>0.47292125536544199</v>
      </c>
      <c r="S84" s="27">
        <v>6.7563243362657399</v>
      </c>
      <c r="T84" s="27">
        <v>182.52758905682001</v>
      </c>
      <c r="U84" s="27">
        <v>3.70323391535443</v>
      </c>
      <c r="V84" s="10">
        <v>1</v>
      </c>
      <c r="W84" s="15">
        <v>1.8812860892552301</v>
      </c>
      <c r="X84" s="15">
        <v>5.6847370647440901E-2</v>
      </c>
      <c r="Y84" s="21">
        <v>1.86602938285731E-2</v>
      </c>
      <c r="Z84" s="21">
        <v>6.7740891488473904E-4</v>
      </c>
    </row>
    <row r="85" spans="2:30" x14ac:dyDescent="0.25">
      <c r="B85" s="10">
        <v>8</v>
      </c>
      <c r="C85" s="10" t="s">
        <v>59</v>
      </c>
      <c r="D85" s="10"/>
      <c r="E85" s="10">
        <v>77.75</v>
      </c>
      <c r="F85" s="10">
        <v>0.31752317666432101</v>
      </c>
      <c r="G85" s="11">
        <v>4.7190710523750603E-4</v>
      </c>
      <c r="H85" s="11">
        <f t="shared" si="3"/>
        <v>3.4927549433075312E-8</v>
      </c>
      <c r="I85" s="10">
        <v>1.81569470058312E-2</v>
      </c>
      <c r="J85" s="21">
        <v>9.7910701165337504E-5</v>
      </c>
      <c r="K85" s="10">
        <v>3.33331464420212E-4</v>
      </c>
      <c r="L85" s="21">
        <v>2.09611392906026E-5</v>
      </c>
      <c r="M85" s="35">
        <v>0.80941726900907596</v>
      </c>
      <c r="N85" s="35">
        <v>9.8448307188646594E-3</v>
      </c>
      <c r="O85" s="35">
        <v>7.9665522348185802E-2</v>
      </c>
      <c r="P85" s="35">
        <v>1.42434015524186E-3</v>
      </c>
      <c r="Q85" s="15">
        <v>49.594271344176398</v>
      </c>
      <c r="R85" s="15">
        <v>0.47392824645885001</v>
      </c>
      <c r="S85" s="27">
        <v>13.7760086259381</v>
      </c>
      <c r="T85" s="27">
        <v>186.454610246767</v>
      </c>
      <c r="U85" s="27">
        <v>3.4478008724015599</v>
      </c>
      <c r="V85" s="10">
        <v>1</v>
      </c>
      <c r="W85" s="15">
        <v>1.6068732235630701</v>
      </c>
      <c r="X85" s="15">
        <v>4.0920187370494403E-2</v>
      </c>
      <c r="Y85" s="21">
        <v>1.0313053194435699E-2</v>
      </c>
      <c r="Z85" s="21">
        <v>3.8012503395794999E-4</v>
      </c>
    </row>
    <row r="86" spans="2:30" x14ac:dyDescent="0.25">
      <c r="B86" s="10">
        <v>9</v>
      </c>
      <c r="C86" s="10" t="s">
        <v>60</v>
      </c>
      <c r="D86" s="10"/>
      <c r="E86" s="10">
        <v>78.709999999999994</v>
      </c>
      <c r="F86" s="10">
        <v>0.111981134650688</v>
      </c>
      <c r="G86" s="11">
        <v>1.04339224953267E-4</v>
      </c>
      <c r="H86" s="11">
        <f t="shared" si="3"/>
        <v>1.231792481157568E-8</v>
      </c>
      <c r="I86" s="10">
        <v>1.9251285966810701E-2</v>
      </c>
      <c r="J86" s="21">
        <v>1.30627201796116E-4</v>
      </c>
      <c r="K86" s="10">
        <v>1.4875176596021301E-4</v>
      </c>
      <c r="L86" s="21">
        <v>4.5158748455648197E-5</v>
      </c>
      <c r="M86" s="35">
        <v>0.50763906066890396</v>
      </c>
      <c r="N86" s="35">
        <v>1.42771833501248E-2</v>
      </c>
      <c r="O86" s="35">
        <v>5.6839811556561003E-2</v>
      </c>
      <c r="P86" s="35">
        <v>4.1728015213732504E-3</v>
      </c>
      <c r="Q86" s="15">
        <v>49.637654112848097</v>
      </c>
      <c r="R86" s="15">
        <v>0.69202434113303901</v>
      </c>
      <c r="S86" s="27">
        <v>5.1510184433405097</v>
      </c>
      <c r="T86" s="27">
        <v>186.60956286104599</v>
      </c>
      <c r="U86" s="27">
        <v>5.1889715969795498</v>
      </c>
      <c r="V86" s="10">
        <v>1</v>
      </c>
      <c r="W86" s="15">
        <v>1.00777639056577</v>
      </c>
      <c r="X86" s="15">
        <v>3.6217822235036903E-2</v>
      </c>
      <c r="Y86" s="21">
        <v>7.3581642706428202E-3</v>
      </c>
      <c r="Z86" s="21">
        <v>5.8995874993558999E-4</v>
      </c>
    </row>
    <row r="87" spans="2:30" x14ac:dyDescent="0.25">
      <c r="B87" s="10">
        <v>10</v>
      </c>
      <c r="C87" s="10" t="s">
        <v>61</v>
      </c>
      <c r="D87" s="10"/>
      <c r="E87" s="10">
        <v>78.72</v>
      </c>
      <c r="F87" s="10">
        <v>0.431953248880389</v>
      </c>
      <c r="G87" s="11">
        <v>6.8381065632343101E-4</v>
      </c>
      <c r="H87" s="11">
        <f t="shared" si="3"/>
        <v>4.7514857376842791E-8</v>
      </c>
      <c r="I87" s="10">
        <v>1.97739072609419E-2</v>
      </c>
      <c r="J87" s="21">
        <v>8.3747969727543202E-5</v>
      </c>
      <c r="K87" s="10">
        <v>2.23095935515987E-4</v>
      </c>
      <c r="L87" s="21">
        <v>1.65629993220977E-5</v>
      </c>
      <c r="M87" s="35">
        <v>0.55042466967524495</v>
      </c>
      <c r="N87" s="35">
        <v>6.6084398912159299E-3</v>
      </c>
      <c r="O87" s="35">
        <v>3.7533699353163003E-2</v>
      </c>
      <c r="P87" s="35">
        <v>9.2573748923935502E-4</v>
      </c>
      <c r="Q87" s="15">
        <v>47.203239493354303</v>
      </c>
      <c r="R87" s="15">
        <v>0.316487814256947</v>
      </c>
      <c r="S87" s="27">
        <v>20.407685019798102</v>
      </c>
      <c r="T87" s="27">
        <v>177.89379174065499</v>
      </c>
      <c r="U87" s="27">
        <v>2.69340254872436</v>
      </c>
      <c r="V87" s="10">
        <v>1</v>
      </c>
      <c r="W87" s="15">
        <v>1.0927153362721</v>
      </c>
      <c r="X87" s="15">
        <v>2.7745366520535199E-2</v>
      </c>
      <c r="Y87" s="21">
        <v>4.8589029055922999E-3</v>
      </c>
      <c r="Z87" s="21">
        <v>1.97203302426065E-4</v>
      </c>
    </row>
    <row r="88" spans="2:30" x14ac:dyDescent="0.25">
      <c r="B88" s="10">
        <v>11</v>
      </c>
      <c r="C88" s="10" t="s">
        <v>62</v>
      </c>
      <c r="D88" s="10"/>
      <c r="E88" s="10">
        <v>78.73</v>
      </c>
      <c r="F88" s="10">
        <v>0.39436840003983398</v>
      </c>
      <c r="G88" s="11">
        <v>2.2015961376460399E-4</v>
      </c>
      <c r="H88" s="11">
        <f t="shared" si="3"/>
        <v>4.3380524004381738E-8</v>
      </c>
      <c r="I88" s="10">
        <v>2.07310734946601E-2</v>
      </c>
      <c r="J88" s="21">
        <v>9.6327037215404303E-5</v>
      </c>
      <c r="K88" s="10">
        <v>1.85001749200176E-4</v>
      </c>
      <c r="L88" s="21">
        <v>9.6802067763428697E-6</v>
      </c>
      <c r="M88" s="35">
        <v>3.5181767025585602</v>
      </c>
      <c r="N88" s="35">
        <v>2.4225039342756601E-2</v>
      </c>
      <c r="O88" s="35">
        <v>3.32970069551859E-2</v>
      </c>
      <c r="P88" s="35">
        <v>1.13213469175404E-3</v>
      </c>
      <c r="Q88" s="15">
        <v>45.572453329124897</v>
      </c>
      <c r="R88" s="15">
        <v>0.272134753837733</v>
      </c>
      <c r="S88" s="27">
        <v>19.5770438003902</v>
      </c>
      <c r="T88" s="27">
        <v>172.03156567438799</v>
      </c>
      <c r="U88" s="27">
        <v>2.3285009155248102</v>
      </c>
      <c r="V88" s="10">
        <v>0</v>
      </c>
      <c r="W88" s="15">
        <v>6.9843628935984396</v>
      </c>
      <c r="X88" s="15">
        <v>0.163496817804268</v>
      </c>
      <c r="Y88" s="21">
        <v>4.3104443907804203E-3</v>
      </c>
      <c r="Z88" s="21">
        <v>2.0194670940502601E-4</v>
      </c>
    </row>
    <row r="89" spans="2:30" x14ac:dyDescent="0.25">
      <c r="B89" s="10">
        <v>12</v>
      </c>
      <c r="C89" s="10" t="s">
        <v>63</v>
      </c>
      <c r="D89" s="10"/>
      <c r="E89" s="10">
        <v>78.75</v>
      </c>
      <c r="F89" s="10">
        <v>7.7008081374894094E-2</v>
      </c>
      <c r="G89" s="11">
        <v>6.8723184632173197E-5</v>
      </c>
      <c r="H89" s="11">
        <f t="shared" si="3"/>
        <v>8.470888951238351E-9</v>
      </c>
      <c r="I89" s="10">
        <v>2.0852335296417699E-2</v>
      </c>
      <c r="J89" s="21">
        <v>1.88183847022467E-4</v>
      </c>
      <c r="K89" s="10">
        <v>3.6502324192132799E-4</v>
      </c>
      <c r="L89" s="21">
        <v>4.3766430428051797E-5</v>
      </c>
      <c r="M89" s="35">
        <v>4.5799508692881599</v>
      </c>
      <c r="N89" s="35">
        <v>6.4840721494168502E-2</v>
      </c>
      <c r="O89" s="35">
        <v>3.5324960582490697E-2</v>
      </c>
      <c r="P89" s="35">
        <v>1.9783117499763501E-3</v>
      </c>
      <c r="Q89" s="15">
        <v>42.729922083680201</v>
      </c>
      <c r="R89" s="15">
        <v>0.76239095092416398</v>
      </c>
      <c r="S89" s="27">
        <v>3.8475690736416999</v>
      </c>
      <c r="T89" s="27">
        <v>161.767705942378</v>
      </c>
      <c r="U89" s="27">
        <v>5.8984688918936703</v>
      </c>
      <c r="V89" s="10">
        <v>0</v>
      </c>
      <c r="W89" s="15">
        <v>9.0922206615424308</v>
      </c>
      <c r="X89" s="15">
        <v>0.24072983115954799</v>
      </c>
      <c r="Y89" s="21">
        <v>4.5729719311489404E-3</v>
      </c>
      <c r="Z89" s="21">
        <v>2.9548835244609E-4</v>
      </c>
    </row>
    <row r="90" spans="2:30" x14ac:dyDescent="0.25">
      <c r="B90" s="10">
        <v>13</v>
      </c>
      <c r="C90" s="10" t="s">
        <v>64</v>
      </c>
      <c r="D90" s="10"/>
      <c r="E90" s="10">
        <v>78.760000000000005</v>
      </c>
      <c r="F90" s="10">
        <v>4.6073380688598502E-2</v>
      </c>
      <c r="G90" s="11">
        <v>3.6112433068345099E-4</v>
      </c>
      <c r="H90" s="11">
        <f t="shared" si="3"/>
        <v>5.0680718757458353E-9</v>
      </c>
      <c r="I90" s="10">
        <v>2.0393792471804902E-2</v>
      </c>
      <c r="J90" s="21">
        <v>3.7285155420518998E-4</v>
      </c>
      <c r="K90" s="10">
        <v>7.9453789871353295E-4</v>
      </c>
      <c r="L90" s="21">
        <v>8.4675018795685696E-5</v>
      </c>
      <c r="M90" s="35">
        <v>6.4893667719310804</v>
      </c>
      <c r="N90" s="35">
        <v>9.7385017937124396E-2</v>
      </c>
      <c r="O90" s="35">
        <v>3.9563356611245E-2</v>
      </c>
      <c r="P90" s="35">
        <v>4.7777653997582003E-3</v>
      </c>
      <c r="Q90" s="15">
        <v>37.402693198787297</v>
      </c>
      <c r="R90" s="15">
        <v>1.56811677553092</v>
      </c>
      <c r="S90" s="27">
        <v>2.2562574750134998</v>
      </c>
      <c r="T90" s="27">
        <v>142.37341887320201</v>
      </c>
      <c r="U90" s="27">
        <v>12.1162515790021</v>
      </c>
      <c r="V90" s="10">
        <v>0</v>
      </c>
      <c r="W90" s="15">
        <v>12.8828357176785</v>
      </c>
      <c r="X90" s="15">
        <v>0.34706599519020997</v>
      </c>
      <c r="Y90" s="21">
        <v>5.1216509884779897E-3</v>
      </c>
      <c r="Z90" s="21">
        <v>6.4015421700545699E-4</v>
      </c>
    </row>
    <row r="91" spans="2:30" x14ac:dyDescent="0.25">
      <c r="B91" s="10">
        <v>14</v>
      </c>
      <c r="C91" s="10" t="s">
        <v>65</v>
      </c>
      <c r="D91" s="10"/>
      <c r="E91" s="10">
        <v>78.77</v>
      </c>
      <c r="F91" s="10">
        <v>9.23494453929216E-2</v>
      </c>
      <c r="G91" s="11">
        <v>1.1264105216873801E-4</v>
      </c>
      <c r="H91" s="11">
        <f t="shared" si="3"/>
        <v>1.0158438993221377E-8</v>
      </c>
      <c r="I91" s="10">
        <v>1.85961670175347E-2</v>
      </c>
      <c r="J91" s="21">
        <v>1.6690476086913801E-4</v>
      </c>
      <c r="K91" s="10">
        <v>7.6547680324947601E-4</v>
      </c>
      <c r="L91" s="21">
        <v>6.1359707864045394E-5</v>
      </c>
      <c r="M91" s="35">
        <v>31.571972329490599</v>
      </c>
      <c r="N91" s="35">
        <v>0.36359655262964802</v>
      </c>
      <c r="O91" s="35">
        <v>4.6433585999958497E-2</v>
      </c>
      <c r="P91" s="35">
        <v>2.7155967831700499E-3</v>
      </c>
      <c r="Q91" s="15">
        <v>41.484852638040302</v>
      </c>
      <c r="R91" s="15">
        <v>1.19032055284984</v>
      </c>
      <c r="S91" s="27">
        <v>4.1990499268497796</v>
      </c>
      <c r="T91" s="27">
        <v>157.253538960702</v>
      </c>
      <c r="U91" s="27">
        <v>9.2184990032471106</v>
      </c>
      <c r="V91" s="10">
        <v>0</v>
      </c>
      <c r="W91" s="15">
        <v>62.677383957277399</v>
      </c>
      <c r="X91" s="15">
        <v>1.5771752897665401</v>
      </c>
      <c r="Y91" s="21">
        <v>6.0110324806887201E-3</v>
      </c>
      <c r="Z91" s="21">
        <v>4.0140084913432497E-4</v>
      </c>
    </row>
    <row r="93" spans="2:30" ht="18" x14ac:dyDescent="0.25">
      <c r="Q93" s="14" t="s">
        <v>346</v>
      </c>
      <c r="R93" s="14" t="s">
        <v>347</v>
      </c>
      <c r="S93" s="26" t="s">
        <v>358</v>
      </c>
      <c r="T93" s="26" t="s">
        <v>6</v>
      </c>
      <c r="U93" s="26" t="s">
        <v>347</v>
      </c>
    </row>
    <row r="94" spans="2:30" ht="17.25" x14ac:dyDescent="0.25">
      <c r="I94" s="3" t="s">
        <v>363</v>
      </c>
      <c r="Q94" s="14">
        <v>298.56</v>
      </c>
      <c r="R94" s="14">
        <v>0.3</v>
      </c>
      <c r="S94" s="26">
        <v>64.564892297879197</v>
      </c>
      <c r="T94" s="26">
        <v>182.17048387734101</v>
      </c>
      <c r="U94" s="26">
        <v>1.98888389925389</v>
      </c>
      <c r="AB94" s="1"/>
      <c r="AD94" s="1"/>
    </row>
    <row r="95" spans="2:30" x14ac:dyDescent="0.25">
      <c r="I95" s="3" t="s">
        <v>345</v>
      </c>
      <c r="Q95" s="14">
        <v>289.86253640911201</v>
      </c>
      <c r="R95" s="14">
        <v>14.3228072490309</v>
      </c>
      <c r="S95" s="26"/>
      <c r="T95" s="26">
        <v>183.46536411019599</v>
      </c>
      <c r="U95" s="26">
        <v>3.1062509156655902</v>
      </c>
    </row>
    <row r="98" spans="2:26" ht="15.75" x14ac:dyDescent="0.25">
      <c r="B98" s="4" t="s">
        <v>295</v>
      </c>
      <c r="K98" s="3" t="s">
        <v>297</v>
      </c>
      <c r="L98" s="19"/>
      <c r="M98" s="33"/>
      <c r="N98" s="33"/>
      <c r="O98" s="33"/>
      <c r="P98" s="33" t="s">
        <v>300</v>
      </c>
      <c r="Q98" s="13"/>
      <c r="R98" s="13"/>
      <c r="S98" s="25"/>
      <c r="T98" s="25" t="s">
        <v>362</v>
      </c>
      <c r="U98" s="25"/>
      <c r="V98" s="3"/>
      <c r="W98" s="13"/>
    </row>
    <row r="99" spans="2:26" ht="17.25" x14ac:dyDescent="0.25">
      <c r="I99" s="3" t="s">
        <v>356</v>
      </c>
      <c r="T99" s="25" t="s">
        <v>66</v>
      </c>
    </row>
    <row r="100" spans="2:26" ht="17.25" x14ac:dyDescent="0.25">
      <c r="B100" s="9" t="s">
        <v>360</v>
      </c>
      <c r="C100" s="10" t="s">
        <v>38</v>
      </c>
      <c r="D100" s="10" t="s">
        <v>39</v>
      </c>
      <c r="E100" s="10"/>
      <c r="F100" s="10"/>
      <c r="G100" s="10"/>
      <c r="H100" s="9" t="s">
        <v>348</v>
      </c>
      <c r="I100" s="9" t="s">
        <v>349</v>
      </c>
      <c r="J100" s="40" t="s">
        <v>350</v>
      </c>
      <c r="K100" s="9" t="s">
        <v>351</v>
      </c>
      <c r="L100" s="40" t="s">
        <v>350</v>
      </c>
      <c r="M100" s="38" t="s">
        <v>352</v>
      </c>
      <c r="N100" s="34" t="s">
        <v>350</v>
      </c>
      <c r="O100" s="38" t="s">
        <v>353</v>
      </c>
      <c r="P100" s="34" t="s">
        <v>350</v>
      </c>
      <c r="Q100" s="14" t="s">
        <v>354</v>
      </c>
      <c r="R100" s="30" t="s">
        <v>350</v>
      </c>
      <c r="S100" s="26" t="s">
        <v>358</v>
      </c>
      <c r="T100" s="26" t="s">
        <v>6</v>
      </c>
      <c r="U100" s="26" t="s">
        <v>7</v>
      </c>
      <c r="V100" s="9" t="s">
        <v>8</v>
      </c>
      <c r="W100" s="14" t="s">
        <v>9</v>
      </c>
      <c r="X100" s="14" t="s">
        <v>347</v>
      </c>
      <c r="Y100" s="20" t="s">
        <v>10</v>
      </c>
      <c r="Z100" s="20" t="s">
        <v>347</v>
      </c>
    </row>
    <row r="101" spans="2:26" x14ac:dyDescent="0.25">
      <c r="B101" s="10">
        <v>1</v>
      </c>
      <c r="C101" s="10" t="s">
        <v>67</v>
      </c>
      <c r="D101" s="10"/>
      <c r="E101" s="10">
        <v>46.88</v>
      </c>
      <c r="F101" s="10">
        <v>1.40401843414388E-6</v>
      </c>
      <c r="G101" s="10"/>
      <c r="H101" s="10">
        <f t="shared" ref="H101:H114" si="4">F101/I101*A$7*A$4</f>
        <v>1.8258522312393045E-8</v>
      </c>
      <c r="I101" s="10">
        <v>2.5375880662204301E-4</v>
      </c>
      <c r="J101" s="21">
        <v>2.3357185849452901E-4</v>
      </c>
      <c r="K101" s="10">
        <v>3.51859736612369E-3</v>
      </c>
      <c r="L101" s="21">
        <v>1.4498064864394499E-4</v>
      </c>
      <c r="M101" s="35">
        <v>1.76559308242712</v>
      </c>
      <c r="N101" s="35">
        <v>2.0633895584875801</v>
      </c>
      <c r="O101" s="35">
        <v>0.51981162094386202</v>
      </c>
      <c r="P101" s="35">
        <v>0.22688120349882601</v>
      </c>
      <c r="Q101" s="15">
        <v>-718.01442152233903</v>
      </c>
      <c r="R101" s="15">
        <v>2077.6958854959998</v>
      </c>
      <c r="S101" s="27">
        <v>8.9330747405729993E-2</v>
      </c>
      <c r="T101" s="27">
        <v>0</v>
      </c>
      <c r="U101" s="27">
        <v>3143.9460421242202</v>
      </c>
      <c r="V101" s="10">
        <v>0</v>
      </c>
      <c r="W101" s="15">
        <v>3.5050947842187798</v>
      </c>
      <c r="X101" s="15">
        <v>4.0967743843533304</v>
      </c>
      <c r="Y101" s="21">
        <v>6.7291906710280902E-2</v>
      </c>
      <c r="Z101" s="21">
        <v>2.9432045022536501E-2</v>
      </c>
    </row>
    <row r="102" spans="2:26" x14ac:dyDescent="0.25">
      <c r="B102" s="10">
        <v>2</v>
      </c>
      <c r="C102" s="10" t="s">
        <v>68</v>
      </c>
      <c r="D102" s="10"/>
      <c r="E102" s="10">
        <v>46.89</v>
      </c>
      <c r="F102" s="10">
        <v>2.99127837685198E-6</v>
      </c>
      <c r="G102" s="10"/>
      <c r="H102" s="10">
        <f t="shared" si="4"/>
        <v>3.1773548034163412E-8</v>
      </c>
      <c r="I102" s="10">
        <v>3.10674106429595E-4</v>
      </c>
      <c r="J102" s="21">
        <v>2.89093820337634E-5</v>
      </c>
      <c r="K102" s="10">
        <v>3.46156424162971E-3</v>
      </c>
      <c r="L102" s="21">
        <v>3.9402716397034197E-5</v>
      </c>
      <c r="M102" s="35">
        <v>2.5073145335128202</v>
      </c>
      <c r="N102" s="35">
        <v>0.38407796029945201</v>
      </c>
      <c r="O102" s="35">
        <v>0.52415010775375304</v>
      </c>
      <c r="P102" s="35">
        <v>6.7837670755467205E-2</v>
      </c>
      <c r="Q102" s="15">
        <v>-524.79462841308498</v>
      </c>
      <c r="R102" s="15">
        <v>496.60561775602201</v>
      </c>
      <c r="S102" s="27">
        <v>0.19032024552136401</v>
      </c>
      <c r="T102" s="27">
        <v>0</v>
      </c>
      <c r="U102" s="27">
        <v>2823.6855475290499</v>
      </c>
      <c r="V102" s="10">
        <v>0</v>
      </c>
      <c r="W102" s="15">
        <v>4.9775767594935099</v>
      </c>
      <c r="X102" s="15">
        <v>0.76774279711883198</v>
      </c>
      <c r="Y102" s="21">
        <v>6.78535429606303E-2</v>
      </c>
      <c r="Z102" s="21">
        <v>8.9880429423679804E-3</v>
      </c>
    </row>
    <row r="103" spans="2:26" x14ac:dyDescent="0.25">
      <c r="B103" s="10">
        <v>3</v>
      </c>
      <c r="C103" s="10" t="s">
        <v>69</v>
      </c>
      <c r="D103" s="10"/>
      <c r="E103" s="10">
        <v>46.9</v>
      </c>
      <c r="F103" s="10">
        <v>3.8131488359933602E-6</v>
      </c>
      <c r="G103" s="10"/>
      <c r="H103" s="10">
        <f t="shared" si="4"/>
        <v>1.908863624758732E-8</v>
      </c>
      <c r="I103" s="10">
        <v>6.5920849428772305E-4</v>
      </c>
      <c r="J103" s="21">
        <v>9.9276558326957695E-5</v>
      </c>
      <c r="K103" s="10">
        <v>3.3408960185214902E-3</v>
      </c>
      <c r="L103" s="21">
        <v>1.52672926738057E-4</v>
      </c>
      <c r="M103" s="35">
        <v>1.0307862746646399</v>
      </c>
      <c r="N103" s="35">
        <v>0.48154698435347898</v>
      </c>
      <c r="O103" s="35">
        <v>5.8457147714868402E-2</v>
      </c>
      <c r="P103" s="35">
        <v>2.1517050584965801E-2</v>
      </c>
      <c r="Q103" s="15">
        <v>-185.824615198766</v>
      </c>
      <c r="R103" s="15">
        <v>344.25430897239698</v>
      </c>
      <c r="S103" s="27">
        <v>0.242611797113818</v>
      </c>
      <c r="T103" s="27">
        <v>-964.94777297768405</v>
      </c>
      <c r="U103" s="27">
        <v>3554.2075796569502</v>
      </c>
      <c r="V103" s="10">
        <v>0</v>
      </c>
      <c r="W103" s="15">
        <v>2.0463399131608702</v>
      </c>
      <c r="X103" s="15">
        <v>0.95668942547790303</v>
      </c>
      <c r="Y103" s="21">
        <v>7.5675355688187996E-3</v>
      </c>
      <c r="Z103" s="21">
        <v>2.7936444630499999E-3</v>
      </c>
    </row>
    <row r="104" spans="2:26" x14ac:dyDescent="0.25">
      <c r="B104" s="10">
        <v>4</v>
      </c>
      <c r="C104" s="10" t="s">
        <v>70</v>
      </c>
      <c r="D104" s="10"/>
      <c r="E104" s="10">
        <v>46.92</v>
      </c>
      <c r="F104" s="10">
        <v>7.3756023020931002E-6</v>
      </c>
      <c r="G104" s="10"/>
      <c r="H104" s="10">
        <f t="shared" si="4"/>
        <v>1.144726963057599E-8</v>
      </c>
      <c r="I104" s="10">
        <v>2.12622646118999E-3</v>
      </c>
      <c r="J104" s="21">
        <v>1.16550380933793E-4</v>
      </c>
      <c r="K104" s="10">
        <v>2.9630417874477299E-3</v>
      </c>
      <c r="L104" s="21">
        <v>1.01713038409149E-4</v>
      </c>
      <c r="M104" s="35">
        <v>2.8991641900564402</v>
      </c>
      <c r="N104" s="35">
        <v>0.20953246892783101</v>
      </c>
      <c r="O104" s="35">
        <v>0.22594208047512501</v>
      </c>
      <c r="P104" s="35">
        <v>3.41196369317215E-2</v>
      </c>
      <c r="Q104" s="15">
        <v>2.0961511709887599</v>
      </c>
      <c r="R104" s="15">
        <v>45.449938121567698</v>
      </c>
      <c r="S104" s="27">
        <v>0.46927308800980999</v>
      </c>
      <c r="T104" s="27">
        <v>4.4222136100938396</v>
      </c>
      <c r="U104" s="27">
        <v>334.94488659081998</v>
      </c>
      <c r="V104" s="10">
        <v>0</v>
      </c>
      <c r="W104" s="15">
        <v>5.7554854412951402</v>
      </c>
      <c r="X104" s="15">
        <v>0.42871512013556801</v>
      </c>
      <c r="Y104" s="21">
        <v>2.92491987263611E-2</v>
      </c>
      <c r="Z104" s="21">
        <v>4.4933344725019402E-3</v>
      </c>
    </row>
    <row r="105" spans="2:26" x14ac:dyDescent="0.25">
      <c r="B105" s="10">
        <v>5</v>
      </c>
      <c r="C105" s="10" t="s">
        <v>71</v>
      </c>
      <c r="D105" s="10"/>
      <c r="E105" s="10">
        <v>46.93</v>
      </c>
      <c r="F105" s="10">
        <v>1.25608373175784E-5</v>
      </c>
      <c r="G105" s="10"/>
      <c r="H105" s="10">
        <f t="shared" si="4"/>
        <v>1.0315253010108016E-8</v>
      </c>
      <c r="I105" s="10">
        <v>4.0183951966462402E-3</v>
      </c>
      <c r="J105" s="21">
        <v>1.05333741306263E-4</v>
      </c>
      <c r="K105" s="10">
        <v>2.5748940119590898E-3</v>
      </c>
      <c r="L105" s="21">
        <v>8.5243883424376902E-5</v>
      </c>
      <c r="M105" s="35">
        <v>2.60129141659929</v>
      </c>
      <c r="N105" s="35">
        <v>0.123037096778538</v>
      </c>
      <c r="O105" s="35">
        <v>8.7847055186069098E-2</v>
      </c>
      <c r="P105" s="35">
        <v>1.12599271484447E-2</v>
      </c>
      <c r="Q105" s="15">
        <v>33.563011476182297</v>
      </c>
      <c r="R105" s="15">
        <v>16.491110480559399</v>
      </c>
      <c r="S105" s="27">
        <v>0.79918394113198099</v>
      </c>
      <c r="T105" s="27">
        <v>126.185010091668</v>
      </c>
      <c r="U105" s="27">
        <v>123.22121559896701</v>
      </c>
      <c r="V105" s="10">
        <v>0</v>
      </c>
      <c r="W105" s="15">
        <v>5.1641417647724897</v>
      </c>
      <c r="X105" s="15">
        <v>0.26139819946808002</v>
      </c>
      <c r="Y105" s="21">
        <v>1.13721887010145E-2</v>
      </c>
      <c r="Z105" s="21">
        <v>1.49252748602985E-3</v>
      </c>
    </row>
    <row r="106" spans="2:26" x14ac:dyDescent="0.25">
      <c r="B106" s="10">
        <v>6</v>
      </c>
      <c r="C106" s="10" t="s">
        <v>72</v>
      </c>
      <c r="D106" s="10"/>
      <c r="E106" s="10">
        <v>46.94</v>
      </c>
      <c r="F106" s="10">
        <v>1.04126367248309E-5</v>
      </c>
      <c r="G106" s="10"/>
      <c r="H106" s="10">
        <f t="shared" si="4"/>
        <v>8.3805112454763374E-9</v>
      </c>
      <c r="I106" s="10">
        <v>4.1001915259632699E-3</v>
      </c>
      <c r="J106" s="21">
        <v>1.6157309099945001E-4</v>
      </c>
      <c r="K106" s="10">
        <v>2.2964739039227902E-3</v>
      </c>
      <c r="L106" s="21">
        <v>1.9559253707321901E-4</v>
      </c>
      <c r="M106" s="35">
        <v>2.50858366973794</v>
      </c>
      <c r="N106" s="35">
        <v>0.152385119684532</v>
      </c>
      <c r="O106" s="35">
        <v>0.26912213781300998</v>
      </c>
      <c r="P106" s="35">
        <v>3.1472795498657301E-2</v>
      </c>
      <c r="Q106" s="15">
        <v>55.708359312625497</v>
      </c>
      <c r="R106" s="15">
        <v>22.083769815922899</v>
      </c>
      <c r="S106" s="27">
        <v>0.66250456437965699</v>
      </c>
      <c r="T106" s="27">
        <v>206.09945955439201</v>
      </c>
      <c r="U106" s="27">
        <v>144.705790357604</v>
      </c>
      <c r="V106" s="10">
        <v>0</v>
      </c>
      <c r="W106" s="15">
        <v>4.9800962770468002</v>
      </c>
      <c r="X106" s="15">
        <v>0.315560681496245</v>
      </c>
      <c r="Y106" s="21">
        <v>3.4839047573621301E-2</v>
      </c>
      <c r="Z106" s="21">
        <v>4.1911362002888504E-3</v>
      </c>
    </row>
    <row r="107" spans="2:26" x14ac:dyDescent="0.25">
      <c r="B107" s="10">
        <v>7</v>
      </c>
      <c r="C107" s="10" t="s">
        <v>73</v>
      </c>
      <c r="D107" s="10"/>
      <c r="E107" s="10">
        <v>46.96</v>
      </c>
      <c r="F107" s="10">
        <v>2.8476526612146901E-5</v>
      </c>
      <c r="G107" s="10"/>
      <c r="H107" s="10">
        <f t="shared" si="4"/>
        <v>1.762821620899908E-8</v>
      </c>
      <c r="I107" s="10">
        <v>5.33080243094094E-3</v>
      </c>
      <c r="J107" s="21">
        <v>9.8005687447230198E-5</v>
      </c>
      <c r="K107" s="10">
        <v>2.2156998387983101E-3</v>
      </c>
      <c r="L107" s="21">
        <v>1.17258087625283E-4</v>
      </c>
      <c r="M107" s="35">
        <v>1.8387944714785001</v>
      </c>
      <c r="N107" s="35">
        <v>5.1388611235905698E-2</v>
      </c>
      <c r="O107" s="35">
        <v>2.0703306820065499E-2</v>
      </c>
      <c r="P107" s="35">
        <v>3.8914077478304299E-3</v>
      </c>
      <c r="Q107" s="15">
        <v>47.939118033651297</v>
      </c>
      <c r="R107" s="15">
        <v>11.358396867184499</v>
      </c>
      <c r="S107" s="27">
        <v>1.81182051739468</v>
      </c>
      <c r="T107" s="27">
        <v>178.89606787600201</v>
      </c>
      <c r="U107" s="27">
        <v>79.620182096576698</v>
      </c>
      <c r="V107" s="10">
        <v>0</v>
      </c>
      <c r="W107" s="15">
        <v>3.6504158151603301</v>
      </c>
      <c r="X107" s="15">
        <v>0.121403626164988</v>
      </c>
      <c r="Y107" s="21">
        <v>2.6801343698328499E-3</v>
      </c>
      <c r="Z107" s="21">
        <v>5.0940112665139601E-4</v>
      </c>
    </row>
    <row r="108" spans="2:26" x14ac:dyDescent="0.25">
      <c r="B108" s="10">
        <v>8</v>
      </c>
      <c r="C108" s="10" t="s">
        <v>74</v>
      </c>
      <c r="D108" s="10"/>
      <c r="E108" s="10">
        <v>46.97</v>
      </c>
      <c r="F108" s="10">
        <v>1.40745680195199E-4</v>
      </c>
      <c r="G108" s="10"/>
      <c r="H108" s="10">
        <f t="shared" si="4"/>
        <v>4.6644915892995709E-8</v>
      </c>
      <c r="I108" s="10">
        <v>9.9573712536997205E-3</v>
      </c>
      <c r="J108" s="21">
        <v>6.8899511363887994E-5</v>
      </c>
      <c r="K108" s="10">
        <v>1.53733167338851E-3</v>
      </c>
      <c r="L108" s="21">
        <v>3.8731173690005201E-5</v>
      </c>
      <c r="M108" s="35">
        <v>1.33881300443493</v>
      </c>
      <c r="N108" s="35">
        <v>1.85157500532959E-2</v>
      </c>
      <c r="O108" s="35">
        <v>1.90298718774678E-2</v>
      </c>
      <c r="P108" s="35">
        <v>2.7145084569346199E-3</v>
      </c>
      <c r="Q108" s="15">
        <v>48.554658055347097</v>
      </c>
      <c r="R108" s="15">
        <v>3.3089577292966199</v>
      </c>
      <c r="S108" s="27">
        <v>8.9549513740049296</v>
      </c>
      <c r="T108" s="27">
        <v>181.74690366292</v>
      </c>
      <c r="U108" s="27">
        <v>21.523835859405398</v>
      </c>
      <c r="V108" s="10">
        <v>1</v>
      </c>
      <c r="W108" s="15">
        <v>2.6578414503291201</v>
      </c>
      <c r="X108" s="15">
        <v>6.0392023411656899E-2</v>
      </c>
      <c r="Y108" s="21">
        <v>2.46350083663378E-3</v>
      </c>
      <c r="Z108" s="21">
        <v>3.58209993585682E-4</v>
      </c>
    </row>
    <row r="109" spans="2:26" x14ac:dyDescent="0.25">
      <c r="B109" s="10">
        <v>9</v>
      </c>
      <c r="C109" s="10" t="s">
        <v>75</v>
      </c>
      <c r="D109" s="10"/>
      <c r="E109" s="10">
        <v>46.98</v>
      </c>
      <c r="F109" s="10">
        <v>3.7723230505499702E-4</v>
      </c>
      <c r="G109" s="10"/>
      <c r="H109" s="10">
        <f t="shared" si="4"/>
        <v>9.8506560537473072E-8</v>
      </c>
      <c r="I109" s="10">
        <v>1.2637397954910101E-2</v>
      </c>
      <c r="J109" s="21">
        <v>5.3644522608414697E-5</v>
      </c>
      <c r="K109" s="10">
        <v>1.1337765237250999E-3</v>
      </c>
      <c r="L109" s="21">
        <v>1.8764558138478999E-5</v>
      </c>
      <c r="M109" s="35">
        <v>1.68512073352416</v>
      </c>
      <c r="N109" s="35">
        <v>1.48734679773857E-2</v>
      </c>
      <c r="O109" s="35">
        <v>2.2167078318654401E-2</v>
      </c>
      <c r="P109" s="35">
        <v>8.1580677070084697E-4</v>
      </c>
      <c r="Q109" s="15">
        <v>48.986823578042497</v>
      </c>
      <c r="R109" s="15">
        <v>1.71792928145362</v>
      </c>
      <c r="S109" s="27">
        <v>24.001425434771601</v>
      </c>
      <c r="T109" s="27">
        <v>183.449775082862</v>
      </c>
      <c r="U109" s="27">
        <v>11.303957926102701</v>
      </c>
      <c r="V109" s="10">
        <v>1</v>
      </c>
      <c r="W109" s="15">
        <v>3.3453392815375902</v>
      </c>
      <c r="X109" s="15">
        <v>6.7151798549629202E-2</v>
      </c>
      <c r="Y109" s="21">
        <v>2.8696260455852202E-3</v>
      </c>
      <c r="Z109" s="21">
        <v>1.3306264989475301E-4</v>
      </c>
    </row>
    <row r="110" spans="2:26" x14ac:dyDescent="0.25">
      <c r="B110" s="10">
        <v>10</v>
      </c>
      <c r="C110" s="10" t="s">
        <v>76</v>
      </c>
      <c r="D110" s="10"/>
      <c r="E110" s="10">
        <v>47</v>
      </c>
      <c r="F110" s="10">
        <v>3.30487516617679E-4</v>
      </c>
      <c r="G110" s="10"/>
      <c r="H110" s="10">
        <f t="shared" si="4"/>
        <v>6.6047223005223398E-8</v>
      </c>
      <c r="I110" s="10">
        <v>1.6512561092115699E-2</v>
      </c>
      <c r="J110" s="21">
        <v>5.2293679259433601E-5</v>
      </c>
      <c r="K110" s="10">
        <v>6.1404990372319499E-4</v>
      </c>
      <c r="L110" s="21">
        <v>3.02496712760121E-5</v>
      </c>
      <c r="M110" s="35">
        <v>2.4345882734667699</v>
      </c>
      <c r="N110" s="35">
        <v>1.4739941908889401E-2</v>
      </c>
      <c r="O110" s="35">
        <v>3.54069463518513E-2</v>
      </c>
      <c r="P110" s="35">
        <v>2.1651055517282799E-3</v>
      </c>
      <c r="Q110" s="15">
        <v>48.065669419585298</v>
      </c>
      <c r="R110" s="15">
        <v>0.98685557203475005</v>
      </c>
      <c r="S110" s="27">
        <v>21.027285788966601</v>
      </c>
      <c r="T110" s="27">
        <v>180.293679159405</v>
      </c>
      <c r="U110" s="27">
        <v>6.4482173988497102</v>
      </c>
      <c r="V110" s="10">
        <v>1</v>
      </c>
      <c r="W110" s="15">
        <v>4.8331989652552503</v>
      </c>
      <c r="X110" s="15">
        <v>9.1918003511014798E-2</v>
      </c>
      <c r="Y110" s="21">
        <v>4.5835853505514701E-3</v>
      </c>
      <c r="Z110" s="21">
        <v>3.0866638399766302E-4</v>
      </c>
    </row>
    <row r="111" spans="2:26" x14ac:dyDescent="0.25">
      <c r="B111" s="10">
        <v>11</v>
      </c>
      <c r="C111" s="10" t="s">
        <v>77</v>
      </c>
      <c r="D111" s="10"/>
      <c r="E111" s="10">
        <v>47.01</v>
      </c>
      <c r="F111" s="10">
        <v>2.6781578109031501E-4</v>
      </c>
      <c r="G111" s="10"/>
      <c r="H111" s="10">
        <f t="shared" si="4"/>
        <v>5.0151942281296359E-8</v>
      </c>
      <c r="I111" s="10">
        <v>1.7622290132672299E-2</v>
      </c>
      <c r="J111" s="21">
        <v>6.4335813044484995E-5</v>
      </c>
      <c r="K111" s="10">
        <v>3.0888410585752602E-4</v>
      </c>
      <c r="L111" s="21">
        <v>2.38348834194707E-5</v>
      </c>
      <c r="M111" s="35">
        <v>2.8378626140550298</v>
      </c>
      <c r="N111" s="35">
        <v>1.9760548556611499E-2</v>
      </c>
      <c r="O111" s="35">
        <v>7.6165880571010605E-2</v>
      </c>
      <c r="P111" s="35">
        <v>1.60926090371914E-3</v>
      </c>
      <c r="Q111" s="15">
        <v>50.857124392262698</v>
      </c>
      <c r="R111" s="15">
        <v>0.62619910225460096</v>
      </c>
      <c r="S111" s="27">
        <v>17.039793289064001</v>
      </c>
      <c r="T111" s="27">
        <v>190.28513968940601</v>
      </c>
      <c r="U111" s="27">
        <v>4.4316336848336402</v>
      </c>
      <c r="V111" s="10">
        <v>1</v>
      </c>
      <c r="W111" s="15">
        <v>5.6337881847497302</v>
      </c>
      <c r="X111" s="15">
        <v>0.108881809790059</v>
      </c>
      <c r="Y111" s="21">
        <v>9.8600091328938707E-3</v>
      </c>
      <c r="Z111" s="21">
        <v>3.4749918466936799E-4</v>
      </c>
    </row>
    <row r="112" spans="2:26" x14ac:dyDescent="0.25">
      <c r="B112" s="10">
        <v>12</v>
      </c>
      <c r="C112" s="10" t="s">
        <v>78</v>
      </c>
      <c r="D112" s="10"/>
      <c r="E112" s="10">
        <v>47.04</v>
      </c>
      <c r="F112" s="10">
        <v>1.7151503905310099E-4</v>
      </c>
      <c r="G112" s="10"/>
      <c r="H112" s="10">
        <f t="shared" si="4"/>
        <v>3.2229148280349394E-8</v>
      </c>
      <c r="I112" s="10">
        <v>1.7561730888815699E-2</v>
      </c>
      <c r="J112" s="21">
        <v>1.4483876529389501E-4</v>
      </c>
      <c r="K112" s="10">
        <v>5.2855266988846605E-4</v>
      </c>
      <c r="L112" s="21">
        <v>1.7768427380042401E-4</v>
      </c>
      <c r="M112" s="35">
        <v>4.0220502020583098</v>
      </c>
      <c r="N112" s="35">
        <v>5.5543906226986399E-2</v>
      </c>
      <c r="O112" s="35">
        <v>0.14765639325705199</v>
      </c>
      <c r="P112" s="35">
        <v>7.6257342228983702E-3</v>
      </c>
      <c r="Q112" s="15">
        <v>46.829851243178901</v>
      </c>
      <c r="R112" s="15">
        <v>2.9436912594741398</v>
      </c>
      <c r="S112" s="27">
        <v>10.912653464752401</v>
      </c>
      <c r="T112" s="27">
        <v>175.89212118357901</v>
      </c>
      <c r="U112" s="27">
        <v>21.8251985651019</v>
      </c>
      <c r="V112" s="10">
        <v>1</v>
      </c>
      <c r="W112" s="15">
        <v>7.9846638081074497</v>
      </c>
      <c r="X112" s="15">
        <v>0.18133141923472901</v>
      </c>
      <c r="Y112" s="21">
        <v>1.9114771274617599E-2</v>
      </c>
      <c r="Z112" s="21">
        <v>1.1248359177181101E-3</v>
      </c>
    </row>
    <row r="113" spans="2:30" x14ac:dyDescent="0.25">
      <c r="B113" s="10">
        <v>13</v>
      </c>
      <c r="C113" s="10" t="s">
        <v>79</v>
      </c>
      <c r="D113" s="10"/>
      <c r="E113" s="10">
        <v>47.05</v>
      </c>
      <c r="F113" s="10">
        <v>1.3598887503389701E-4</v>
      </c>
      <c r="G113" s="10"/>
      <c r="H113" s="10">
        <f t="shared" si="4"/>
        <v>2.7216843431177034E-8</v>
      </c>
      <c r="I113" s="10">
        <v>1.6488439915769201E-2</v>
      </c>
      <c r="J113" s="21">
        <v>8.7571955703472597E-5</v>
      </c>
      <c r="K113" s="10">
        <v>8.5761715548773995E-4</v>
      </c>
      <c r="L113" s="21">
        <v>5.5072059055761099E-5</v>
      </c>
      <c r="M113" s="35">
        <v>4.9879358191256298</v>
      </c>
      <c r="N113" s="35">
        <v>4.3723696576072203E-2</v>
      </c>
      <c r="O113" s="35">
        <v>0.15160610772611099</v>
      </c>
      <c r="P113" s="35">
        <v>7.7658381111215804E-3</v>
      </c>
      <c r="Q113" s="15">
        <v>43.1727868546484</v>
      </c>
      <c r="R113" s="15">
        <v>1.5287806742846</v>
      </c>
      <c r="S113" s="27">
        <v>8.65229939309868</v>
      </c>
      <c r="T113" s="27">
        <v>162.69550750891099</v>
      </c>
      <c r="U113" s="27">
        <v>11.2155486781172</v>
      </c>
      <c r="V113" s="10">
        <v>0</v>
      </c>
      <c r="W113" s="15">
        <v>9.9021614876297299</v>
      </c>
      <c r="X113" s="15">
        <v>0.19850594026634499</v>
      </c>
      <c r="Y113" s="21">
        <v>1.96260792309529E-2</v>
      </c>
      <c r="Z113" s="21">
        <v>1.1476738802569701E-3</v>
      </c>
    </row>
    <row r="114" spans="2:30" x14ac:dyDescent="0.25">
      <c r="B114" s="10">
        <v>14</v>
      </c>
      <c r="C114" s="10" t="s">
        <v>80</v>
      </c>
      <c r="D114" s="10"/>
      <c r="E114" s="10">
        <v>47.06</v>
      </c>
      <c r="F114" s="10">
        <v>8.0888676783514595E-5</v>
      </c>
      <c r="G114" s="10"/>
      <c r="H114" s="10">
        <f t="shared" si="4"/>
        <v>1.8123135956963311E-8</v>
      </c>
      <c r="I114" s="10">
        <v>1.47288324724528E-2</v>
      </c>
      <c r="J114" s="21">
        <v>1.6766316901808601E-4</v>
      </c>
      <c r="K114" s="10">
        <v>8.1931573020147203E-4</v>
      </c>
      <c r="L114" s="21">
        <v>1.37297257687027E-4</v>
      </c>
      <c r="M114" s="35">
        <v>9.7719798686293</v>
      </c>
      <c r="N114" s="35">
        <v>0.14534038222809501</v>
      </c>
      <c r="O114" s="35">
        <v>0.19450377331952601</v>
      </c>
      <c r="P114" s="35">
        <v>7.2648135016337399E-3</v>
      </c>
      <c r="Q114" s="15">
        <v>49.204217652999098</v>
      </c>
      <c r="R114" s="15">
        <v>3.12825113361199</v>
      </c>
      <c r="S114" s="27">
        <v>5.1465463543845198</v>
      </c>
      <c r="T114" s="27">
        <v>184.309646281396</v>
      </c>
      <c r="U114" s="27">
        <v>22.914816256186398</v>
      </c>
      <c r="V114" s="10">
        <v>0</v>
      </c>
      <c r="W114" s="15">
        <v>19.399552484617999</v>
      </c>
      <c r="X114" s="15">
        <v>0.45340280627815699</v>
      </c>
      <c r="Y114" s="21">
        <v>2.5179371221538599E-2</v>
      </c>
      <c r="Z114" s="21">
        <v>1.17852950412611E-3</v>
      </c>
    </row>
    <row r="116" spans="2:30" ht="18" x14ac:dyDescent="0.25">
      <c r="Q116" s="14" t="s">
        <v>346</v>
      </c>
      <c r="R116" s="14" t="s">
        <v>347</v>
      </c>
      <c r="S116" s="26" t="s">
        <v>358</v>
      </c>
      <c r="T116" s="26" t="s">
        <v>6</v>
      </c>
      <c r="U116" s="26" t="s">
        <v>347</v>
      </c>
    </row>
    <row r="117" spans="2:30" ht="17.25" x14ac:dyDescent="0.25">
      <c r="I117" s="3" t="s">
        <v>363</v>
      </c>
      <c r="Q117" s="14">
        <v>335.99</v>
      </c>
      <c r="R117" s="14">
        <v>18.03</v>
      </c>
      <c r="S117" s="26">
        <v>81.936109351559693</v>
      </c>
      <c r="T117" s="26">
        <v>183.02535535526201</v>
      </c>
      <c r="U117" s="26">
        <v>8.5648485066777003</v>
      </c>
      <c r="AB117" s="1"/>
      <c r="AD117" s="1"/>
    </row>
    <row r="118" spans="2:30" x14ac:dyDescent="0.25">
      <c r="I118" s="3" t="s">
        <v>345</v>
      </c>
      <c r="Q118" s="14">
        <v>336.47059893132098</v>
      </c>
      <c r="R118" s="14">
        <v>15.9001495578978</v>
      </c>
      <c r="S118" s="26"/>
      <c r="T118" s="26">
        <v>182.02416831303901</v>
      </c>
      <c r="U118" s="26">
        <v>11.339415062253201</v>
      </c>
    </row>
    <row r="121" spans="2:30" ht="15.75" x14ac:dyDescent="0.25">
      <c r="B121" s="4" t="s">
        <v>301</v>
      </c>
      <c r="K121" s="3" t="s">
        <v>302</v>
      </c>
      <c r="P121" s="33" t="s">
        <v>303</v>
      </c>
      <c r="T121" s="25" t="s">
        <v>364</v>
      </c>
    </row>
    <row r="122" spans="2:30" ht="17.25" x14ac:dyDescent="0.25">
      <c r="I122" s="3" t="s">
        <v>356</v>
      </c>
      <c r="T122" s="25" t="s">
        <v>66</v>
      </c>
    </row>
    <row r="123" spans="2:30" ht="17.25" x14ac:dyDescent="0.25">
      <c r="B123" s="9" t="s">
        <v>360</v>
      </c>
      <c r="C123" s="10" t="s">
        <v>38</v>
      </c>
      <c r="D123" s="10" t="s">
        <v>39</v>
      </c>
      <c r="E123" s="10"/>
      <c r="F123" s="10"/>
      <c r="G123" s="10"/>
      <c r="H123" s="9" t="s">
        <v>348</v>
      </c>
      <c r="I123" s="9" t="s">
        <v>349</v>
      </c>
      <c r="J123" s="40" t="s">
        <v>350</v>
      </c>
      <c r="K123" s="9" t="s">
        <v>351</v>
      </c>
      <c r="L123" s="40" t="s">
        <v>350</v>
      </c>
      <c r="M123" s="38" t="s">
        <v>352</v>
      </c>
      <c r="N123" s="34" t="s">
        <v>350</v>
      </c>
      <c r="O123" s="38" t="s">
        <v>353</v>
      </c>
      <c r="P123" s="34" t="s">
        <v>350</v>
      </c>
      <c r="Q123" s="14" t="s">
        <v>354</v>
      </c>
      <c r="R123" s="30" t="s">
        <v>350</v>
      </c>
      <c r="S123" s="26" t="s">
        <v>358</v>
      </c>
      <c r="T123" s="26" t="s">
        <v>6</v>
      </c>
      <c r="U123" s="26" t="s">
        <v>7</v>
      </c>
      <c r="V123" s="9" t="s">
        <v>8</v>
      </c>
      <c r="W123" s="14" t="s">
        <v>9</v>
      </c>
      <c r="X123" s="14" t="s">
        <v>347</v>
      </c>
      <c r="Y123" s="20" t="s">
        <v>10</v>
      </c>
      <c r="Z123" s="20" t="s">
        <v>347</v>
      </c>
    </row>
    <row r="124" spans="2:30" x14ac:dyDescent="0.25">
      <c r="B124" s="10">
        <v>1</v>
      </c>
      <c r="C124" s="10" t="s">
        <v>81</v>
      </c>
      <c r="D124" s="10"/>
      <c r="E124" s="10">
        <v>93.96</v>
      </c>
      <c r="F124" s="10">
        <v>7.2808735000069203E-6</v>
      </c>
      <c r="G124" s="10"/>
      <c r="H124" s="10">
        <f t="shared" ref="H124:H138" si="5">F124/I124*A$7*A$4</f>
        <v>3.7358581858267872E-8</v>
      </c>
      <c r="I124" s="10">
        <v>6.4314225419949704E-4</v>
      </c>
      <c r="J124" s="21">
        <v>1.65210799626364E-5</v>
      </c>
      <c r="K124" s="10">
        <v>3.1392594055819501E-3</v>
      </c>
      <c r="L124" s="21">
        <v>2.9247080423763701E-5</v>
      </c>
      <c r="M124" s="35">
        <v>2.3697517434790099</v>
      </c>
      <c r="N124" s="35">
        <v>0.20110532945357601</v>
      </c>
      <c r="O124" s="35">
        <v>0.26235638088042701</v>
      </c>
      <c r="P124" s="35">
        <v>1.19595059646411E-2</v>
      </c>
      <c r="Q124" s="15">
        <v>-76.913997585862106</v>
      </c>
      <c r="R124" s="15">
        <v>67.014149945867999</v>
      </c>
      <c r="S124" s="27">
        <v>0.299858455294225</v>
      </c>
      <c r="T124" s="27">
        <v>-294.35299502750502</v>
      </c>
      <c r="U124" s="27">
        <v>547.41272928263902</v>
      </c>
      <c r="V124" s="10">
        <v>0</v>
      </c>
      <c r="W124" s="15">
        <v>4.7758528296808196</v>
      </c>
      <c r="X124" s="15">
        <v>0.41996032496928398</v>
      </c>
      <c r="Y124" s="21">
        <v>3.06680827355977E-2</v>
      </c>
      <c r="Z124" s="21">
        <v>1.65172227531696E-3</v>
      </c>
    </row>
    <row r="125" spans="2:30" x14ac:dyDescent="0.25">
      <c r="B125" s="10">
        <v>2</v>
      </c>
      <c r="C125" s="10" t="s">
        <v>82</v>
      </c>
      <c r="D125" s="10"/>
      <c r="E125" s="10">
        <v>93.97</v>
      </c>
      <c r="F125" s="10">
        <v>6.5785721756498398E-6</v>
      </c>
      <c r="G125" s="10"/>
      <c r="H125" s="10">
        <f t="shared" si="5"/>
        <v>1.5219537919521366E-8</v>
      </c>
      <c r="I125" s="10">
        <v>1.42640915213326E-3</v>
      </c>
      <c r="J125" s="21">
        <v>4.5424413746485699E-5</v>
      </c>
      <c r="K125" s="10">
        <v>2.71196097105571E-3</v>
      </c>
      <c r="L125" s="21">
        <v>5.51560482094252E-5</v>
      </c>
      <c r="M125" s="35">
        <v>3.68934634481323</v>
      </c>
      <c r="N125" s="35">
        <v>0.297256706664905</v>
      </c>
      <c r="O125" s="35">
        <v>0.221412199218079</v>
      </c>
      <c r="P125" s="35">
        <v>1.5784399837154201E-2</v>
      </c>
      <c r="Q125" s="15">
        <v>65.465710661955399</v>
      </c>
      <c r="R125" s="15">
        <v>34.334641190947899</v>
      </c>
      <c r="S125" s="27">
        <v>0.27093459193186797</v>
      </c>
      <c r="T125" s="27">
        <v>217.52329304363101</v>
      </c>
      <c r="U125" s="27">
        <v>206.12873986935401</v>
      </c>
      <c r="V125" s="10">
        <v>0</v>
      </c>
      <c r="W125" s="15">
        <v>7.4352831384276001</v>
      </c>
      <c r="X125" s="15">
        <v>0.62307448975575497</v>
      </c>
      <c r="Y125" s="21">
        <v>2.5881922983933402E-2</v>
      </c>
      <c r="Z125" s="21">
        <v>1.9888557694303899E-3</v>
      </c>
    </row>
    <row r="126" spans="2:30" x14ac:dyDescent="0.25">
      <c r="B126" s="10">
        <v>3</v>
      </c>
      <c r="C126" s="10" t="s">
        <v>83</v>
      </c>
      <c r="D126" s="10"/>
      <c r="E126" s="10">
        <v>93.98</v>
      </c>
      <c r="F126" s="10">
        <v>1.6896483516959698E-5</v>
      </c>
      <c r="G126" s="10"/>
      <c r="H126" s="10">
        <f t="shared" si="5"/>
        <v>2.954109873313572E-8</v>
      </c>
      <c r="I126" s="10">
        <v>1.8874855031517099E-3</v>
      </c>
      <c r="J126" s="21">
        <v>4.2929159649425802E-5</v>
      </c>
      <c r="K126" s="10">
        <v>2.70909307065507E-3</v>
      </c>
      <c r="L126" s="21">
        <v>4.05942374579251E-5</v>
      </c>
      <c r="M126" s="35">
        <v>5.3164442476684304</v>
      </c>
      <c r="N126" s="35">
        <v>0.22569066958407599</v>
      </c>
      <c r="O126" s="35">
        <v>0.21655777928008199</v>
      </c>
      <c r="P126" s="35">
        <v>9.7926986134863701E-3</v>
      </c>
      <c r="Q126" s="15">
        <v>49.981649463125301</v>
      </c>
      <c r="R126" s="15">
        <v>21.0401107095844</v>
      </c>
      <c r="S126" s="27">
        <v>0.69587164882003105</v>
      </c>
      <c r="T126" s="27">
        <v>168.39121271949401</v>
      </c>
      <c r="U126" s="27">
        <v>136.78823924623299</v>
      </c>
      <c r="V126" s="10">
        <v>0</v>
      </c>
      <c r="W126" s="15">
        <v>10.7144368071197</v>
      </c>
      <c r="X126" s="15">
        <v>0.51748883262053003</v>
      </c>
      <c r="Y126" s="21">
        <v>2.5314466794027799E-2</v>
      </c>
      <c r="Z126" s="21">
        <v>1.3555719984489701E-3</v>
      </c>
    </row>
    <row r="127" spans="2:30" x14ac:dyDescent="0.25">
      <c r="B127" s="10">
        <v>4</v>
      </c>
      <c r="C127" s="10" t="s">
        <v>84</v>
      </c>
      <c r="D127" s="10"/>
      <c r="E127" s="10">
        <v>94</v>
      </c>
      <c r="F127" s="10">
        <v>3.6359596385246603E-5</v>
      </c>
      <c r="G127" s="10"/>
      <c r="H127" s="10">
        <f t="shared" si="5"/>
        <v>3.2711528193366237E-8</v>
      </c>
      <c r="I127" s="10">
        <v>3.6680239260618399E-3</v>
      </c>
      <c r="J127" s="21">
        <v>4.4445517469650001E-5</v>
      </c>
      <c r="K127" s="10">
        <v>2.4011210654081299E-3</v>
      </c>
      <c r="L127" s="21">
        <v>2.7713080822010601E-5</v>
      </c>
      <c r="M127" s="35">
        <v>3.3421582572502002</v>
      </c>
      <c r="N127" s="35">
        <v>9.1715593410844301E-2</v>
      </c>
      <c r="O127" s="35">
        <v>9.7195181859530994E-2</v>
      </c>
      <c r="P127" s="35">
        <v>4.5841256543623201E-3</v>
      </c>
      <c r="Q127" s="15">
        <v>53.788056659845203</v>
      </c>
      <c r="R127" s="15">
        <v>7.0611753220920299</v>
      </c>
      <c r="S127" s="27">
        <v>1.4974484046716601</v>
      </c>
      <c r="T127" s="27">
        <v>180.593788392216</v>
      </c>
      <c r="U127" s="27">
        <v>43.012160546432199</v>
      </c>
      <c r="V127" s="10">
        <v>0</v>
      </c>
      <c r="W127" s="15">
        <v>6.73558148614182</v>
      </c>
      <c r="X127" s="15">
        <v>0.241324168933165</v>
      </c>
      <c r="Y127" s="21">
        <v>1.1361606181509601E-2</v>
      </c>
      <c r="Z127" s="21">
        <v>6.2717221860815995E-4</v>
      </c>
    </row>
    <row r="128" spans="2:30" x14ac:dyDescent="0.25">
      <c r="B128" s="10">
        <v>5</v>
      </c>
      <c r="C128" s="10" t="s">
        <v>85</v>
      </c>
      <c r="D128" s="10"/>
      <c r="E128" s="10">
        <v>94.01</v>
      </c>
      <c r="F128" s="10">
        <v>1.12608891986484E-4</v>
      </c>
      <c r="G128" s="10"/>
      <c r="H128" s="10">
        <f t="shared" si="5"/>
        <v>6.1243879406476659E-8</v>
      </c>
      <c r="I128" s="10">
        <v>6.0676976565938899E-3</v>
      </c>
      <c r="J128" s="21">
        <v>3.6347918028574901E-5</v>
      </c>
      <c r="K128" s="10">
        <v>2.07639506925234E-3</v>
      </c>
      <c r="L128" s="21">
        <v>1.28602746744359E-5</v>
      </c>
      <c r="M128" s="35">
        <v>2.62378761503013</v>
      </c>
      <c r="N128" s="35">
        <v>2.7568769968582402E-2</v>
      </c>
      <c r="O128" s="35">
        <v>5.2394202881224997E-2</v>
      </c>
      <c r="P128" s="35">
        <v>1.0067108819598401E-3</v>
      </c>
      <c r="Q128" s="15">
        <v>50.4067706891963</v>
      </c>
      <c r="R128" s="15">
        <v>3.0341461433991599</v>
      </c>
      <c r="S128" s="27">
        <v>4.6377304046594396</v>
      </c>
      <c r="T128" s="27">
        <v>169.75816585743101</v>
      </c>
      <c r="U128" s="27">
        <v>18.6051971626948</v>
      </c>
      <c r="V128" s="10">
        <v>0</v>
      </c>
      <c r="W128" s="15">
        <v>5.2878211990791701</v>
      </c>
      <c r="X128" s="15">
        <v>0.133877106544048</v>
      </c>
      <c r="Y128" s="21">
        <v>6.1246070838255704E-3</v>
      </c>
      <c r="Z128" s="21">
        <v>2.11443739118346E-4</v>
      </c>
    </row>
    <row r="129" spans="2:39" x14ac:dyDescent="0.25">
      <c r="B129" s="10">
        <v>6</v>
      </c>
      <c r="C129" s="10" t="s">
        <v>86</v>
      </c>
      <c r="D129" s="10"/>
      <c r="E129" s="10">
        <v>94.02</v>
      </c>
      <c r="F129" s="10">
        <v>2.9294959044560401E-4</v>
      </c>
      <c r="G129" s="10"/>
      <c r="H129" s="10">
        <f t="shared" si="5"/>
        <v>1.0484944101113159E-7</v>
      </c>
      <c r="I129" s="10">
        <v>9.2202079395717305E-3</v>
      </c>
      <c r="J129" s="21">
        <v>3.66462595264347E-5</v>
      </c>
      <c r="K129" s="10">
        <v>1.5191679195252E-3</v>
      </c>
      <c r="L129" s="21">
        <v>1.4409065678940001E-5</v>
      </c>
      <c r="M129" s="35">
        <v>2.0234687967892202</v>
      </c>
      <c r="N129" s="35">
        <v>1.7282542928621698E-2</v>
      </c>
      <c r="O129" s="35">
        <v>3.6099508935232602E-2</v>
      </c>
      <c r="P129" s="35">
        <v>1.1824823317322199E-3</v>
      </c>
      <c r="Q129" s="15">
        <v>53.375829944961303</v>
      </c>
      <c r="R129" s="15">
        <v>1.4637827835356001</v>
      </c>
      <c r="S129" s="27">
        <v>12.064955073043199</v>
      </c>
      <c r="T129" s="27">
        <v>179.27624929002701</v>
      </c>
      <c r="U129" s="27">
        <v>9.6749421472720805</v>
      </c>
      <c r="V129" s="10">
        <v>0</v>
      </c>
      <c r="W129" s="15">
        <v>4.07797534299071</v>
      </c>
      <c r="X129" s="15">
        <v>0.100184572755436</v>
      </c>
      <c r="Y129" s="21">
        <v>4.2198429595075998E-3</v>
      </c>
      <c r="Z129" s="21">
        <v>1.83728762874132E-4</v>
      </c>
    </row>
    <row r="130" spans="2:39" x14ac:dyDescent="0.25">
      <c r="B130" s="10">
        <v>7</v>
      </c>
      <c r="C130" s="10" t="s">
        <v>87</v>
      </c>
      <c r="D130" s="10"/>
      <c r="E130" s="10">
        <v>94.04</v>
      </c>
      <c r="F130" s="10">
        <v>5.2695757616545496E-4</v>
      </c>
      <c r="G130" s="10"/>
      <c r="H130" s="10">
        <f t="shared" si="5"/>
        <v>1.3099246631812563E-7</v>
      </c>
      <c r="I130" s="10">
        <v>1.3275267274705699E-2</v>
      </c>
      <c r="J130" s="21">
        <v>2.71712890386733E-5</v>
      </c>
      <c r="K130" s="10">
        <v>8.2462260599857804E-4</v>
      </c>
      <c r="L130" s="21">
        <v>8.8741735344948794E-6</v>
      </c>
      <c r="M130" s="35">
        <v>1.7612311724288101</v>
      </c>
      <c r="N130" s="35">
        <v>9.7391705388813407E-3</v>
      </c>
      <c r="O130" s="35">
        <v>3.03174705562635E-2</v>
      </c>
      <c r="P130" s="35">
        <v>4.9772679270972597E-4</v>
      </c>
      <c r="Q130" s="15">
        <v>54.562023972913799</v>
      </c>
      <c r="R130" s="15">
        <v>0.548187427380181</v>
      </c>
      <c r="S130" s="27">
        <v>21.702435126006801</v>
      </c>
      <c r="T130" s="27">
        <v>183.06491000147</v>
      </c>
      <c r="U130" s="27">
        <v>3.4899296027591999</v>
      </c>
      <c r="V130" s="10">
        <v>1</v>
      </c>
      <c r="W130" s="15">
        <v>3.5494776622540001</v>
      </c>
      <c r="X130" s="15">
        <v>8.4084243415920898E-2</v>
      </c>
      <c r="Y130" s="21">
        <v>3.5439530467425498E-3</v>
      </c>
      <c r="Z130" s="21">
        <v>1.17123269894571E-4</v>
      </c>
    </row>
    <row r="131" spans="2:39" x14ac:dyDescent="0.25">
      <c r="B131" s="10">
        <v>8</v>
      </c>
      <c r="C131" s="10" t="s">
        <v>88</v>
      </c>
      <c r="D131" s="10"/>
      <c r="E131" s="10">
        <v>94.05</v>
      </c>
      <c r="F131" s="10">
        <v>3.26195310294504E-4</v>
      </c>
      <c r="G131" s="10"/>
      <c r="H131" s="10">
        <f t="shared" si="5"/>
        <v>6.8946014371981267E-8</v>
      </c>
      <c r="I131" s="10">
        <v>1.56128607835715E-2</v>
      </c>
      <c r="J131" s="21">
        <v>4.6870764531021699E-5</v>
      </c>
      <c r="K131" s="10">
        <v>3.78617300188024E-4</v>
      </c>
      <c r="L131" s="21">
        <v>8.9844662789881808E-6</v>
      </c>
      <c r="M131" s="35">
        <v>1.5328626911243199</v>
      </c>
      <c r="N131" s="35">
        <v>1.2697519054479999E-2</v>
      </c>
      <c r="O131" s="35">
        <v>3.9158944760753003E-2</v>
      </c>
      <c r="P131" s="35">
        <v>5.8319096005861901E-4</v>
      </c>
      <c r="Q131" s="15">
        <v>55.942775372339803</v>
      </c>
      <c r="R131" s="15">
        <v>0.317111723771068</v>
      </c>
      <c r="S131" s="27">
        <v>13.4341603200546</v>
      </c>
      <c r="T131" s="27">
        <v>187.46498588199699</v>
      </c>
      <c r="U131" s="27">
        <v>2.2267394187884499</v>
      </c>
      <c r="V131" s="10">
        <v>1</v>
      </c>
      <c r="W131" s="15">
        <v>3.0892377824230501</v>
      </c>
      <c r="X131" s="15">
        <v>7.5621133430381599E-2</v>
      </c>
      <c r="Y131" s="21">
        <v>4.5774749359300598E-3</v>
      </c>
      <c r="Z131" s="21">
        <v>1.4793791947016499E-4</v>
      </c>
    </row>
    <row r="132" spans="2:39" x14ac:dyDescent="0.25">
      <c r="B132" s="10">
        <v>9</v>
      </c>
      <c r="C132" s="10" t="s">
        <v>89</v>
      </c>
      <c r="D132" s="10"/>
      <c r="E132" s="10">
        <v>94.06</v>
      </c>
      <c r="F132" s="10">
        <v>2.9657829107775698E-4</v>
      </c>
      <c r="G132" s="10"/>
      <c r="H132" s="10">
        <f t="shared" si="5"/>
        <v>6.0048393491356619E-8</v>
      </c>
      <c r="I132" s="10">
        <v>1.6298660191425E-2</v>
      </c>
      <c r="J132" s="21">
        <v>4.5846116849418997E-5</v>
      </c>
      <c r="K132" s="10">
        <v>2.8589350613409601E-4</v>
      </c>
      <c r="L132" s="21">
        <v>1.0188525186307999E-5</v>
      </c>
      <c r="M132" s="35">
        <v>2.0110189741123001</v>
      </c>
      <c r="N132" s="35">
        <v>2.52951212351014E-2</v>
      </c>
      <c r="O132" s="35">
        <v>4.47591897692785E-2</v>
      </c>
      <c r="P132" s="35">
        <v>1.4443453905119399E-3</v>
      </c>
      <c r="Q132" s="15">
        <v>55.490738471466301</v>
      </c>
      <c r="R132" s="15">
        <v>0.33094938121011003</v>
      </c>
      <c r="S132" s="27">
        <v>12.2144009556398</v>
      </c>
      <c r="T132" s="27">
        <v>186.02564911639399</v>
      </c>
      <c r="U132" s="27">
        <v>2.2972087835713202</v>
      </c>
      <c r="V132" s="10">
        <v>1</v>
      </c>
      <c r="W132" s="15">
        <v>4.0528847312740197</v>
      </c>
      <c r="X132" s="15">
        <v>0.10636889370026301</v>
      </c>
      <c r="Y132" s="21">
        <v>5.2321141586724801E-3</v>
      </c>
      <c r="Z132" s="21">
        <v>2.25891766359505E-4</v>
      </c>
    </row>
    <row r="133" spans="2:39" x14ac:dyDescent="0.25">
      <c r="B133" s="10">
        <v>10</v>
      </c>
      <c r="C133" s="10" t="s">
        <v>90</v>
      </c>
      <c r="D133" s="10"/>
      <c r="E133" s="10">
        <v>94.08</v>
      </c>
      <c r="F133" s="10">
        <v>2.41768129201374E-4</v>
      </c>
      <c r="G133" s="10"/>
      <c r="H133" s="10">
        <f t="shared" si="5"/>
        <v>4.7102656615529278E-8</v>
      </c>
      <c r="I133" s="10">
        <v>1.6938212909662E-2</v>
      </c>
      <c r="J133" s="21">
        <v>1.04112517823155E-4</v>
      </c>
      <c r="K133" s="10">
        <v>2.24582849389347E-4</v>
      </c>
      <c r="L133" s="21">
        <v>1.64057048120139E-5</v>
      </c>
      <c r="M133" s="35">
        <v>2.9769194604932299</v>
      </c>
      <c r="N133" s="35">
        <v>2.7849518415678801E-2</v>
      </c>
      <c r="O133" s="35">
        <v>4.3590822992662898E-2</v>
      </c>
      <c r="P133" s="35">
        <v>1.2616958159965301E-3</v>
      </c>
      <c r="Q133" s="15">
        <v>54.605588112459401</v>
      </c>
      <c r="R133" s="15">
        <v>0.50227539431143597</v>
      </c>
      <c r="S133" s="27">
        <v>9.9570769580916192</v>
      </c>
      <c r="T133" s="27">
        <v>183.20390098279299</v>
      </c>
      <c r="U133" s="27">
        <v>3.2646758877261299</v>
      </c>
      <c r="V133" s="10">
        <v>1</v>
      </c>
      <c r="W133" s="15">
        <v>5.9995015377670597</v>
      </c>
      <c r="X133" s="15">
        <v>0.14915951085821899</v>
      </c>
      <c r="Y133" s="21">
        <v>5.0955382200559901E-3</v>
      </c>
      <c r="Z133" s="21">
        <v>2.0763657591746999E-4</v>
      </c>
    </row>
    <row r="134" spans="2:39" x14ac:dyDescent="0.25">
      <c r="B134" s="10">
        <v>11</v>
      </c>
      <c r="C134" s="10" t="s">
        <v>91</v>
      </c>
      <c r="D134" s="10"/>
      <c r="E134" s="10">
        <v>94.09</v>
      </c>
      <c r="F134" s="10">
        <v>2.52704754684143E-4</v>
      </c>
      <c r="G134" s="10"/>
      <c r="H134" s="10">
        <f t="shared" si="5"/>
        <v>4.8790934192399446E-8</v>
      </c>
      <c r="I134" s="10">
        <v>1.7091816425756801E-2</v>
      </c>
      <c r="J134" s="21">
        <v>8.0658235584069897E-5</v>
      </c>
      <c r="K134" s="10">
        <v>1.8582977476392401E-4</v>
      </c>
      <c r="L134" s="21">
        <v>1.38033961264377E-5</v>
      </c>
      <c r="M134" s="35">
        <v>4.3771367470322096</v>
      </c>
      <c r="N134" s="35">
        <v>3.12882839296061E-2</v>
      </c>
      <c r="O134" s="35">
        <v>4.2129649866686103E-2</v>
      </c>
      <c r="P134" s="35">
        <v>1.84208057685015E-3</v>
      </c>
      <c r="Q134" s="15">
        <v>54.872832640743198</v>
      </c>
      <c r="R134" s="15">
        <v>0.435009196466697</v>
      </c>
      <c r="S134" s="27">
        <v>10.4074953898074</v>
      </c>
      <c r="T134" s="27">
        <v>184.05630799252299</v>
      </c>
      <c r="U134" s="27">
        <v>3.0098309636967802</v>
      </c>
      <c r="V134" s="10">
        <v>1</v>
      </c>
      <c r="W134" s="15">
        <v>8.8214138787904908</v>
      </c>
      <c r="X134" s="15">
        <v>0.21275799113687599</v>
      </c>
      <c r="Y134" s="21">
        <v>4.9247347573457998E-3</v>
      </c>
      <c r="Z134" s="21">
        <v>2.57526132139913E-4</v>
      </c>
    </row>
    <row r="135" spans="2:39" x14ac:dyDescent="0.25">
      <c r="B135" s="10">
        <v>12</v>
      </c>
      <c r="C135" s="10" t="s">
        <v>92</v>
      </c>
      <c r="D135" s="10"/>
      <c r="E135" s="10">
        <v>94.1</v>
      </c>
      <c r="F135" s="10">
        <v>1.2842107287293301E-4</v>
      </c>
      <c r="G135" s="10"/>
      <c r="H135" s="10">
        <f t="shared" si="5"/>
        <v>2.5542473233379269E-8</v>
      </c>
      <c r="I135" s="10">
        <v>1.6591562477468499E-2</v>
      </c>
      <c r="J135" s="21">
        <v>9.8585043192073594E-5</v>
      </c>
      <c r="K135" s="10">
        <v>2.6308492363442899E-4</v>
      </c>
      <c r="L135" s="21">
        <v>2.25429512778445E-5</v>
      </c>
      <c r="M135" s="35">
        <v>6.4171522536316701</v>
      </c>
      <c r="N135" s="35">
        <v>4.90258759929297E-2</v>
      </c>
      <c r="O135" s="35">
        <v>3.9965428600066098E-2</v>
      </c>
      <c r="P135" s="35">
        <v>1.9586888751844402E-3</v>
      </c>
      <c r="Q135" s="15">
        <v>54.970692806343102</v>
      </c>
      <c r="R135" s="15">
        <v>0.60912129077084198</v>
      </c>
      <c r="S135" s="27">
        <v>5.2889456929678103</v>
      </c>
      <c r="T135" s="27">
        <v>184.36834351190001</v>
      </c>
      <c r="U135" s="27">
        <v>4.08110992360987</v>
      </c>
      <c r="V135" s="10">
        <v>1</v>
      </c>
      <c r="W135" s="15">
        <v>12.932736449433399</v>
      </c>
      <c r="X135" s="15">
        <v>0.31385976732069099</v>
      </c>
      <c r="Y135" s="21">
        <v>4.67174866019007E-3</v>
      </c>
      <c r="Z135" s="21">
        <v>2.6528937706117302E-4</v>
      </c>
    </row>
    <row r="136" spans="2:39" x14ac:dyDescent="0.25">
      <c r="B136" s="10">
        <v>13</v>
      </c>
      <c r="C136" s="10" t="s">
        <v>93</v>
      </c>
      <c r="D136" s="10"/>
      <c r="E136" s="10">
        <v>94.12</v>
      </c>
      <c r="F136" s="10">
        <v>9.3372205191604295E-5</v>
      </c>
      <c r="G136" s="10"/>
      <c r="H136" s="10">
        <f t="shared" si="5"/>
        <v>1.8962489205344525E-8</v>
      </c>
      <c r="I136" s="10">
        <v>1.6249358077179501E-2</v>
      </c>
      <c r="J136" s="21">
        <v>1.0667789353497399E-4</v>
      </c>
      <c r="K136" s="10">
        <v>3.3207121819257699E-4</v>
      </c>
      <c r="L136" s="21">
        <v>3.2603420845245797E-5</v>
      </c>
      <c r="M136" s="35">
        <v>16.083145001536501</v>
      </c>
      <c r="N136" s="35">
        <v>0.12940180709730401</v>
      </c>
      <c r="O136" s="35">
        <v>4.60092699523195E-2</v>
      </c>
      <c r="P136" s="35">
        <v>2.8571731235259401E-3</v>
      </c>
      <c r="Q136" s="15">
        <v>54.709071768397898</v>
      </c>
      <c r="R136" s="15">
        <v>0.81428546306337601</v>
      </c>
      <c r="S136" s="27">
        <v>3.8454788723005899</v>
      </c>
      <c r="T136" s="27">
        <v>183.534021714787</v>
      </c>
      <c r="U136" s="27">
        <v>5.4016865636798101</v>
      </c>
      <c r="V136" s="10">
        <v>1</v>
      </c>
      <c r="W136" s="15">
        <v>32.412987468885603</v>
      </c>
      <c r="X136" s="15">
        <v>0.79085989799206302</v>
      </c>
      <c r="Y136" s="21">
        <v>5.3782419652498503E-3</v>
      </c>
      <c r="Z136" s="21">
        <v>3.6789301152235999E-4</v>
      </c>
    </row>
    <row r="137" spans="2:39" x14ac:dyDescent="0.25">
      <c r="B137" s="10">
        <v>14</v>
      </c>
      <c r="C137" s="10" t="s">
        <v>94</v>
      </c>
      <c r="D137" s="10"/>
      <c r="E137" s="10">
        <v>94.13</v>
      </c>
      <c r="F137" s="10">
        <v>6.8499306171880799E-5</v>
      </c>
      <c r="G137" s="10"/>
      <c r="H137" s="10">
        <f t="shared" si="5"/>
        <v>1.5310663489199431E-8</v>
      </c>
      <c r="I137" s="10">
        <v>1.47640701872043E-2</v>
      </c>
      <c r="J137" s="21">
        <v>9.2869890605249103E-5</v>
      </c>
      <c r="K137" s="10">
        <v>6.8207590536489902E-4</v>
      </c>
      <c r="L137" s="21">
        <v>3.9646030263139697E-5</v>
      </c>
      <c r="M137" s="35">
        <v>22.336956706994801</v>
      </c>
      <c r="N137" s="35">
        <v>0.18354010292834999</v>
      </c>
      <c r="O137" s="35">
        <v>5.1953216113963002E-2</v>
      </c>
      <c r="P137" s="35">
        <v>3.2599005612713298E-3</v>
      </c>
      <c r="Q137" s="15">
        <v>52.287706672558897</v>
      </c>
      <c r="R137" s="15">
        <v>1.1784410388618101</v>
      </c>
      <c r="S137" s="27">
        <v>2.82110328347372</v>
      </c>
      <c r="T137" s="27">
        <v>175.79381476336499</v>
      </c>
      <c r="U137" s="27">
        <v>7.7191425151901401</v>
      </c>
      <c r="V137" s="10">
        <v>0</v>
      </c>
      <c r="W137" s="15">
        <v>45.0165373605534</v>
      </c>
      <c r="X137" s="15">
        <v>1.1009434547907799</v>
      </c>
      <c r="Y137" s="21">
        <v>6.0730580472886696E-3</v>
      </c>
      <c r="Z137" s="21">
        <v>4.1899103673369601E-4</v>
      </c>
    </row>
    <row r="138" spans="2:39" x14ac:dyDescent="0.25">
      <c r="B138" s="10">
        <v>15</v>
      </c>
      <c r="C138" s="10" t="s">
        <v>95</v>
      </c>
      <c r="D138" s="10"/>
      <c r="E138" s="10">
        <v>94.14</v>
      </c>
      <c r="F138" s="10">
        <v>2.0932796961069501E-5</v>
      </c>
      <c r="G138" s="10"/>
      <c r="H138" s="10">
        <f t="shared" si="5"/>
        <v>6.3260240831067601E-9</v>
      </c>
      <c r="I138" s="10">
        <v>1.0919691272753501E-2</v>
      </c>
      <c r="J138" s="21">
        <v>1.5799538620165401E-4</v>
      </c>
      <c r="K138" s="10">
        <v>1.3473518458886899E-3</v>
      </c>
      <c r="L138" s="21">
        <v>1.1432503431656301E-4</v>
      </c>
      <c r="M138" s="35">
        <v>50.696944463610102</v>
      </c>
      <c r="N138" s="35">
        <v>0.88179998922479197</v>
      </c>
      <c r="O138" s="35">
        <v>7.9361805528498502E-2</v>
      </c>
      <c r="P138" s="35">
        <v>5.4324220328941302E-3</v>
      </c>
      <c r="Q138" s="15">
        <v>50.328806763190798</v>
      </c>
      <c r="R138" s="15">
        <v>3.8095070377997402</v>
      </c>
      <c r="S138" s="27">
        <v>0.86210482323693605</v>
      </c>
      <c r="T138" s="27">
        <v>169.50755480077001</v>
      </c>
      <c r="U138" s="27">
        <v>22.875167473327199</v>
      </c>
      <c r="V138" s="10">
        <v>0</v>
      </c>
      <c r="W138" s="15">
        <v>102.171523383815</v>
      </c>
      <c r="X138" s="15">
        <v>2.9490871050340801</v>
      </c>
      <c r="Y138" s="21">
        <v>9.2769781692623905E-3</v>
      </c>
      <c r="Z138" s="21">
        <v>6.8851703224230597E-4</v>
      </c>
    </row>
    <row r="140" spans="2:39" ht="18" x14ac:dyDescent="0.25">
      <c r="Q140" s="14" t="s">
        <v>346</v>
      </c>
      <c r="R140" s="14" t="s">
        <v>347</v>
      </c>
      <c r="S140" s="26" t="s">
        <v>358</v>
      </c>
      <c r="T140" s="26" t="s">
        <v>6</v>
      </c>
      <c r="U140" s="26" t="s">
        <v>347</v>
      </c>
      <c r="AM140" t="s">
        <v>5</v>
      </c>
    </row>
    <row r="141" spans="2:39" ht="17.25" x14ac:dyDescent="0.25">
      <c r="I141" s="3" t="s">
        <v>363</v>
      </c>
      <c r="Q141" s="14">
        <v>334.3</v>
      </c>
      <c r="R141" s="14">
        <v>7.72</v>
      </c>
      <c r="S141" s="26">
        <v>76.849993314868797</v>
      </c>
      <c r="T141" s="26">
        <v>184.57184873396301</v>
      </c>
      <c r="U141" s="26">
        <v>1.9403745196484901</v>
      </c>
      <c r="AB141" s="1"/>
      <c r="AD141" s="1"/>
      <c r="AM141">
        <v>1.4194169700862999E-4</v>
      </c>
    </row>
    <row r="142" spans="2:39" x14ac:dyDescent="0.25">
      <c r="I142" s="3" t="s">
        <v>345</v>
      </c>
      <c r="Q142" s="14">
        <v>333.86909812788502</v>
      </c>
      <c r="R142" s="14">
        <v>7.6178778792933199</v>
      </c>
      <c r="S142" s="26"/>
      <c r="T142" s="26">
        <v>184.548403471564</v>
      </c>
      <c r="U142" s="26">
        <v>2.1408855715330701</v>
      </c>
    </row>
    <row r="145" spans="2:26" ht="15.75" x14ac:dyDescent="0.25">
      <c r="B145" s="4" t="s">
        <v>304</v>
      </c>
      <c r="K145" s="3" t="s">
        <v>305</v>
      </c>
      <c r="L145" s="19"/>
      <c r="M145" s="33"/>
      <c r="N145" s="33"/>
      <c r="O145" s="33"/>
      <c r="P145" s="33" t="s">
        <v>306</v>
      </c>
      <c r="T145" s="25" t="s">
        <v>365</v>
      </c>
    </row>
    <row r="146" spans="2:26" ht="17.25" x14ac:dyDescent="0.25">
      <c r="I146" s="3" t="s">
        <v>356</v>
      </c>
      <c r="T146" s="25" t="s">
        <v>286</v>
      </c>
    </row>
    <row r="147" spans="2:26" ht="17.25" x14ac:dyDescent="0.25">
      <c r="B147" s="9" t="s">
        <v>360</v>
      </c>
      <c r="C147" s="10" t="s">
        <v>38</v>
      </c>
      <c r="D147" s="10" t="s">
        <v>39</v>
      </c>
      <c r="E147" s="10"/>
      <c r="F147" s="10"/>
      <c r="G147" s="10"/>
      <c r="H147" s="9" t="s">
        <v>348</v>
      </c>
      <c r="I147" s="9" t="s">
        <v>349</v>
      </c>
      <c r="J147" s="40" t="s">
        <v>350</v>
      </c>
      <c r="K147" s="9" t="s">
        <v>351</v>
      </c>
      <c r="L147" s="40" t="s">
        <v>350</v>
      </c>
      <c r="M147" s="38" t="s">
        <v>352</v>
      </c>
      <c r="N147" s="34" t="s">
        <v>350</v>
      </c>
      <c r="O147" s="38" t="s">
        <v>353</v>
      </c>
      <c r="P147" s="34" t="s">
        <v>350</v>
      </c>
      <c r="Q147" s="14" t="s">
        <v>354</v>
      </c>
      <c r="R147" s="30" t="s">
        <v>350</v>
      </c>
      <c r="S147" s="26" t="s">
        <v>358</v>
      </c>
      <c r="T147" s="26" t="s">
        <v>6</v>
      </c>
      <c r="U147" s="26" t="s">
        <v>7</v>
      </c>
      <c r="V147" s="9" t="s">
        <v>8</v>
      </c>
      <c r="W147" s="14" t="s">
        <v>9</v>
      </c>
      <c r="X147" s="14" t="s">
        <v>347</v>
      </c>
      <c r="Y147" s="20" t="s">
        <v>10</v>
      </c>
      <c r="Z147" s="20" t="s">
        <v>347</v>
      </c>
    </row>
    <row r="148" spans="2:26" x14ac:dyDescent="0.25">
      <c r="B148" s="10">
        <v>1</v>
      </c>
      <c r="C148" s="10" t="s">
        <v>96</v>
      </c>
      <c r="D148" s="10"/>
      <c r="E148" s="10">
        <v>79.69</v>
      </c>
      <c r="F148" s="10">
        <v>1.19899571369572E-2</v>
      </c>
      <c r="G148" s="11">
        <v>4.5945143031782403E-5</v>
      </c>
      <c r="H148" s="11">
        <f t="shared" ref="H148:H159" si="6">F148*A$4</f>
        <v>1.3188952850652921E-9</v>
      </c>
      <c r="I148" s="10">
        <v>1.3665571645094499E-3</v>
      </c>
      <c r="J148" s="21">
        <v>0.209829687281539</v>
      </c>
      <c r="K148" s="10">
        <v>2.32102720159862E-3</v>
      </c>
      <c r="L148" s="21">
        <v>3.2988906940370401E-3</v>
      </c>
      <c r="M148" s="35">
        <v>3.9858409155749199</v>
      </c>
      <c r="N148" s="35">
        <v>4.5119561249597897</v>
      </c>
      <c r="O148" s="35">
        <v>2.3551410198320699</v>
      </c>
      <c r="P148" s="35">
        <v>1.4753146540221</v>
      </c>
      <c r="Q148" s="15">
        <v>224.677113208951</v>
      </c>
      <c r="R148" s="15">
        <v>444.44367307367497</v>
      </c>
      <c r="S148" s="27">
        <v>3.5130582526030497E-2</v>
      </c>
      <c r="T148" s="27">
        <v>656.12420440760798</v>
      </c>
      <c r="U148" s="27">
        <v>2687.0214014594799</v>
      </c>
      <c r="V148" s="10">
        <v>0</v>
      </c>
      <c r="W148" s="15">
        <v>8.0328201752306096</v>
      </c>
      <c r="X148" s="15">
        <v>9.0934145228354701</v>
      </c>
      <c r="Y148" s="21">
        <v>0.27530361338201598</v>
      </c>
      <c r="Z148" s="21">
        <v>0.17250172255347401</v>
      </c>
    </row>
    <row r="149" spans="2:26" x14ac:dyDescent="0.25">
      <c r="B149" s="10">
        <v>2</v>
      </c>
      <c r="C149" s="10" t="s">
        <v>97</v>
      </c>
      <c r="D149" s="10"/>
      <c r="E149" s="10">
        <v>79.7</v>
      </c>
      <c r="F149" s="10">
        <v>5.12993753462248E-2</v>
      </c>
      <c r="G149" s="11">
        <v>8.75379693515935E-5</v>
      </c>
      <c r="H149" s="11">
        <f t="shared" si="6"/>
        <v>5.6429312880847281E-9</v>
      </c>
      <c r="I149" s="10">
        <v>2.6807092534349699E-3</v>
      </c>
      <c r="J149" s="21">
        <v>1.6619458296092399E-4</v>
      </c>
      <c r="K149" s="10">
        <v>2.64397073611924E-3</v>
      </c>
      <c r="L149" s="21">
        <v>1.7150499030663799E-4</v>
      </c>
      <c r="M149" s="35">
        <v>3.8023145995600598</v>
      </c>
      <c r="N149" s="35">
        <v>0.53585843570222103</v>
      </c>
      <c r="O149" s="35">
        <v>0</v>
      </c>
      <c r="P149" s="35">
        <v>0</v>
      </c>
      <c r="Q149" s="15">
        <v>78.567303275042903</v>
      </c>
      <c r="R149" s="15">
        <v>35.092309955782</v>
      </c>
      <c r="S149" s="27">
        <v>0.29454493559792699</v>
      </c>
      <c r="T149" s="27">
        <v>257.43129384283299</v>
      </c>
      <c r="U149" s="27">
        <v>216.12220829597399</v>
      </c>
      <c r="V149" s="10">
        <v>0</v>
      </c>
      <c r="W149" s="15">
        <v>7.6629524546677299</v>
      </c>
      <c r="X149" s="15">
        <v>1.0821861188787001</v>
      </c>
      <c r="Y149" s="21">
        <v>0</v>
      </c>
      <c r="Z149" s="21">
        <v>0</v>
      </c>
    </row>
    <row r="150" spans="2:26" x14ac:dyDescent="0.25">
      <c r="B150" s="10">
        <v>3</v>
      </c>
      <c r="C150" s="10" t="s">
        <v>98</v>
      </c>
      <c r="D150" s="10"/>
      <c r="E150" s="10">
        <v>79.709999999999994</v>
      </c>
      <c r="F150" s="10">
        <v>6.0966600626048598E-2</v>
      </c>
      <c r="G150" s="11">
        <v>1.8462723774508E-4</v>
      </c>
      <c r="H150" s="11">
        <f t="shared" si="6"/>
        <v>6.7063260688653464E-9</v>
      </c>
      <c r="I150" s="10">
        <v>6.4080523525549601E-3</v>
      </c>
      <c r="J150" s="21">
        <v>1.27042831297527E-4</v>
      </c>
      <c r="K150" s="10">
        <v>1.0735974805856901E-3</v>
      </c>
      <c r="L150" s="21">
        <v>1.2965569602893699E-4</v>
      </c>
      <c r="M150" s="35">
        <v>4.2523093187629799</v>
      </c>
      <c r="N150" s="35">
        <v>0.15257733258810899</v>
      </c>
      <c r="O150" s="35">
        <v>6.7571115954801003E-2</v>
      </c>
      <c r="P150" s="35">
        <v>1.7102063188063701E-2</v>
      </c>
      <c r="Q150" s="15">
        <v>106.033268470523</v>
      </c>
      <c r="R150" s="15">
        <v>6.8878804521306103</v>
      </c>
      <c r="S150" s="27">
        <v>0.83734329517069295</v>
      </c>
      <c r="T150" s="27">
        <v>339.41107787507099</v>
      </c>
      <c r="U150" s="27">
        <v>40.184439032531102</v>
      </c>
      <c r="V150" s="10">
        <v>0</v>
      </c>
      <c r="W150" s="15">
        <v>8.5698443090404695</v>
      </c>
      <c r="X150" s="15">
        <v>0.31723331321493198</v>
      </c>
      <c r="Y150" s="21">
        <v>7.8987084959941493E-3</v>
      </c>
      <c r="Z150" s="21">
        <v>2.0023481393285501E-3</v>
      </c>
    </row>
    <row r="151" spans="2:26" x14ac:dyDescent="0.25">
      <c r="B151" s="10">
        <v>4</v>
      </c>
      <c r="C151" s="10" t="s">
        <v>99</v>
      </c>
      <c r="D151" s="10"/>
      <c r="E151" s="10">
        <v>79.73</v>
      </c>
      <c r="F151" s="10">
        <v>7.4911110252166305E-2</v>
      </c>
      <c r="G151" s="11">
        <v>1.007667916869E-4</v>
      </c>
      <c r="H151" s="11">
        <f t="shared" si="6"/>
        <v>8.2402221277382935E-9</v>
      </c>
      <c r="I151" s="10">
        <v>1.1553676149787501E-2</v>
      </c>
      <c r="J151" s="21">
        <v>1.5245124242254599E-4</v>
      </c>
      <c r="K151" s="10">
        <v>8.5062549613651103E-4</v>
      </c>
      <c r="L151" s="21">
        <v>4.7678658901406099E-5</v>
      </c>
      <c r="M151" s="35">
        <v>4.3953889689170298</v>
      </c>
      <c r="N151" s="35">
        <v>9.1663757213449507E-2</v>
      </c>
      <c r="O151" s="35">
        <v>6.2248153224614702E-2</v>
      </c>
      <c r="P151" s="35">
        <v>7.9120121546753502E-3</v>
      </c>
      <c r="Q151" s="15">
        <v>64.571417916460206</v>
      </c>
      <c r="R151" s="15">
        <v>1.8052589389696001</v>
      </c>
      <c r="S151" s="27">
        <v>1.85343532806114</v>
      </c>
      <c r="T151" s="27">
        <v>214.17918489297401</v>
      </c>
      <c r="U151" s="27">
        <v>11.245084851902799</v>
      </c>
      <c r="V151" s="10">
        <v>0</v>
      </c>
      <c r="W151" s="15">
        <v>8.8581982912406296</v>
      </c>
      <c r="X151" s="15">
        <v>0.201560302644016</v>
      </c>
      <c r="Y151" s="21">
        <v>7.2764821149927297E-3</v>
      </c>
      <c r="Z151" s="21">
        <v>9.3074127264356204E-4</v>
      </c>
    </row>
    <row r="152" spans="2:26" x14ac:dyDescent="0.25">
      <c r="B152" s="10">
        <v>5</v>
      </c>
      <c r="C152" s="10" t="s">
        <v>100</v>
      </c>
      <c r="D152" s="10"/>
      <c r="E152" s="10">
        <v>79.739999999999995</v>
      </c>
      <c r="F152" s="10">
        <v>0.15114065995013801</v>
      </c>
      <c r="G152" s="11">
        <v>3.8233925715498799E-4</v>
      </c>
      <c r="H152" s="11">
        <f t="shared" si="6"/>
        <v>1.6625472594515181E-8</v>
      </c>
      <c r="I152" s="10">
        <v>1.4990805308160699E-2</v>
      </c>
      <c r="J152" s="21">
        <v>1.1221278046088401E-4</v>
      </c>
      <c r="K152" s="10">
        <v>4.3625692530700999E-4</v>
      </c>
      <c r="L152" s="21">
        <v>3.00444421084848E-5</v>
      </c>
      <c r="M152" s="35">
        <v>4.7145749230724698</v>
      </c>
      <c r="N152" s="35">
        <v>5.6656782430972899E-2</v>
      </c>
      <c r="O152" s="35">
        <v>2.4918636236394901E-2</v>
      </c>
      <c r="P152" s="35">
        <v>3.27558153384671E-3</v>
      </c>
      <c r="Q152" s="15">
        <v>58.018973253911199</v>
      </c>
      <c r="R152" s="15">
        <v>0.80696787858489105</v>
      </c>
      <c r="S152" s="27">
        <v>4.8516691354212904</v>
      </c>
      <c r="T152" s="27">
        <v>193.56802570560899</v>
      </c>
      <c r="U152" s="27">
        <v>5.5627678243866301</v>
      </c>
      <c r="V152" s="10">
        <v>0</v>
      </c>
      <c r="W152" s="15">
        <v>9.5014661552869004</v>
      </c>
      <c r="X152" s="15">
        <v>0.14323433435572699</v>
      </c>
      <c r="Y152" s="21">
        <v>2.91285767546977E-3</v>
      </c>
      <c r="Z152" s="21">
        <v>3.8517032903555997E-4</v>
      </c>
    </row>
    <row r="153" spans="2:26" x14ac:dyDescent="0.25">
      <c r="B153" s="10">
        <v>6</v>
      </c>
      <c r="C153" s="10" t="s">
        <v>101</v>
      </c>
      <c r="D153" s="10"/>
      <c r="E153" s="10">
        <v>79.75</v>
      </c>
      <c r="F153" s="10">
        <v>0.365099186500079</v>
      </c>
      <c r="G153" s="11">
        <v>5.7666230718227596E-4</v>
      </c>
      <c r="H153" s="11">
        <f t="shared" si="6"/>
        <v>4.0160910515008694E-8</v>
      </c>
      <c r="I153" s="10">
        <v>1.63486607712909E-2</v>
      </c>
      <c r="J153" s="21">
        <v>7.3287531434649506E-5</v>
      </c>
      <c r="K153" s="10">
        <v>1.7390038378361499E-4</v>
      </c>
      <c r="L153" s="21">
        <v>1.8233517057170801E-5</v>
      </c>
      <c r="M153" s="35">
        <v>2.8752526064839401</v>
      </c>
      <c r="N153" s="35">
        <v>2.0978430722541401E-2</v>
      </c>
      <c r="O153" s="35">
        <v>2.4906527246641001E-2</v>
      </c>
      <c r="P153" s="35">
        <v>1.6723751925794401E-3</v>
      </c>
      <c r="Q153" s="15">
        <v>57.991312795254302</v>
      </c>
      <c r="R153" s="15">
        <v>0.42128862856024502</v>
      </c>
      <c r="S153" s="27">
        <v>12.7658545821257</v>
      </c>
      <c r="T153" s="27">
        <v>193.480516995296</v>
      </c>
      <c r="U153" s="27">
        <v>2.9390745343252802</v>
      </c>
      <c r="V153" s="10">
        <v>0</v>
      </c>
      <c r="W153" s="15">
        <v>5.7946083738560796</v>
      </c>
      <c r="X153" s="15">
        <v>6.7594109578351602E-2</v>
      </c>
      <c r="Y153" s="21">
        <v>2.9114421981775102E-3</v>
      </c>
      <c r="Z153" s="21">
        <v>1.99901154141607E-4</v>
      </c>
    </row>
    <row r="154" spans="2:26" x14ac:dyDescent="0.25">
      <c r="B154" s="10">
        <v>7</v>
      </c>
      <c r="C154" s="10" t="s">
        <v>102</v>
      </c>
      <c r="D154" s="10"/>
      <c r="E154" s="10">
        <v>79.77</v>
      </c>
      <c r="F154" s="10">
        <v>0.54290391599076904</v>
      </c>
      <c r="G154" s="11">
        <v>3.3465671454426102E-4</v>
      </c>
      <c r="H154" s="11">
        <f t="shared" si="6"/>
        <v>5.9719430758984592E-8</v>
      </c>
      <c r="I154" s="10">
        <v>1.7282384514359098E-2</v>
      </c>
      <c r="J154" s="21">
        <v>5.5114853121617202E-5</v>
      </c>
      <c r="K154" s="10">
        <v>9.9734219264487999E-5</v>
      </c>
      <c r="L154" s="21">
        <v>9.8910254935588197E-6</v>
      </c>
      <c r="M154" s="35">
        <v>2.0103743490094299</v>
      </c>
      <c r="N154" s="35">
        <v>1.31460765557453E-2</v>
      </c>
      <c r="O154" s="35">
        <v>2.8019294883733399E-2</v>
      </c>
      <c r="P154" s="35">
        <v>8.0871166009209702E-4</v>
      </c>
      <c r="Q154" s="15">
        <v>56.139437793170103</v>
      </c>
      <c r="R154" s="15">
        <v>0.24201017942192701</v>
      </c>
      <c r="S154" s="27">
        <v>20.052504689884302</v>
      </c>
      <c r="T154" s="27">
        <v>187.61211295707</v>
      </c>
      <c r="U154" s="27">
        <v>1.8507952158744301</v>
      </c>
      <c r="V154" s="10">
        <v>1</v>
      </c>
      <c r="W154" s="15">
        <v>4.0515855932397997</v>
      </c>
      <c r="X154" s="15">
        <v>4.54062756925325E-2</v>
      </c>
      <c r="Y154" s="21">
        <v>3.2753083832143801E-3</v>
      </c>
      <c r="Z154" s="21">
        <v>1.0556091447186301E-4</v>
      </c>
    </row>
    <row r="155" spans="2:26" x14ac:dyDescent="0.25">
      <c r="B155" s="10">
        <v>8</v>
      </c>
      <c r="C155" s="10" t="s">
        <v>103</v>
      </c>
      <c r="D155" s="10"/>
      <c r="E155" s="10">
        <v>79.78</v>
      </c>
      <c r="F155" s="10">
        <v>0.56764523569486303</v>
      </c>
      <c r="G155" s="11">
        <v>2.95855832862219E-4</v>
      </c>
      <c r="H155" s="11">
        <f t="shared" si="6"/>
        <v>6.2440975926434939E-8</v>
      </c>
      <c r="I155" s="10">
        <v>1.7387145795363601E-2</v>
      </c>
      <c r="J155" s="21">
        <v>3.8885390678726299E-5</v>
      </c>
      <c r="K155" s="10">
        <v>1.25303181493359E-4</v>
      </c>
      <c r="L155" s="21">
        <v>8.6278359217579208E-6</v>
      </c>
      <c r="M155" s="35">
        <v>2.1254436595769102</v>
      </c>
      <c r="N155" s="35">
        <v>1.32221854200939E-2</v>
      </c>
      <c r="O155" s="35">
        <v>5.9224169194472702E-2</v>
      </c>
      <c r="P155" s="35">
        <v>1.0666426422150199E-3</v>
      </c>
      <c r="Q155" s="15">
        <v>55.3621331506004</v>
      </c>
      <c r="R155" s="15">
        <v>0.20372209664563001</v>
      </c>
      <c r="S155" s="27">
        <v>21.093662934484801</v>
      </c>
      <c r="T155" s="27">
        <v>185.14321629924001</v>
      </c>
      <c r="U155" s="27">
        <v>1.7014769109898999</v>
      </c>
      <c r="V155" s="10">
        <v>1</v>
      </c>
      <c r="W155" s="15">
        <v>4.2834892489688601</v>
      </c>
      <c r="X155" s="15">
        <v>4.7222882421855801E-2</v>
      </c>
      <c r="Y155" s="21">
        <v>6.9229942672174999E-3</v>
      </c>
      <c r="Z155" s="21">
        <v>1.5938589088143501E-4</v>
      </c>
    </row>
    <row r="156" spans="2:26" x14ac:dyDescent="0.25">
      <c r="B156" s="10">
        <v>9</v>
      </c>
      <c r="C156" s="10" t="s">
        <v>104</v>
      </c>
      <c r="D156" s="10"/>
      <c r="E156" s="10">
        <v>79.790000000000006</v>
      </c>
      <c r="F156" s="10">
        <v>0.398519267831761</v>
      </c>
      <c r="G156" s="11">
        <v>4.7882760330688901E-4</v>
      </c>
      <c r="H156" s="11">
        <f t="shared" si="6"/>
        <v>4.3837119461493711E-8</v>
      </c>
      <c r="I156" s="10">
        <v>1.7443361056054998E-2</v>
      </c>
      <c r="J156" s="21">
        <v>7.8627627383162597E-5</v>
      </c>
      <c r="K156" s="10">
        <v>1.5478166343053899E-4</v>
      </c>
      <c r="L156" s="21">
        <v>1.4783154989200401E-5</v>
      </c>
      <c r="M156" s="35">
        <v>4.4479315866588696</v>
      </c>
      <c r="N156" s="35">
        <v>3.3919436074891098E-2</v>
      </c>
      <c r="O156" s="35">
        <v>4.6434671654418599E-2</v>
      </c>
      <c r="P156" s="35">
        <v>1.36413457624988E-3</v>
      </c>
      <c r="Q156" s="15">
        <v>54.679163199154097</v>
      </c>
      <c r="R156" s="15">
        <v>0.37730329758096198</v>
      </c>
      <c r="S156" s="27">
        <v>14.8838507480188</v>
      </c>
      <c r="T156" s="27">
        <v>182.97115708813899</v>
      </c>
      <c r="U156" s="27">
        <v>2.6741534021789999</v>
      </c>
      <c r="V156" s="10">
        <v>1</v>
      </c>
      <c r="W156" s="15">
        <v>8.9640894717458206</v>
      </c>
      <c r="X156" s="15">
        <v>0.106439582191446</v>
      </c>
      <c r="Y156" s="21">
        <v>5.4279691895394201E-3</v>
      </c>
      <c r="Z156" s="21">
        <v>1.7744660868511199E-4</v>
      </c>
    </row>
    <row r="157" spans="2:26" x14ac:dyDescent="0.25">
      <c r="B157" s="10">
        <v>10</v>
      </c>
      <c r="C157" s="10" t="s">
        <v>105</v>
      </c>
      <c r="D157" s="10"/>
      <c r="E157" s="10">
        <v>79.81</v>
      </c>
      <c r="F157" s="10">
        <v>0.34273556315885101</v>
      </c>
      <c r="G157" s="11">
        <v>2.8827321513262902E-4</v>
      </c>
      <c r="H157" s="11">
        <f t="shared" si="6"/>
        <v>3.7700911947473614E-8</v>
      </c>
      <c r="I157" s="10">
        <v>1.7141106912450101E-2</v>
      </c>
      <c r="J157" s="21">
        <v>6.1133588560642997E-5</v>
      </c>
      <c r="K157" s="10">
        <v>1.61471156871857E-4</v>
      </c>
      <c r="L157" s="21">
        <v>1.7129141791939601E-5</v>
      </c>
      <c r="M157" s="35">
        <v>6.31214328257734</v>
      </c>
      <c r="N157" s="35">
        <v>4.3226491713576801E-2</v>
      </c>
      <c r="O157" s="35">
        <v>3.9522319756129402E-2</v>
      </c>
      <c r="P157" s="35">
        <v>1.1255343790791399E-3</v>
      </c>
      <c r="Q157" s="15">
        <v>55.526820756070798</v>
      </c>
      <c r="R157" s="15">
        <v>0.34524771657363701</v>
      </c>
      <c r="S157" s="27">
        <v>12.596216342685301</v>
      </c>
      <c r="T157" s="27">
        <v>185.66658372179501</v>
      </c>
      <c r="U157" s="27">
        <v>2.4411671441865801</v>
      </c>
      <c r="V157" s="10">
        <v>1</v>
      </c>
      <c r="W157" s="15">
        <v>12.7211077870928</v>
      </c>
      <c r="X157" s="15">
        <v>0.144894908545601</v>
      </c>
      <c r="Y157" s="21">
        <v>4.6199515640374198E-3</v>
      </c>
      <c r="Z157" s="21">
        <v>1.4731029007248599E-4</v>
      </c>
    </row>
    <row r="158" spans="2:26" x14ac:dyDescent="0.25">
      <c r="B158" s="10">
        <v>11</v>
      </c>
      <c r="C158" s="10" t="s">
        <v>106</v>
      </c>
      <c r="D158" s="10"/>
      <c r="E158" s="10">
        <v>79.819999999999993</v>
      </c>
      <c r="F158" s="10">
        <v>0.166344135023024</v>
      </c>
      <c r="G158" s="11">
        <v>3.17474834203531E-4</v>
      </c>
      <c r="H158" s="11">
        <f t="shared" si="6"/>
        <v>1.8297854852532642E-8</v>
      </c>
      <c r="I158" s="10">
        <v>1.6553798412971301E-2</v>
      </c>
      <c r="J158" s="21">
        <v>8.2294126075290895E-5</v>
      </c>
      <c r="K158" s="10">
        <v>1.65673359414291E-4</v>
      </c>
      <c r="L158" s="21">
        <v>2.8922373143529999E-5</v>
      </c>
      <c r="M158" s="35">
        <v>12.8038718863881</v>
      </c>
      <c r="N158" s="35">
        <v>6.8127912404027199E-2</v>
      </c>
      <c r="O158" s="35">
        <v>3.3871853867684203E-2</v>
      </c>
      <c r="P158" s="35">
        <v>1.9038258832856801E-3</v>
      </c>
      <c r="Q158" s="15">
        <v>57.421054411672301</v>
      </c>
      <c r="R158" s="15">
        <v>0.608593204604847</v>
      </c>
      <c r="S158" s="27">
        <v>5.9327098152886197</v>
      </c>
      <c r="T158" s="27">
        <v>191.675458489205</v>
      </c>
      <c r="U158" s="27">
        <v>3.99433232498055</v>
      </c>
      <c r="V158" s="10">
        <v>0</v>
      </c>
      <c r="W158" s="15">
        <v>25.804140854731301</v>
      </c>
      <c r="X158" s="15">
        <v>0.27204643847058602</v>
      </c>
      <c r="Y158" s="21">
        <v>3.9594417842486497E-3</v>
      </c>
      <c r="Z158" s="21">
        <v>2.2967731893983699E-4</v>
      </c>
    </row>
    <row r="159" spans="2:26" x14ac:dyDescent="0.25">
      <c r="B159" s="10">
        <v>12</v>
      </c>
      <c r="C159" s="10" t="s">
        <v>107</v>
      </c>
      <c r="D159" s="10"/>
      <c r="E159" s="10">
        <v>79.84</v>
      </c>
      <c r="F159" s="10">
        <v>0.14797390943161201</v>
      </c>
      <c r="G159" s="11">
        <v>1.22814939609388E-4</v>
      </c>
      <c r="H159" s="11">
        <f t="shared" si="6"/>
        <v>1.6277130037477323E-8</v>
      </c>
      <c r="I159" s="10">
        <v>1.48855278501444E-2</v>
      </c>
      <c r="J159" s="21">
        <v>6.7531354266920705E-5</v>
      </c>
      <c r="K159" s="10">
        <v>4.3343442828856798E-4</v>
      </c>
      <c r="L159" s="21">
        <v>2.6143721828635299E-5</v>
      </c>
      <c r="M159" s="35">
        <v>27.9086074334252</v>
      </c>
      <c r="N159" s="35">
        <v>0.17412127376439099</v>
      </c>
      <c r="O159" s="35">
        <v>3.4040599492844097E-2</v>
      </c>
      <c r="P159" s="35">
        <v>3.30713799275608E-3</v>
      </c>
      <c r="Q159" s="15">
        <v>58.485921892472597</v>
      </c>
      <c r="R159" s="15">
        <v>0.58623364850931403</v>
      </c>
      <c r="S159" s="27">
        <v>4.8030776107350404</v>
      </c>
      <c r="T159" s="27">
        <v>195.04465951515201</v>
      </c>
      <c r="U159" s="27">
        <v>3.9875461515795898</v>
      </c>
      <c r="V159" s="10">
        <v>0</v>
      </c>
      <c r="W159" s="15">
        <v>56.245301707299099</v>
      </c>
      <c r="X159" s="15">
        <v>0.62064472673703897</v>
      </c>
      <c r="Y159" s="21">
        <v>3.97916726138897E-3</v>
      </c>
      <c r="Z159" s="21">
        <v>3.9077634996199001E-4</v>
      </c>
    </row>
    <row r="161" spans="2:30" ht="18" x14ac:dyDescent="0.25">
      <c r="Q161" s="14" t="s">
        <v>346</v>
      </c>
      <c r="R161" s="14" t="s">
        <v>347</v>
      </c>
      <c r="S161" s="26" t="s">
        <v>358</v>
      </c>
      <c r="T161" s="26" t="s">
        <v>6</v>
      </c>
      <c r="U161" s="26" t="s">
        <v>347</v>
      </c>
    </row>
    <row r="162" spans="2:30" ht="17.25" x14ac:dyDescent="0.25">
      <c r="I162" s="3" t="s">
        <v>363</v>
      </c>
      <c r="Q162" s="14">
        <v>298.56</v>
      </c>
      <c r="R162" s="14">
        <v>0.3</v>
      </c>
      <c r="S162" s="26">
        <v>68.626234715073494</v>
      </c>
      <c r="T162" s="26">
        <v>185.49129193958299</v>
      </c>
      <c r="U162" s="26">
        <v>1.3946688346579399</v>
      </c>
      <c r="AB162" s="1"/>
      <c r="AD162" s="1"/>
    </row>
    <row r="163" spans="2:30" ht="17.25" x14ac:dyDescent="0.25">
      <c r="I163" s="3" t="s">
        <v>366</v>
      </c>
      <c r="Q163" s="14"/>
      <c r="R163" s="14"/>
      <c r="S163" s="26"/>
      <c r="T163" s="27"/>
      <c r="U163" s="27"/>
    </row>
    <row r="166" spans="2:30" ht="15.75" x14ac:dyDescent="0.25">
      <c r="B166" s="4" t="s">
        <v>307</v>
      </c>
      <c r="K166" s="3" t="s">
        <v>305</v>
      </c>
      <c r="P166" s="33" t="s">
        <v>308</v>
      </c>
      <c r="T166" s="25" t="s">
        <v>367</v>
      </c>
    </row>
    <row r="167" spans="2:30" ht="17.25" x14ac:dyDescent="0.25">
      <c r="I167" s="3" t="s">
        <v>356</v>
      </c>
      <c r="T167" s="25" t="s">
        <v>291</v>
      </c>
    </row>
    <row r="168" spans="2:30" ht="17.25" x14ac:dyDescent="0.25">
      <c r="B168" s="9" t="s">
        <v>360</v>
      </c>
      <c r="C168" s="10" t="s">
        <v>38</v>
      </c>
      <c r="D168" s="10" t="s">
        <v>39</v>
      </c>
      <c r="E168" s="10"/>
      <c r="F168" s="10"/>
      <c r="G168" s="10"/>
      <c r="H168" s="9" t="s">
        <v>348</v>
      </c>
      <c r="I168" s="9" t="s">
        <v>349</v>
      </c>
      <c r="J168" s="40" t="s">
        <v>350</v>
      </c>
      <c r="K168" s="9" t="s">
        <v>351</v>
      </c>
      <c r="L168" s="40" t="s">
        <v>350</v>
      </c>
      <c r="M168" s="38" t="s">
        <v>352</v>
      </c>
      <c r="N168" s="34" t="s">
        <v>350</v>
      </c>
      <c r="O168" s="38" t="s">
        <v>353</v>
      </c>
      <c r="P168" s="34" t="s">
        <v>350</v>
      </c>
      <c r="Q168" s="14" t="s">
        <v>354</v>
      </c>
      <c r="R168" s="30" t="s">
        <v>350</v>
      </c>
      <c r="S168" s="26" t="s">
        <v>358</v>
      </c>
      <c r="T168" s="26" t="s">
        <v>6</v>
      </c>
      <c r="U168" s="26" t="s">
        <v>7</v>
      </c>
      <c r="V168" s="9" t="s">
        <v>8</v>
      </c>
      <c r="W168" s="14" t="s">
        <v>9</v>
      </c>
      <c r="X168" s="14" t="s">
        <v>347</v>
      </c>
      <c r="Y168" s="20" t="s">
        <v>10</v>
      </c>
      <c r="Z168" s="20" t="s">
        <v>347</v>
      </c>
    </row>
    <row r="169" spans="2:30" x14ac:dyDescent="0.25">
      <c r="B169" s="10">
        <v>1</v>
      </c>
      <c r="C169" s="10" t="s">
        <v>108</v>
      </c>
      <c r="D169" s="10">
        <v>0.27592258301237199</v>
      </c>
      <c r="E169" s="11">
        <v>1.7112941675404399E-4</v>
      </c>
      <c r="F169" s="10"/>
      <c r="G169" s="10"/>
      <c r="H169" s="10">
        <f t="shared" ref="H169:H183" si="7">D169*A$4</f>
        <v>3.035148413136092E-8</v>
      </c>
      <c r="I169" s="10">
        <v>8.3061653398596802E-4</v>
      </c>
      <c r="J169" s="21">
        <v>1.7121816894394401E-5</v>
      </c>
      <c r="K169" s="10">
        <v>3.1792404682556398E-3</v>
      </c>
      <c r="L169" s="21">
        <v>3.2589214610145602E-5</v>
      </c>
      <c r="M169" s="35">
        <v>3.5735864423796802</v>
      </c>
      <c r="N169" s="35">
        <v>0.15725897554162199</v>
      </c>
      <c r="O169" s="35">
        <v>0.13001998661758701</v>
      </c>
      <c r="P169" s="35">
        <v>6.8392385569284999E-3</v>
      </c>
      <c r="Q169" s="15">
        <v>61.166571642373398</v>
      </c>
      <c r="R169" s="15">
        <v>36.392640296297003</v>
      </c>
      <c r="S169" s="27">
        <v>0.42646555801139402</v>
      </c>
      <c r="T169" s="27">
        <v>227.111396990705</v>
      </c>
      <c r="U169" s="27">
        <v>251.81850815844899</v>
      </c>
      <c r="V169" s="10">
        <v>0</v>
      </c>
      <c r="W169" s="15">
        <v>7.0943635454898297</v>
      </c>
      <c r="X169" s="15">
        <v>0.37620135661131998</v>
      </c>
      <c r="Y169" s="21">
        <v>1.6831660658251299E-2</v>
      </c>
      <c r="Z169" s="21">
        <v>1.1069631201406701E-3</v>
      </c>
    </row>
    <row r="170" spans="2:30" x14ac:dyDescent="0.25">
      <c r="B170" s="10">
        <f>B169+1</f>
        <v>2</v>
      </c>
      <c r="C170" s="10" t="s">
        <v>109</v>
      </c>
      <c r="D170" s="10">
        <v>0.141349366176163</v>
      </c>
      <c r="E170" s="11">
        <v>7.4918372696172104E-5</v>
      </c>
      <c r="F170" s="10"/>
      <c r="G170" s="10"/>
      <c r="H170" s="10">
        <f t="shared" si="7"/>
        <v>1.5548430279377932E-8</v>
      </c>
      <c r="I170" s="10">
        <v>6.9282719726542902E-3</v>
      </c>
      <c r="J170" s="21">
        <v>7.3155699850999703E-5</v>
      </c>
      <c r="K170" s="10">
        <v>2.0523129992284501E-3</v>
      </c>
      <c r="L170" s="21">
        <v>3.8553603124553198E-5</v>
      </c>
      <c r="M170" s="35">
        <v>2.34323613030113</v>
      </c>
      <c r="N170" s="35">
        <v>4.9714923060961501E-2</v>
      </c>
      <c r="O170" s="35">
        <v>2.9345240641566499E-2</v>
      </c>
      <c r="P170" s="35">
        <v>2.1974987423895899E-3</v>
      </c>
      <c r="Q170" s="15">
        <v>55.895818156618397</v>
      </c>
      <c r="R170" s="15">
        <v>2.5705314459259401</v>
      </c>
      <c r="S170" s="27">
        <v>1.81947258911349</v>
      </c>
      <c r="T170" s="27">
        <v>208.628087901133</v>
      </c>
      <c r="U170" s="27">
        <v>17.594999907500402</v>
      </c>
      <c r="V170" s="10">
        <v>0</v>
      </c>
      <c r="W170" s="15">
        <v>4.6518446522348897</v>
      </c>
      <c r="X170" s="15">
        <v>0.169368202462823</v>
      </c>
      <c r="Y170" s="21">
        <v>3.7988708141180601E-3</v>
      </c>
      <c r="Z170" s="21">
        <v>3.2158318044622699E-4</v>
      </c>
    </row>
    <row r="171" spans="2:30" x14ac:dyDescent="0.25">
      <c r="B171" s="10">
        <f t="shared" ref="B171:B183" si="8">B170+1</f>
        <v>3</v>
      </c>
      <c r="C171" s="10" t="s">
        <v>110</v>
      </c>
      <c r="D171" s="10">
        <v>0.18586985292507899</v>
      </c>
      <c r="E171" s="11">
        <v>2.00848496188677E-4</v>
      </c>
      <c r="F171" s="10"/>
      <c r="G171" s="10"/>
      <c r="H171" s="10">
        <f t="shared" si="7"/>
        <v>2.044568382175869E-8</v>
      </c>
      <c r="I171" s="10">
        <v>1.53333112953291E-2</v>
      </c>
      <c r="J171" s="21">
        <v>7.8123873019921096E-5</v>
      </c>
      <c r="K171" s="10">
        <v>7.18460382040456E-4</v>
      </c>
      <c r="L171" s="21">
        <v>2.6407496447371801E-5</v>
      </c>
      <c r="M171" s="35">
        <v>2.1125924089713002</v>
      </c>
      <c r="N171" s="35">
        <v>1.97994156520412E-2</v>
      </c>
      <c r="O171" s="35">
        <v>1.45099991965702E-2</v>
      </c>
      <c r="P171" s="35">
        <v>7.7130547670292704E-4</v>
      </c>
      <c r="Q171" s="15">
        <v>51.228104035105801</v>
      </c>
      <c r="R171" s="15">
        <v>0.63387077525357505</v>
      </c>
      <c r="S171" s="27">
        <v>5.2944432821894498</v>
      </c>
      <c r="T171" s="27">
        <v>192.099936777289</v>
      </c>
      <c r="U171" s="27">
        <v>4.5740193246384599</v>
      </c>
      <c r="V171" s="10">
        <v>0</v>
      </c>
      <c r="W171" s="15">
        <v>4.1939655901269397</v>
      </c>
      <c r="X171" s="15">
        <v>0.130168771768955</v>
      </c>
      <c r="Y171" s="21">
        <v>1.87838338536741E-3</v>
      </c>
      <c r="Z171" s="21">
        <v>1.24371081148297E-4</v>
      </c>
    </row>
    <row r="172" spans="2:30" x14ac:dyDescent="0.25">
      <c r="B172" s="10">
        <f t="shared" si="8"/>
        <v>4</v>
      </c>
      <c r="C172" s="10" t="s">
        <v>111</v>
      </c>
      <c r="D172" s="10">
        <v>0.178598743167593</v>
      </c>
      <c r="E172" s="11">
        <v>5.1818496999618796E-4</v>
      </c>
      <c r="F172" s="10"/>
      <c r="G172" s="10"/>
      <c r="H172" s="10">
        <f t="shared" si="7"/>
        <v>1.964586174843523E-8</v>
      </c>
      <c r="I172" s="10">
        <v>1.6126408969812898E-2</v>
      </c>
      <c r="J172" s="21">
        <v>1.16095469530686E-4</v>
      </c>
      <c r="K172" s="10">
        <v>7.1410526786831101E-4</v>
      </c>
      <c r="L172" s="21">
        <v>2.1549496956196998E-5</v>
      </c>
      <c r="M172" s="35">
        <v>2.9301312918555</v>
      </c>
      <c r="N172" s="35">
        <v>2.3963369013159701E-2</v>
      </c>
      <c r="O172" s="35">
        <v>1.0137530535988801E-2</v>
      </c>
      <c r="P172" s="35">
        <v>7.3274000811493001E-4</v>
      </c>
      <c r="Q172" s="15">
        <v>48.789332476671198</v>
      </c>
      <c r="R172" s="15">
        <v>0.62759224507934497</v>
      </c>
      <c r="S172" s="27">
        <v>5.35277312792069</v>
      </c>
      <c r="T172" s="27">
        <v>183.403781901945</v>
      </c>
      <c r="U172" s="27">
        <v>4.7043711419318504</v>
      </c>
      <c r="V172" s="10">
        <v>1</v>
      </c>
      <c r="W172" s="15">
        <v>5.8169620227784904</v>
      </c>
      <c r="X172" s="15">
        <v>0.17856774576243301</v>
      </c>
      <c r="Y172" s="21">
        <v>1.3123480345855101E-3</v>
      </c>
      <c r="Z172" s="21">
        <v>1.08081548850435E-4</v>
      </c>
    </row>
    <row r="173" spans="2:30" x14ac:dyDescent="0.25">
      <c r="B173" s="10">
        <f t="shared" si="8"/>
        <v>5</v>
      </c>
      <c r="C173" s="10" t="s">
        <v>112</v>
      </c>
      <c r="D173" s="10">
        <v>0.39365362348944</v>
      </c>
      <c r="E173" s="11">
        <v>2.0348671186749999E-4</v>
      </c>
      <c r="F173" s="10"/>
      <c r="G173" s="10"/>
      <c r="H173" s="10">
        <f t="shared" si="7"/>
        <v>4.3301898583838403E-8</v>
      </c>
      <c r="I173" s="10">
        <v>1.7923458324720299E-2</v>
      </c>
      <c r="J173" s="21">
        <v>8.2425710351528804E-5</v>
      </c>
      <c r="K173" s="10">
        <v>3.8974698253148603E-4</v>
      </c>
      <c r="L173" s="21">
        <v>1.014382571707E-5</v>
      </c>
      <c r="M173" s="35">
        <v>3.0877859967734298</v>
      </c>
      <c r="N173" s="35">
        <v>2.1353398123662101E-2</v>
      </c>
      <c r="O173" s="35">
        <v>1.2214459861576999E-2</v>
      </c>
      <c r="P173" s="35">
        <v>5.1158129811285601E-4</v>
      </c>
      <c r="Q173" s="15">
        <v>49.300593805184498</v>
      </c>
      <c r="R173" s="15">
        <v>0.30631305163604899</v>
      </c>
      <c r="S173" s="27">
        <v>13.1146809082639</v>
      </c>
      <c r="T173" s="27">
        <v>185.23030871751101</v>
      </c>
      <c r="U173" s="27">
        <v>2.8085758356195099</v>
      </c>
      <c r="V173" s="10">
        <v>1</v>
      </c>
      <c r="W173" s="15">
        <v>6.1299416608476101</v>
      </c>
      <c r="X173" s="15">
        <v>0.18626272481230599</v>
      </c>
      <c r="Y173" s="21">
        <v>1.5812156950805801E-3</v>
      </c>
      <c r="Z173" s="21">
        <v>9.1006577448873199E-5</v>
      </c>
    </row>
    <row r="174" spans="2:30" x14ac:dyDescent="0.25">
      <c r="B174" s="10">
        <f t="shared" si="8"/>
        <v>6</v>
      </c>
      <c r="C174" s="10" t="s">
        <v>113</v>
      </c>
      <c r="D174" s="10">
        <v>0.306459858034485</v>
      </c>
      <c r="E174" s="11">
        <v>2.3026996598514399E-4</v>
      </c>
      <c r="F174" s="10"/>
      <c r="G174" s="10"/>
      <c r="H174" s="10">
        <f t="shared" si="7"/>
        <v>3.3710584383793351E-8</v>
      </c>
      <c r="I174" s="10">
        <v>1.9514108319998402E-2</v>
      </c>
      <c r="J174" s="21">
        <v>7.2603105706808699E-5</v>
      </c>
      <c r="K174" s="10">
        <v>1.5877635315245399E-4</v>
      </c>
      <c r="L174" s="21">
        <v>1.0412330529748301E-5</v>
      </c>
      <c r="M174" s="35">
        <v>2.4777648525926299</v>
      </c>
      <c r="N174" s="35">
        <v>1.5771091205808E-2</v>
      </c>
      <c r="O174" s="35">
        <v>1.3650547346951701E-2</v>
      </c>
      <c r="P174" s="35">
        <v>6.69742245564501E-4</v>
      </c>
      <c r="Q174" s="15">
        <v>48.815744796475698</v>
      </c>
      <c r="R174" s="15">
        <v>0.24814623647096801</v>
      </c>
      <c r="S174" s="27">
        <v>11.1098698929882</v>
      </c>
      <c r="T174" s="27">
        <v>183.498187573297</v>
      </c>
      <c r="U174" s="27">
        <v>2.1632396231715099</v>
      </c>
      <c r="V174" s="10">
        <v>1</v>
      </c>
      <c r="W174" s="15">
        <v>4.9189140735668602</v>
      </c>
      <c r="X174" s="15">
        <v>0.14887195952518401</v>
      </c>
      <c r="Y174" s="21">
        <v>1.7671235532353499E-3</v>
      </c>
      <c r="Z174" s="21">
        <v>1.11280627403928E-4</v>
      </c>
    </row>
    <row r="175" spans="2:30" x14ac:dyDescent="0.25">
      <c r="B175" s="10">
        <f t="shared" si="8"/>
        <v>7</v>
      </c>
      <c r="C175" s="10" t="s">
        <v>114</v>
      </c>
      <c r="D175" s="10">
        <v>0.22835201245880499</v>
      </c>
      <c r="E175" s="11">
        <v>5.2827882794112297E-4</v>
      </c>
      <c r="F175" s="10"/>
      <c r="G175" s="10"/>
      <c r="H175" s="10">
        <f t="shared" si="7"/>
        <v>2.5118721370468549E-8</v>
      </c>
      <c r="I175" s="10">
        <v>1.94756458984215E-2</v>
      </c>
      <c r="J175" s="21">
        <v>1.0583070111990999E-4</v>
      </c>
      <c r="K175" s="10">
        <v>1.6756724394268401E-4</v>
      </c>
      <c r="L175" s="21">
        <v>2.0089729252257201E-5</v>
      </c>
      <c r="M175" s="35">
        <v>1.7387475393805401</v>
      </c>
      <c r="N175" s="35">
        <v>1.25774094225777E-2</v>
      </c>
      <c r="O175" s="35">
        <v>1.74335009045068E-2</v>
      </c>
      <c r="P175" s="35">
        <v>1.12202993424766E-3</v>
      </c>
      <c r="Q175" s="15">
        <v>48.777387267683999</v>
      </c>
      <c r="R175" s="15">
        <v>0.41177054503695099</v>
      </c>
      <c r="S175" s="27">
        <v>8.2579446349141392</v>
      </c>
      <c r="T175" s="27">
        <v>183.361084466883</v>
      </c>
      <c r="U175" s="27">
        <v>3.0600609141256498</v>
      </c>
      <c r="V175" s="10">
        <v>1</v>
      </c>
      <c r="W175" s="15">
        <v>3.45180041313826</v>
      </c>
      <c r="X175" s="15">
        <v>0.105140844526998</v>
      </c>
      <c r="Y175" s="21">
        <v>2.2568435741577401E-3</v>
      </c>
      <c r="Z175" s="21">
        <v>1.70397400182522E-4</v>
      </c>
    </row>
    <row r="176" spans="2:30" x14ac:dyDescent="0.25">
      <c r="B176" s="10">
        <f t="shared" si="8"/>
        <v>8</v>
      </c>
      <c r="C176" s="10" t="s">
        <v>115</v>
      </c>
      <c r="D176" s="10">
        <v>0.29869504049547302</v>
      </c>
      <c r="E176" s="11">
        <v>2.68471238515793E-3</v>
      </c>
      <c r="F176" s="10"/>
      <c r="G176" s="10"/>
      <c r="H176" s="10">
        <f t="shared" si="7"/>
        <v>3.2856454454502036E-8</v>
      </c>
      <c r="I176" s="10">
        <v>1.91899837943308E-2</v>
      </c>
      <c r="J176" s="21">
        <v>4.19927586500772E-4</v>
      </c>
      <c r="K176" s="10">
        <v>1.94768373969676E-4</v>
      </c>
      <c r="L176" s="21">
        <v>1.62607926810279E-5</v>
      </c>
      <c r="M176" s="35">
        <v>1.25821069763921</v>
      </c>
      <c r="N176" s="35">
        <v>3.2180075087105103E-2</v>
      </c>
      <c r="O176" s="35">
        <v>2.5065600096926099E-2</v>
      </c>
      <c r="P176" s="35">
        <v>7.6067684153487299E-4</v>
      </c>
      <c r="Q176" s="15">
        <v>49.080289108920198</v>
      </c>
      <c r="R176" s="15">
        <v>1.24874757781656</v>
      </c>
      <c r="S176" s="27">
        <v>10.637507557926501</v>
      </c>
      <c r="T176" s="27">
        <v>184.44347713960599</v>
      </c>
      <c r="U176" s="27">
        <v>9.0007904440472295</v>
      </c>
      <c r="V176" s="10">
        <v>1</v>
      </c>
      <c r="W176" s="15">
        <v>2.4978279523393598</v>
      </c>
      <c r="X176" s="15">
        <v>9.7690430172283696E-2</v>
      </c>
      <c r="Y176" s="21">
        <v>3.2448524723184598E-3</v>
      </c>
      <c r="Z176" s="21">
        <v>1.61570104120904E-4</v>
      </c>
    </row>
    <row r="177" spans="2:30" x14ac:dyDescent="0.25">
      <c r="B177" s="10">
        <f t="shared" si="8"/>
        <v>9</v>
      </c>
      <c r="C177" s="10" t="s">
        <v>116</v>
      </c>
      <c r="D177" s="10">
        <v>0.24047900199672601</v>
      </c>
      <c r="E177" s="11">
        <v>1.21067941935424E-4</v>
      </c>
      <c r="F177" s="10"/>
      <c r="G177" s="10"/>
      <c r="H177" s="10">
        <f t="shared" si="7"/>
        <v>2.6452690219639861E-8</v>
      </c>
      <c r="I177" s="10">
        <v>1.8922258931702199E-2</v>
      </c>
      <c r="J177" s="21">
        <v>7.6055705049178196E-5</v>
      </c>
      <c r="K177" s="10">
        <v>2.28828210989652E-4</v>
      </c>
      <c r="L177" s="21">
        <v>1.0127741862570799E-5</v>
      </c>
      <c r="M177" s="35">
        <v>0.86628156918266397</v>
      </c>
      <c r="N177" s="35">
        <v>1.0964358195855801E-2</v>
      </c>
      <c r="O177" s="35">
        <v>3.45362205812587E-2</v>
      </c>
      <c r="P177" s="35">
        <v>1.18852030895913E-3</v>
      </c>
      <c r="Q177" s="15">
        <v>49.237305915509801</v>
      </c>
      <c r="R177" s="15">
        <v>0.27536884212755802</v>
      </c>
      <c r="S177" s="27">
        <v>8.4429318746873108</v>
      </c>
      <c r="T177" s="27">
        <v>185.00430729966399</v>
      </c>
      <c r="U177" s="27">
        <v>2.4539924820011301</v>
      </c>
      <c r="V177" s="10">
        <v>1</v>
      </c>
      <c r="W177" s="15">
        <v>1.71976150112287</v>
      </c>
      <c r="X177" s="15">
        <v>5.5344900654035203E-2</v>
      </c>
      <c r="Y177" s="21">
        <v>4.4708660596311104E-3</v>
      </c>
      <c r="Z177" s="21">
        <v>2.34140885398542E-4</v>
      </c>
    </row>
    <row r="178" spans="2:30" x14ac:dyDescent="0.25">
      <c r="B178" s="10">
        <f t="shared" si="8"/>
        <v>10</v>
      </c>
      <c r="C178" s="10" t="s">
        <v>117</v>
      </c>
      <c r="D178" s="10">
        <v>0.29730971194532502</v>
      </c>
      <c r="E178" s="11">
        <v>1.5886966430905399E-4</v>
      </c>
      <c r="F178" s="10"/>
      <c r="G178" s="10"/>
      <c r="H178" s="10">
        <f t="shared" si="7"/>
        <v>3.2704068313985751E-8</v>
      </c>
      <c r="I178" s="10">
        <v>1.86855347024312E-2</v>
      </c>
      <c r="J178" s="21">
        <v>7.9335234892144403E-5</v>
      </c>
      <c r="K178" s="10">
        <v>1.66670855359227E-4</v>
      </c>
      <c r="L178" s="21">
        <v>1.2841583903343001E-5</v>
      </c>
      <c r="M178" s="35">
        <v>0.69581374956553799</v>
      </c>
      <c r="N178" s="35">
        <v>8.0119859552026402E-3</v>
      </c>
      <c r="O178" s="35">
        <v>3.6763868373162999E-2</v>
      </c>
      <c r="P178" s="35">
        <v>7.5741915498567897E-4</v>
      </c>
      <c r="Q178" s="15">
        <v>50.854244390502302</v>
      </c>
      <c r="R178" s="15">
        <v>0.31502276604094398</v>
      </c>
      <c r="S178" s="27">
        <v>10.3051477488664</v>
      </c>
      <c r="T178" s="27">
        <v>190.769547043161</v>
      </c>
      <c r="U178" s="27">
        <v>2.8122707001475402</v>
      </c>
      <c r="V178" s="10">
        <v>1</v>
      </c>
      <c r="W178" s="15">
        <v>1.3813449818443899</v>
      </c>
      <c r="X178" s="15">
        <v>4.3857518141576499E-2</v>
      </c>
      <c r="Y178" s="21">
        <v>4.7592448902620899E-3</v>
      </c>
      <c r="Z178" s="21">
        <v>2.1192290317740501E-4</v>
      </c>
    </row>
    <row r="179" spans="2:30" x14ac:dyDescent="0.25">
      <c r="B179" s="10">
        <f t="shared" si="8"/>
        <v>11</v>
      </c>
      <c r="C179" s="10" t="s">
        <v>118</v>
      </c>
      <c r="D179" s="10">
        <v>0.28711006991268001</v>
      </c>
      <c r="E179" s="11">
        <v>1.27779691096912E-4</v>
      </c>
      <c r="F179" s="10"/>
      <c r="G179" s="10"/>
      <c r="H179" s="10">
        <f t="shared" si="7"/>
        <v>3.1582107690394806E-8</v>
      </c>
      <c r="I179" s="10">
        <v>1.78219203188896E-2</v>
      </c>
      <c r="J179" s="21">
        <v>8.8852121130517301E-5</v>
      </c>
      <c r="K179" s="10">
        <v>3.1653098404098399E-4</v>
      </c>
      <c r="L179" s="21">
        <v>1.22990894933738E-5</v>
      </c>
      <c r="M179" s="35">
        <v>0.75975235032777699</v>
      </c>
      <c r="N179" s="35">
        <v>1.5108440210608899E-2</v>
      </c>
      <c r="O179" s="35">
        <v>4.3601406120089801E-2</v>
      </c>
      <c r="P179" s="35">
        <v>1.41286783274401E-3</v>
      </c>
      <c r="Q179" s="15">
        <v>50.808021521183498</v>
      </c>
      <c r="R179" s="15">
        <v>0.372173360123492</v>
      </c>
      <c r="S179" s="27">
        <v>9.4925547315209595</v>
      </c>
      <c r="T179" s="27">
        <v>190.60499355964399</v>
      </c>
      <c r="U179" s="27">
        <v>3.0282568787219302</v>
      </c>
      <c r="V179" s="10">
        <v>1</v>
      </c>
      <c r="W179" s="15">
        <v>1.5082773187868801</v>
      </c>
      <c r="X179" s="15">
        <v>5.37700814388739E-2</v>
      </c>
      <c r="Y179" s="21">
        <v>5.6443943052727902E-3</v>
      </c>
      <c r="Z179" s="21">
        <v>2.8827225890476097E-4</v>
      </c>
    </row>
    <row r="180" spans="2:30" x14ac:dyDescent="0.25">
      <c r="B180" s="10">
        <f t="shared" si="8"/>
        <v>12</v>
      </c>
      <c r="C180" s="10" t="s">
        <v>119</v>
      </c>
      <c r="D180" s="10">
        <v>0.213261011942218</v>
      </c>
      <c r="E180" s="11">
        <v>3.0773412766637898E-4</v>
      </c>
      <c r="F180" s="10"/>
      <c r="G180" s="10"/>
      <c r="H180" s="10">
        <f t="shared" si="7"/>
        <v>2.3458711313643981E-8</v>
      </c>
      <c r="I180" s="10">
        <v>1.7029547555121601E-2</v>
      </c>
      <c r="J180" s="21">
        <v>1.0585597759366599E-4</v>
      </c>
      <c r="K180" s="10">
        <v>3.1217464017659199E-4</v>
      </c>
      <c r="L180" s="21">
        <v>2.5917566259376401E-5</v>
      </c>
      <c r="M180" s="35">
        <v>0.90375803092005003</v>
      </c>
      <c r="N180" s="35">
        <v>1.15719710409165E-2</v>
      </c>
      <c r="O180" s="35">
        <v>3.7802375160055399E-2</v>
      </c>
      <c r="P180" s="35">
        <v>1.6250539657671401E-3</v>
      </c>
      <c r="Q180" s="15">
        <v>53.248457652926398</v>
      </c>
      <c r="R180" s="15">
        <v>0.57954353982493201</v>
      </c>
      <c r="S180" s="27">
        <v>6.73994252623236</v>
      </c>
      <c r="T180" s="27">
        <v>199.27249898836601</v>
      </c>
      <c r="U180" s="27">
        <v>4.2918632566610002</v>
      </c>
      <c r="V180" s="10">
        <v>0</v>
      </c>
      <c r="W180" s="15">
        <v>1.7941606092039399</v>
      </c>
      <c r="X180" s="15">
        <v>5.7843765848403401E-2</v>
      </c>
      <c r="Y180" s="21">
        <v>4.8936841736599204E-3</v>
      </c>
      <c r="Z180" s="21">
        <v>2.8561389584513602E-4</v>
      </c>
    </row>
    <row r="181" spans="2:30" x14ac:dyDescent="0.25">
      <c r="B181" s="10">
        <f t="shared" si="8"/>
        <v>13</v>
      </c>
      <c r="C181" s="10" t="s">
        <v>120</v>
      </c>
      <c r="D181" s="10">
        <v>8.0220707079331099E-2</v>
      </c>
      <c r="E181" s="11">
        <v>1.1689851801140199E-4</v>
      </c>
      <c r="F181" s="10"/>
      <c r="G181" s="10"/>
      <c r="H181" s="10">
        <f t="shared" si="7"/>
        <v>8.8242777787264211E-9</v>
      </c>
      <c r="I181" s="10">
        <v>1.6428774705219699E-2</v>
      </c>
      <c r="J181" s="21">
        <v>1.00742762252195E-4</v>
      </c>
      <c r="K181" s="10">
        <v>6.3918907694899304E-4</v>
      </c>
      <c r="L181" s="21">
        <v>6.8773454441065305E-5</v>
      </c>
      <c r="M181" s="35">
        <v>1.1735446095884701</v>
      </c>
      <c r="N181" s="35">
        <v>3.3608403723357799E-2</v>
      </c>
      <c r="O181" s="35">
        <v>3.6049706538031003E-2</v>
      </c>
      <c r="P181" s="35">
        <v>3.6975593671969898E-3</v>
      </c>
      <c r="Q181" s="15">
        <v>49.252833780435701</v>
      </c>
      <c r="R181" s="15">
        <v>1.28838880645773</v>
      </c>
      <c r="S181" s="27">
        <v>2.4453799439374801</v>
      </c>
      <c r="T181" s="27">
        <v>185.05976001472101</v>
      </c>
      <c r="U181" s="27">
        <v>9.1212797870734903</v>
      </c>
      <c r="V181" s="10">
        <v>0</v>
      </c>
      <c r="W181" s="15">
        <v>2.3297469451239898</v>
      </c>
      <c r="X181" s="15">
        <v>9.5934249298320298E-2</v>
      </c>
      <c r="Y181" s="21">
        <v>4.66679349123703E-3</v>
      </c>
      <c r="Z181" s="21">
        <v>5.1289353426925801E-4</v>
      </c>
    </row>
    <row r="182" spans="2:30" x14ac:dyDescent="0.25">
      <c r="B182" s="10">
        <f t="shared" si="8"/>
        <v>14</v>
      </c>
      <c r="C182" s="10" t="s">
        <v>121</v>
      </c>
      <c r="D182" s="10">
        <v>7.0761209388769494E-2</v>
      </c>
      <c r="E182" s="11">
        <v>3.1583128554332997E-5</v>
      </c>
      <c r="F182" s="10"/>
      <c r="G182" s="10"/>
      <c r="H182" s="10">
        <f t="shared" si="7"/>
        <v>7.7837330327646452E-9</v>
      </c>
      <c r="I182" s="10">
        <v>1.48419946584136E-2</v>
      </c>
      <c r="J182" s="21">
        <v>1.1304680114676501E-4</v>
      </c>
      <c r="K182" s="10">
        <v>1.0669578530408E-3</v>
      </c>
      <c r="L182" s="21">
        <v>9.9246769307780502E-5</v>
      </c>
      <c r="M182" s="35">
        <v>1.6718947560689099</v>
      </c>
      <c r="N182" s="35">
        <v>4.04064034754157E-2</v>
      </c>
      <c r="O182" s="35">
        <v>4.5583300167896301E-2</v>
      </c>
      <c r="P182" s="35">
        <v>2.4331823139647599E-3</v>
      </c>
      <c r="Q182" s="15">
        <v>45.9135768540608</v>
      </c>
      <c r="R182" s="15">
        <v>2.1040452050018801</v>
      </c>
      <c r="S182" s="27">
        <v>1.95117628053598</v>
      </c>
      <c r="T182" s="27">
        <v>173.095302353335</v>
      </c>
      <c r="U182" s="27">
        <v>14.4588411440572</v>
      </c>
      <c r="V182" s="10">
        <v>0</v>
      </c>
      <c r="W182" s="15">
        <v>3.3190827759724</v>
      </c>
      <c r="X182" s="15">
        <v>0.126802980797735</v>
      </c>
      <c r="Y182" s="21">
        <v>5.9009592299516401E-3</v>
      </c>
      <c r="Z182" s="21">
        <v>3.91765360562004E-4</v>
      </c>
    </row>
    <row r="183" spans="2:30" x14ac:dyDescent="0.25">
      <c r="B183" s="10">
        <f t="shared" si="8"/>
        <v>15</v>
      </c>
      <c r="C183" s="10" t="s">
        <v>122</v>
      </c>
      <c r="D183" s="10">
        <v>0.16724765550232901</v>
      </c>
      <c r="E183" s="11">
        <v>2.7247889522384199E-4</v>
      </c>
      <c r="F183" s="10"/>
      <c r="G183" s="10"/>
      <c r="H183" s="10">
        <f t="shared" si="7"/>
        <v>1.8397242105256192E-8</v>
      </c>
      <c r="I183" s="10">
        <v>1.48460617661378E-2</v>
      </c>
      <c r="J183" s="21">
        <v>1.1303430652221699E-4</v>
      </c>
      <c r="K183" s="10">
        <v>8.7171892045794495E-4</v>
      </c>
      <c r="L183" s="21">
        <v>2.32147978464314E-5</v>
      </c>
      <c r="M183" s="35">
        <v>1.83603417681573</v>
      </c>
      <c r="N183" s="35">
        <v>2.38793547831927E-2</v>
      </c>
      <c r="O183" s="35">
        <v>3.4596715149194601E-2</v>
      </c>
      <c r="P183" s="35">
        <v>1.6301299281805601E-3</v>
      </c>
      <c r="Q183" s="15">
        <v>49.8273287427212</v>
      </c>
      <c r="R183" s="15">
        <v>0.70970849050712503</v>
      </c>
      <c r="S183" s="27">
        <v>4.6097093428914597</v>
      </c>
      <c r="T183" s="27">
        <v>187.110185020958</v>
      </c>
      <c r="U183" s="27">
        <v>5.1296143790167603</v>
      </c>
      <c r="V183" s="10">
        <v>0</v>
      </c>
      <c r="W183" s="15">
        <v>3.6449360166032898</v>
      </c>
      <c r="X183" s="15">
        <v>0.117806652224461</v>
      </c>
      <c r="Y183" s="21">
        <v>4.4786973482326001E-3</v>
      </c>
      <c r="Z183" s="21">
        <v>2.7530189040533398E-4</v>
      </c>
    </row>
    <row r="185" spans="2:30" ht="18" x14ac:dyDescent="0.25">
      <c r="Q185" s="14" t="s">
        <v>346</v>
      </c>
      <c r="R185" s="14" t="s">
        <v>347</v>
      </c>
      <c r="S185" s="26" t="s">
        <v>358</v>
      </c>
      <c r="T185" s="26" t="s">
        <v>6</v>
      </c>
      <c r="U185" s="26" t="s">
        <v>347</v>
      </c>
    </row>
    <row r="186" spans="2:30" ht="17.25" x14ac:dyDescent="0.25">
      <c r="I186" s="3" t="s">
        <v>363</v>
      </c>
      <c r="Q186" s="14">
        <v>298.56</v>
      </c>
      <c r="R186" s="14">
        <v>0.3</v>
      </c>
      <c r="S186" s="26">
        <v>76.713410477088303</v>
      </c>
      <c r="T186" s="26">
        <v>185.92959766065101</v>
      </c>
      <c r="U186" s="26">
        <v>2.15047286365852</v>
      </c>
      <c r="AB186" s="1"/>
      <c r="AD186" s="1"/>
    </row>
    <row r="187" spans="2:30" x14ac:dyDescent="0.25">
      <c r="I187" s="3" t="s">
        <v>345</v>
      </c>
      <c r="Q187" s="14">
        <v>312.67189829987501</v>
      </c>
      <c r="R187" s="14">
        <v>18.8390131775596</v>
      </c>
      <c r="S187" s="26"/>
      <c r="T187" s="26">
        <v>184.95621103910801</v>
      </c>
      <c r="U187" s="26">
        <v>2.8936803616934701</v>
      </c>
    </row>
    <row r="190" spans="2:30" ht="15.75" x14ac:dyDescent="0.25">
      <c r="B190" s="4" t="s">
        <v>311</v>
      </c>
      <c r="K190" s="3" t="s">
        <v>309</v>
      </c>
      <c r="P190" s="33" t="s">
        <v>310</v>
      </c>
      <c r="Q190" s="13"/>
      <c r="R190" s="13"/>
      <c r="S190" s="25"/>
      <c r="T190" s="25" t="s">
        <v>368</v>
      </c>
      <c r="U190" s="25"/>
      <c r="V190" s="3"/>
    </row>
    <row r="191" spans="2:30" ht="17.25" x14ac:dyDescent="0.25">
      <c r="I191" s="3" t="s">
        <v>356</v>
      </c>
      <c r="P191" s="33"/>
      <c r="Q191" s="13"/>
      <c r="R191" s="13"/>
      <c r="S191" s="25"/>
      <c r="T191" s="25" t="s">
        <v>291</v>
      </c>
      <c r="U191" s="25"/>
      <c r="V191" s="3"/>
    </row>
    <row r="192" spans="2:30" ht="17.25" x14ac:dyDescent="0.25">
      <c r="B192" s="9" t="s">
        <v>360</v>
      </c>
      <c r="C192" s="10" t="s">
        <v>38</v>
      </c>
      <c r="D192" s="10" t="s">
        <v>39</v>
      </c>
      <c r="E192" s="10"/>
      <c r="F192" s="10"/>
      <c r="G192" s="10"/>
      <c r="H192" s="9" t="s">
        <v>348</v>
      </c>
      <c r="I192" s="9" t="s">
        <v>349</v>
      </c>
      <c r="J192" s="40" t="s">
        <v>350</v>
      </c>
      <c r="K192" s="9" t="s">
        <v>351</v>
      </c>
      <c r="L192" s="40" t="s">
        <v>350</v>
      </c>
      <c r="M192" s="38" t="s">
        <v>352</v>
      </c>
      <c r="N192" s="34" t="s">
        <v>350</v>
      </c>
      <c r="O192" s="38" t="s">
        <v>353</v>
      </c>
      <c r="P192" s="34" t="s">
        <v>350</v>
      </c>
      <c r="Q192" s="14" t="s">
        <v>354</v>
      </c>
      <c r="R192" s="30" t="s">
        <v>350</v>
      </c>
      <c r="S192" s="26" t="s">
        <v>358</v>
      </c>
      <c r="T192" s="26" t="s">
        <v>6</v>
      </c>
      <c r="U192" s="26" t="s">
        <v>7</v>
      </c>
      <c r="V192" s="9" t="s">
        <v>8</v>
      </c>
      <c r="W192" s="14" t="s">
        <v>9</v>
      </c>
      <c r="X192" s="14" t="s">
        <v>347</v>
      </c>
      <c r="Y192" s="20" t="s">
        <v>10</v>
      </c>
      <c r="Z192" s="20" t="s">
        <v>347</v>
      </c>
    </row>
    <row r="193" spans="2:30" x14ac:dyDescent="0.25">
      <c r="B193" s="10">
        <v>1</v>
      </c>
      <c r="C193" s="10" t="s">
        <v>231</v>
      </c>
      <c r="D193" s="10">
        <v>0.117607948892584</v>
      </c>
      <c r="E193" s="11">
        <v>7.3883902398147306E-5</v>
      </c>
      <c r="F193" s="10"/>
      <c r="G193" s="11"/>
      <c r="H193" s="10">
        <f t="shared" ref="H193:H205" si="9">D193*A$4</f>
        <v>1.293687437818424E-8</v>
      </c>
      <c r="I193" s="10">
        <v>4.8728681163857798E-4</v>
      </c>
      <c r="J193" s="21">
        <v>2.0498096847720401E-5</v>
      </c>
      <c r="K193" s="10">
        <v>3.5573168422419702E-3</v>
      </c>
      <c r="L193" s="21">
        <v>5.8098125196420002E-5</v>
      </c>
      <c r="M193" s="35">
        <v>10.4283914610083</v>
      </c>
      <c r="N193" s="35">
        <v>0.62893339738044995</v>
      </c>
      <c r="O193" s="35">
        <v>2.7110235525219E-2</v>
      </c>
      <c r="P193" s="35">
        <v>1.68915881785564E-3</v>
      </c>
      <c r="Q193" s="15">
        <v>-127.383945037663</v>
      </c>
      <c r="R193" s="15">
        <v>134.56793859642801</v>
      </c>
      <c r="S193" s="27">
        <v>8.7881997894279307E-2</v>
      </c>
      <c r="T193" s="27">
        <v>-590.25642648795997</v>
      </c>
      <c r="U193" s="27">
        <v>2227.8059246029602</v>
      </c>
      <c r="V193" s="10">
        <v>0</v>
      </c>
      <c r="W193" s="15">
        <v>20.702675424806401</v>
      </c>
      <c r="X193" s="15">
        <v>1.26995841238287</v>
      </c>
      <c r="Y193" s="21">
        <v>3.5095395453919602E-3</v>
      </c>
      <c r="Z193" s="21">
        <v>2.3283933082146E-4</v>
      </c>
    </row>
    <row r="194" spans="2:30" x14ac:dyDescent="0.25">
      <c r="B194" s="10">
        <f>B193+1</f>
        <v>2</v>
      </c>
      <c r="C194" s="10" t="s">
        <v>232</v>
      </c>
      <c r="D194" s="10">
        <v>0.29326631720421498</v>
      </c>
      <c r="E194" s="11">
        <v>1.13342197837049E-4</v>
      </c>
      <c r="F194" s="10"/>
      <c r="G194" s="11"/>
      <c r="H194" s="10">
        <f t="shared" si="9"/>
        <v>3.2259294892463651E-8</v>
      </c>
      <c r="I194" s="10">
        <v>6.2251830917088797E-4</v>
      </c>
      <c r="J194" s="21">
        <v>1.25557792099768E-5</v>
      </c>
      <c r="K194" s="10">
        <v>3.3503444662983202E-3</v>
      </c>
      <c r="L194" s="21">
        <v>3.5225049005184001E-5</v>
      </c>
      <c r="M194" s="35">
        <v>7.6420410707469699</v>
      </c>
      <c r="N194" s="35">
        <v>0.27365068083038302</v>
      </c>
      <c r="O194" s="35">
        <v>6.4417959885450807E-2</v>
      </c>
      <c r="P194" s="35">
        <v>3.07038978556123E-3</v>
      </c>
      <c r="Q194" s="15">
        <v>-0.447928834232111</v>
      </c>
      <c r="R194" s="15">
        <v>48.854667421571698</v>
      </c>
      <c r="S194" s="27">
        <v>0.279410841058644</v>
      </c>
      <c r="T194" s="27">
        <v>-1.7711758212523501</v>
      </c>
      <c r="U194" s="27">
        <v>421.34041498505002</v>
      </c>
      <c r="V194" s="10">
        <v>0</v>
      </c>
      <c r="W194" s="15">
        <v>15.171150456162099</v>
      </c>
      <c r="X194" s="15">
        <v>0.56925613184535295</v>
      </c>
      <c r="Y194" s="21">
        <v>8.3391889915953206E-3</v>
      </c>
      <c r="Z194" s="21">
        <v>4.4057961980867002E-4</v>
      </c>
    </row>
    <row r="195" spans="2:30" x14ac:dyDescent="0.25">
      <c r="B195" s="10">
        <f t="shared" ref="B195:B205" si="10">B194+1</f>
        <v>3</v>
      </c>
      <c r="C195" s="10" t="s">
        <v>233</v>
      </c>
      <c r="D195" s="10">
        <v>0.35333462734778998</v>
      </c>
      <c r="E195" s="11">
        <v>9.1056133318717696E-5</v>
      </c>
      <c r="F195" s="10"/>
      <c r="G195" s="11"/>
      <c r="H195" s="10">
        <f t="shared" si="9"/>
        <v>3.8866809008256899E-8</v>
      </c>
      <c r="I195" s="10">
        <v>3.0138276914426099E-3</v>
      </c>
      <c r="J195" s="21">
        <v>2.6752937623289401E-5</v>
      </c>
      <c r="K195" s="10">
        <v>3.0326455924612299E-3</v>
      </c>
      <c r="L195" s="21">
        <v>2.3916902561519801E-5</v>
      </c>
      <c r="M195" s="35">
        <v>3.2091726551138202</v>
      </c>
      <c r="N195" s="35">
        <v>5.4596266846207303E-2</v>
      </c>
      <c r="O195" s="35">
        <v>0.105757456530576</v>
      </c>
      <c r="P195" s="35">
        <v>3.0760987547269998E-3</v>
      </c>
      <c r="Q195" s="15">
        <v>31.379807241240201</v>
      </c>
      <c r="R195" s="15">
        <v>4.7489499989612201</v>
      </c>
      <c r="S195" s="27">
        <v>1.62370583663649</v>
      </c>
      <c r="T195" s="27">
        <v>119.943883234445</v>
      </c>
      <c r="U195" s="27">
        <v>34.190215274364498</v>
      </c>
      <c r="V195" s="10">
        <v>0</v>
      </c>
      <c r="W195" s="15">
        <v>6.3709211635752503</v>
      </c>
      <c r="X195" s="15">
        <v>0.129800236033487</v>
      </c>
      <c r="Y195" s="21">
        <v>1.3690769140270301E-2</v>
      </c>
      <c r="Z195" s="21">
        <v>5.0590420004287501E-4</v>
      </c>
    </row>
    <row r="196" spans="2:30" x14ac:dyDescent="0.25">
      <c r="B196" s="10">
        <f t="shared" si="10"/>
        <v>4</v>
      </c>
      <c r="C196" s="10" t="s">
        <v>234</v>
      </c>
      <c r="D196" s="10">
        <v>0.26606853597771002</v>
      </c>
      <c r="E196" s="11">
        <v>4.4226318350666898E-4</v>
      </c>
      <c r="F196" s="10"/>
      <c r="G196" s="11"/>
      <c r="H196" s="10">
        <f t="shared" si="9"/>
        <v>2.9267538957548105E-8</v>
      </c>
      <c r="I196" s="10">
        <v>7.4490235005012003E-3</v>
      </c>
      <c r="J196" s="21">
        <v>7.2016227938154106E-5</v>
      </c>
      <c r="K196" s="10">
        <v>2.2643477257961999E-3</v>
      </c>
      <c r="L196" s="21">
        <v>3.2146047942352399E-5</v>
      </c>
      <c r="M196" s="35">
        <v>1.8195929331615299</v>
      </c>
      <c r="N196" s="35">
        <v>3.8151579150687502E-2</v>
      </c>
      <c r="O196" s="35">
        <v>4.36634567179216E-2</v>
      </c>
      <c r="P196" s="35">
        <v>1.3894849899073101E-3</v>
      </c>
      <c r="Q196" s="15">
        <v>43.489773303350503</v>
      </c>
      <c r="R196" s="15">
        <v>2.0888527346247998</v>
      </c>
      <c r="S196" s="27">
        <v>3.0187117586790402</v>
      </c>
      <c r="T196" s="27">
        <v>164.18085222438299</v>
      </c>
      <c r="U196" s="27">
        <v>14.802121106812001</v>
      </c>
      <c r="V196" s="10">
        <v>0</v>
      </c>
      <c r="W196" s="15">
        <v>3.6122964928353598</v>
      </c>
      <c r="X196" s="15">
        <v>8.5885012812593003E-2</v>
      </c>
      <c r="Y196" s="21">
        <v>5.6524270288064301E-3</v>
      </c>
      <c r="Z196" s="21">
        <v>2.2124961661418801E-4</v>
      </c>
    </row>
    <row r="197" spans="2:30" x14ac:dyDescent="0.25">
      <c r="B197" s="10">
        <f t="shared" si="10"/>
        <v>5</v>
      </c>
      <c r="C197" s="10" t="s">
        <v>235</v>
      </c>
      <c r="D197" s="10">
        <v>0.35070867772001502</v>
      </c>
      <c r="E197" s="11">
        <v>5.7147233378725105E-4</v>
      </c>
      <c r="F197" s="10"/>
      <c r="G197" s="11"/>
      <c r="H197" s="10">
        <f t="shared" si="9"/>
        <v>3.8577954549201653E-8</v>
      </c>
      <c r="I197" s="10">
        <v>9.3649080642313805E-3</v>
      </c>
      <c r="J197" s="21">
        <v>5.6649417523775799E-5</v>
      </c>
      <c r="K197" s="10">
        <v>1.9213832326852301E-3</v>
      </c>
      <c r="L197" s="21">
        <v>2.9035096191515699E-5</v>
      </c>
      <c r="M197" s="35">
        <v>1.81648088702671</v>
      </c>
      <c r="N197" s="35">
        <v>1.9706915834893299E-2</v>
      </c>
      <c r="O197" s="35">
        <v>2.7701963153579499E-2</v>
      </c>
      <c r="P197" s="35">
        <v>9.0557093498291397E-4</v>
      </c>
      <c r="Q197" s="15">
        <v>45.5265357503784</v>
      </c>
      <c r="R197" s="15">
        <v>1.21049009391591</v>
      </c>
      <c r="S197" s="27">
        <v>5.00116266649552</v>
      </c>
      <c r="T197" s="27">
        <v>171.51565106020999</v>
      </c>
      <c r="U197" s="27">
        <v>9.1315780632978907</v>
      </c>
      <c r="V197" s="10">
        <v>0</v>
      </c>
      <c r="W197" s="15">
        <v>3.60611838940711</v>
      </c>
      <c r="X197" s="15">
        <v>5.6256183000136503E-2</v>
      </c>
      <c r="Y197" s="21">
        <v>3.5861412964132899E-3</v>
      </c>
      <c r="Z197" s="21">
        <v>1.4290992956585599E-4</v>
      </c>
    </row>
    <row r="198" spans="2:30" x14ac:dyDescent="0.25">
      <c r="B198" s="10">
        <f t="shared" si="10"/>
        <v>6</v>
      </c>
      <c r="C198" s="10" t="s">
        <v>236</v>
      </c>
      <c r="D198" s="10">
        <v>0.33128102439388502</v>
      </c>
      <c r="E198" s="11">
        <v>1.49677120247615E-4</v>
      </c>
      <c r="F198" s="10"/>
      <c r="G198" s="11"/>
      <c r="H198" s="10">
        <f t="shared" si="9"/>
        <v>3.6440912683327353E-8</v>
      </c>
      <c r="I198" s="10">
        <v>1.00416834869397E-2</v>
      </c>
      <c r="J198" s="21">
        <v>4.6925281172324297E-5</v>
      </c>
      <c r="K198" s="10">
        <v>1.7081193858318399E-3</v>
      </c>
      <c r="L198" s="21">
        <v>2.0833719903554601E-5</v>
      </c>
      <c r="M198" s="35">
        <v>1.8545272385540399</v>
      </c>
      <c r="N198" s="35">
        <v>1.5790085601557501E-2</v>
      </c>
      <c r="O198" s="35">
        <v>2.3081413559042401E-2</v>
      </c>
      <c r="P198" s="35">
        <v>6.5104217348099097E-4</v>
      </c>
      <c r="Q198" s="15">
        <v>48.7989765894607</v>
      </c>
      <c r="R198" s="15">
        <v>0.81315552799799196</v>
      </c>
      <c r="S198" s="27">
        <v>5.0659008513766501</v>
      </c>
      <c r="T198" s="27">
        <v>183.23831053935501</v>
      </c>
      <c r="U198" s="27">
        <v>5.7657814886530101</v>
      </c>
      <c r="V198" s="10">
        <v>1</v>
      </c>
      <c r="W198" s="15">
        <v>3.6816488554155602</v>
      </c>
      <c r="X198" s="15">
        <v>5.1826405757448402E-2</v>
      </c>
      <c r="Y198" s="21">
        <v>2.9879907746891798E-3</v>
      </c>
      <c r="Z198" s="21">
        <v>1.08355255625551E-4</v>
      </c>
    </row>
    <row r="199" spans="2:30" x14ac:dyDescent="0.25">
      <c r="B199" s="10">
        <f t="shared" si="10"/>
        <v>7</v>
      </c>
      <c r="C199" s="10" t="s">
        <v>237</v>
      </c>
      <c r="D199" s="10">
        <v>0.47188717667876501</v>
      </c>
      <c r="E199" s="11">
        <v>2.88746447014677E-4</v>
      </c>
      <c r="F199" s="10"/>
      <c r="G199" s="11"/>
      <c r="H199" s="10">
        <f t="shared" si="9"/>
        <v>5.1907589434664151E-8</v>
      </c>
      <c r="I199" s="10">
        <v>1.1820997930679899E-2</v>
      </c>
      <c r="J199" s="21">
        <v>4.9933701757407397E-5</v>
      </c>
      <c r="K199" s="10">
        <v>1.40084421156351E-3</v>
      </c>
      <c r="L199" s="21">
        <v>1.58617490778413E-5</v>
      </c>
      <c r="M199" s="35">
        <v>1.6592815219233501</v>
      </c>
      <c r="N199" s="35">
        <v>1.4222113441044199E-2</v>
      </c>
      <c r="O199" s="35">
        <v>2.6260283335775701E-2</v>
      </c>
      <c r="P199" s="35">
        <v>5.7423266298330003E-4</v>
      </c>
      <c r="Q199" s="15">
        <v>49.214453379985002</v>
      </c>
      <c r="R199" s="15">
        <v>0.54537894008639298</v>
      </c>
      <c r="S199" s="27">
        <v>8.4923161188512992</v>
      </c>
      <c r="T199" s="27">
        <v>184.721214260209</v>
      </c>
      <c r="U199" s="27">
        <v>4.2225473272758398</v>
      </c>
      <c r="V199" s="10">
        <v>1</v>
      </c>
      <c r="W199" s="15">
        <v>3.2940427020982201</v>
      </c>
      <c r="X199" s="15">
        <v>4.6483702351433502E-2</v>
      </c>
      <c r="Y199" s="21">
        <v>3.39950948616327E-3</v>
      </c>
      <c r="Z199" s="21">
        <v>1.07373608047408E-4</v>
      </c>
    </row>
    <row r="200" spans="2:30" x14ac:dyDescent="0.25">
      <c r="B200" s="10">
        <f t="shared" si="10"/>
        <v>8</v>
      </c>
      <c r="C200" s="10" t="s">
        <v>238</v>
      </c>
      <c r="D200" s="10">
        <v>0.71369292833222697</v>
      </c>
      <c r="E200" s="11">
        <v>1.80676436048382E-4</v>
      </c>
      <c r="F200" s="10"/>
      <c r="G200" s="11"/>
      <c r="H200" s="10">
        <f t="shared" si="9"/>
        <v>7.850622211654497E-8</v>
      </c>
      <c r="I200" s="10">
        <v>1.5646895340124801E-2</v>
      </c>
      <c r="J200" s="21">
        <v>4.5065770580147403E-5</v>
      </c>
      <c r="K200" s="10">
        <v>7.3452472870541097E-4</v>
      </c>
      <c r="L200" s="21">
        <v>9.1197556861798902E-6</v>
      </c>
      <c r="M200" s="35">
        <v>1.3862669611265299</v>
      </c>
      <c r="N200" s="35">
        <v>7.8928226983404296E-3</v>
      </c>
      <c r="O200" s="35">
        <v>4.2038148193637298E-2</v>
      </c>
      <c r="P200" s="35">
        <v>5.4298347738666105E-4</v>
      </c>
      <c r="Q200" s="15">
        <v>49.894901075882402</v>
      </c>
      <c r="R200" s="15">
        <v>0.26903624778631802</v>
      </c>
      <c r="S200" s="27">
        <v>16.993592753500099</v>
      </c>
      <c r="T200" s="27">
        <v>187.14721310615701</v>
      </c>
      <c r="U200" s="27">
        <v>2.37822797720465</v>
      </c>
      <c r="V200" s="10">
        <v>1</v>
      </c>
      <c r="W200" s="15">
        <v>2.7520481040285198</v>
      </c>
      <c r="X200" s="15">
        <v>3.4601842076295103E-2</v>
      </c>
      <c r="Y200" s="21">
        <v>5.44202367269644E-3</v>
      </c>
      <c r="Z200" s="21">
        <v>1.42564878023822E-4</v>
      </c>
    </row>
    <row r="201" spans="2:30" x14ac:dyDescent="0.25">
      <c r="B201" s="10">
        <f t="shared" si="10"/>
        <v>9</v>
      </c>
      <c r="C201" s="10" t="s">
        <v>239</v>
      </c>
      <c r="D201" s="10">
        <v>0.68926295920707403</v>
      </c>
      <c r="E201" s="11">
        <v>2.84263829048414E-4</v>
      </c>
      <c r="F201" s="10"/>
      <c r="G201" s="11"/>
      <c r="H201" s="10">
        <f t="shared" si="9"/>
        <v>7.5818925512778147E-8</v>
      </c>
      <c r="I201" s="10">
        <v>1.8037406005149002E-2</v>
      </c>
      <c r="J201" s="21">
        <v>4.1935929314872801E-5</v>
      </c>
      <c r="K201" s="10">
        <v>3.5429734352504597E-4</v>
      </c>
      <c r="L201" s="21">
        <v>1.2588879039282999E-5</v>
      </c>
      <c r="M201" s="35">
        <v>1.74560599454248</v>
      </c>
      <c r="N201" s="35">
        <v>1.14830757237732E-2</v>
      </c>
      <c r="O201" s="35">
        <v>6.3070371410581E-2</v>
      </c>
      <c r="P201" s="35">
        <v>1.27235333760796E-3</v>
      </c>
      <c r="Q201" s="15">
        <v>49.575919411103399</v>
      </c>
      <c r="R201" s="15">
        <v>0.25753809806266698</v>
      </c>
      <c r="S201" s="27">
        <v>18.922921853618199</v>
      </c>
      <c r="T201" s="27">
        <v>186.01035443941299</v>
      </c>
      <c r="U201" s="27">
        <v>2.3298686107547999</v>
      </c>
      <c r="V201" s="10">
        <v>1</v>
      </c>
      <c r="W201" s="15">
        <v>3.4654159713635302</v>
      </c>
      <c r="X201" s="15">
        <v>4.5042447772358697E-2</v>
      </c>
      <c r="Y201" s="21">
        <v>8.1647377206327098E-3</v>
      </c>
      <c r="Z201" s="21">
        <v>2.4851162130457699E-4</v>
      </c>
    </row>
    <row r="202" spans="2:30" x14ac:dyDescent="0.25">
      <c r="B202" s="10">
        <f t="shared" si="10"/>
        <v>10</v>
      </c>
      <c r="C202" s="10" t="s">
        <v>240</v>
      </c>
      <c r="D202" s="10">
        <v>0.72458409601862594</v>
      </c>
      <c r="E202" s="11">
        <v>1.8110852650538901E-4</v>
      </c>
      <c r="F202" s="10"/>
      <c r="G202" s="11"/>
      <c r="H202" s="10">
        <f t="shared" si="9"/>
        <v>7.9704250562048862E-8</v>
      </c>
      <c r="I202" s="10">
        <v>1.8011671694274901E-2</v>
      </c>
      <c r="J202" s="21">
        <v>3.9184117372437598E-5</v>
      </c>
      <c r="K202" s="10">
        <v>2.8440396977597499E-4</v>
      </c>
      <c r="L202" s="21">
        <v>6.2913667190274003E-6</v>
      </c>
      <c r="M202" s="35">
        <v>2.8205837490265901</v>
      </c>
      <c r="N202" s="35">
        <v>1.1297949249899301E-2</v>
      </c>
      <c r="O202" s="35">
        <v>7.7324131647942398E-2</v>
      </c>
      <c r="P202" s="35">
        <v>9.8570336551687295E-4</v>
      </c>
      <c r="Q202" s="15">
        <v>50.805298065438102</v>
      </c>
      <c r="R202" s="15">
        <v>0.15445559802501299</v>
      </c>
      <c r="S202" s="27">
        <v>19.880109852666202</v>
      </c>
      <c r="T202" s="27">
        <v>190.38795765776501</v>
      </c>
      <c r="U202" s="27">
        <v>1.8445080659618101</v>
      </c>
      <c r="V202" s="10">
        <v>1</v>
      </c>
      <c r="W202" s="15">
        <v>5.5994857963391897</v>
      </c>
      <c r="X202" s="15">
        <v>6.6657616737779202E-2</v>
      </c>
      <c r="Y202" s="21">
        <v>1.00099498427118E-2</v>
      </c>
      <c r="Z202" s="21">
        <v>2.6140220167541399E-4</v>
      </c>
    </row>
    <row r="203" spans="2:30" x14ac:dyDescent="0.25">
      <c r="B203" s="10">
        <f t="shared" si="10"/>
        <v>11</v>
      </c>
      <c r="C203" s="10" t="s">
        <v>241</v>
      </c>
      <c r="D203" s="10">
        <v>0.61438867924256102</v>
      </c>
      <c r="E203" s="11">
        <v>2.8979135698306102E-4</v>
      </c>
      <c r="F203" s="10"/>
      <c r="G203" s="11"/>
      <c r="H203" s="10">
        <f t="shared" si="9"/>
        <v>6.7582754716681722E-8</v>
      </c>
      <c r="I203" s="10">
        <v>1.6781512700169799E-2</v>
      </c>
      <c r="J203" s="21">
        <v>4.0259003989567298E-5</v>
      </c>
      <c r="K203" s="10">
        <v>3.6342894392008798E-4</v>
      </c>
      <c r="L203" s="21">
        <v>1.0491459140322099E-5</v>
      </c>
      <c r="M203" s="35">
        <v>7.3712560571828298</v>
      </c>
      <c r="N203" s="35">
        <v>2.7104086851907901E-2</v>
      </c>
      <c r="O203" s="35">
        <v>8.7347881109180098E-2</v>
      </c>
      <c r="P203" s="35">
        <v>1.6023273879395799E-3</v>
      </c>
      <c r="Q203" s="15">
        <v>53.123617082066403</v>
      </c>
      <c r="R203" s="15">
        <v>0.244102880780525</v>
      </c>
      <c r="S203" s="27">
        <v>15.761505814695701</v>
      </c>
      <c r="T203" s="27">
        <v>198.61430667324601</v>
      </c>
      <c r="U203" s="27">
        <v>2.3221755088468901</v>
      </c>
      <c r="V203" s="10">
        <v>0</v>
      </c>
      <c r="W203" s="15">
        <v>14.6335820050083</v>
      </c>
      <c r="X203" s="15">
        <v>0.172643335465022</v>
      </c>
      <c r="Y203" s="21">
        <v>1.13075684153941E-2</v>
      </c>
      <c r="Z203" s="21">
        <v>3.3082316870646698E-4</v>
      </c>
    </row>
    <row r="204" spans="2:30" x14ac:dyDescent="0.25">
      <c r="B204" s="10">
        <f t="shared" si="10"/>
        <v>12</v>
      </c>
      <c r="C204" s="10" t="s">
        <v>242</v>
      </c>
      <c r="D204" s="10">
        <v>0.16642783102401601</v>
      </c>
      <c r="E204" s="11">
        <v>1.18902983289227E-4</v>
      </c>
      <c r="F204" s="10"/>
      <c r="G204" s="11"/>
      <c r="H204" s="10">
        <f t="shared" si="9"/>
        <v>1.8307061412641761E-8</v>
      </c>
      <c r="I204" s="10">
        <v>1.53492021935195E-2</v>
      </c>
      <c r="J204" s="21">
        <v>6.1342080109247899E-5</v>
      </c>
      <c r="K204" s="10">
        <v>4.6301214432703698E-4</v>
      </c>
      <c r="L204" s="21">
        <v>2.8400740342512101E-5</v>
      </c>
      <c r="M204" s="35">
        <v>9.5974156241147206</v>
      </c>
      <c r="N204" s="35">
        <v>6.4913294679457306E-2</v>
      </c>
      <c r="O204" s="35">
        <v>9.2866591857973302E-2</v>
      </c>
      <c r="P204" s="35">
        <v>2.27094105212017E-3</v>
      </c>
      <c r="Q204" s="15">
        <v>56.143836373109998</v>
      </c>
      <c r="R204" s="15">
        <v>0.61506925871684104</v>
      </c>
      <c r="S204" s="27">
        <v>3.9113844736058798</v>
      </c>
      <c r="T204" s="27">
        <v>209.27534734617299</v>
      </c>
      <c r="U204" s="27">
        <v>4.3775687387462101</v>
      </c>
      <c r="V204" s="10">
        <v>0</v>
      </c>
      <c r="W204" s="15">
        <v>19.0530036512266</v>
      </c>
      <c r="X204" s="15">
        <v>0.24945117222736099</v>
      </c>
      <c r="Y204" s="21">
        <v>1.20219898594444E-2</v>
      </c>
      <c r="Z204" s="21">
        <v>4.0187236134074498E-4</v>
      </c>
    </row>
    <row r="205" spans="2:30" x14ac:dyDescent="0.25">
      <c r="B205" s="10">
        <f t="shared" si="10"/>
        <v>13</v>
      </c>
      <c r="C205" s="10" t="s">
        <v>243</v>
      </c>
      <c r="D205" s="10">
        <v>4.1053451922949201E-2</v>
      </c>
      <c r="E205" s="11">
        <v>2.47256810800759E-4</v>
      </c>
      <c r="F205" s="10"/>
      <c r="G205" s="11"/>
      <c r="H205" s="10">
        <f t="shared" si="9"/>
        <v>4.5158797115244121E-9</v>
      </c>
      <c r="I205" s="10">
        <v>1.53214993440245E-2</v>
      </c>
      <c r="J205" s="21">
        <v>2.9089733098762899E-4</v>
      </c>
      <c r="K205" s="10">
        <v>3.5408085997189897E-4</v>
      </c>
      <c r="L205" s="21">
        <v>8.0753655336448496E-5</v>
      </c>
      <c r="M205" s="35">
        <v>5.5972010612501899</v>
      </c>
      <c r="N205" s="35">
        <v>0.124526706204242</v>
      </c>
      <c r="O205" s="35">
        <v>0.103332142141957</v>
      </c>
      <c r="P205" s="35">
        <v>7.2663118180925504E-3</v>
      </c>
      <c r="Q205" s="15">
        <v>58.368022536703698</v>
      </c>
      <c r="R205" s="15">
        <v>1.9402632701432301</v>
      </c>
      <c r="S205" s="27">
        <v>0.96139518092175902</v>
      </c>
      <c r="T205" s="27">
        <v>217.08640715790801</v>
      </c>
      <c r="U205" s="27">
        <v>13.6582258328088</v>
      </c>
      <c r="V205" s="10">
        <v>0</v>
      </c>
      <c r="W205" s="15">
        <v>11.1116884412814</v>
      </c>
      <c r="X205" s="15">
        <v>0.27682191012968199</v>
      </c>
      <c r="Y205" s="21">
        <v>1.33768014969812E-2</v>
      </c>
      <c r="Z205" s="21">
        <v>9.8882945193726592E-4</v>
      </c>
    </row>
    <row r="207" spans="2:30" ht="18" x14ac:dyDescent="0.25">
      <c r="Q207" s="14" t="s">
        <v>346</v>
      </c>
      <c r="R207" s="14" t="s">
        <v>347</v>
      </c>
      <c r="S207" s="26" t="s">
        <v>358</v>
      </c>
      <c r="T207" s="26" t="s">
        <v>6</v>
      </c>
      <c r="U207" s="26" t="s">
        <v>347</v>
      </c>
    </row>
    <row r="208" spans="2:30" ht="17.25" x14ac:dyDescent="0.25">
      <c r="I208" s="3" t="s">
        <v>363</v>
      </c>
      <c r="Q208" s="14">
        <v>298.56</v>
      </c>
      <c r="R208" s="14">
        <v>0.3</v>
      </c>
      <c r="S208" s="26">
        <v>69.354841430012598</v>
      </c>
      <c r="T208" s="26">
        <v>187.18407153368699</v>
      </c>
      <c r="U208" s="26">
        <v>1.93406320472597</v>
      </c>
      <c r="AB208" s="1"/>
      <c r="AD208" s="1"/>
    </row>
    <row r="209" spans="2:26" x14ac:dyDescent="0.25">
      <c r="I209" s="3" t="s">
        <v>345</v>
      </c>
      <c r="Q209" s="14">
        <v>289.31726368114403</v>
      </c>
      <c r="R209" s="14">
        <v>3.5729136246767599</v>
      </c>
      <c r="S209" s="26"/>
      <c r="T209" s="26">
        <v>188.75428098425701</v>
      </c>
      <c r="U209" s="26">
        <v>1.9135124780262101</v>
      </c>
    </row>
    <row r="212" spans="2:26" ht="15.75" x14ac:dyDescent="0.25">
      <c r="B212" s="4" t="s">
        <v>312</v>
      </c>
      <c r="K212" s="3" t="s">
        <v>313</v>
      </c>
      <c r="L212" s="19"/>
      <c r="M212" s="33"/>
      <c r="N212" s="33"/>
      <c r="O212" s="33"/>
      <c r="P212" s="33" t="s">
        <v>314</v>
      </c>
      <c r="Q212" s="13"/>
      <c r="R212" s="13"/>
      <c r="S212" s="25"/>
      <c r="T212" s="25" t="s">
        <v>369</v>
      </c>
      <c r="U212" s="25"/>
      <c r="V212" s="3"/>
    </row>
    <row r="213" spans="2:26" ht="17.25" x14ac:dyDescent="0.25">
      <c r="I213" s="3" t="s">
        <v>356</v>
      </c>
      <c r="T213" s="25" t="s">
        <v>291</v>
      </c>
    </row>
    <row r="214" spans="2:26" ht="17.25" x14ac:dyDescent="0.25">
      <c r="B214" s="9" t="s">
        <v>360</v>
      </c>
      <c r="C214" s="10" t="s">
        <v>38</v>
      </c>
      <c r="D214" s="10" t="s">
        <v>39</v>
      </c>
      <c r="E214" s="10"/>
      <c r="F214" s="10"/>
      <c r="G214" s="10"/>
      <c r="H214" s="9" t="s">
        <v>348</v>
      </c>
      <c r="I214" s="9" t="s">
        <v>349</v>
      </c>
      <c r="J214" s="40" t="s">
        <v>350</v>
      </c>
      <c r="K214" s="9" t="s">
        <v>351</v>
      </c>
      <c r="L214" s="40" t="s">
        <v>350</v>
      </c>
      <c r="M214" s="38" t="s">
        <v>352</v>
      </c>
      <c r="N214" s="34" t="s">
        <v>350</v>
      </c>
      <c r="O214" s="38" t="s">
        <v>353</v>
      </c>
      <c r="P214" s="34" t="s">
        <v>350</v>
      </c>
      <c r="Q214" s="14" t="s">
        <v>354</v>
      </c>
      <c r="R214" s="30" t="s">
        <v>350</v>
      </c>
      <c r="S214" s="26" t="s">
        <v>358</v>
      </c>
      <c r="T214" s="26" t="s">
        <v>6</v>
      </c>
      <c r="U214" s="26" t="s">
        <v>7</v>
      </c>
      <c r="V214" s="9" t="s">
        <v>8</v>
      </c>
      <c r="W214" s="14" t="s">
        <v>9</v>
      </c>
      <c r="X214" s="14" t="s">
        <v>347</v>
      </c>
      <c r="Y214" s="20" t="s">
        <v>10</v>
      </c>
      <c r="Z214" s="20" t="s">
        <v>347</v>
      </c>
    </row>
    <row r="215" spans="2:26" x14ac:dyDescent="0.25">
      <c r="B215" s="10">
        <v>1</v>
      </c>
      <c r="C215" s="10" t="s">
        <v>123</v>
      </c>
      <c r="D215" s="10">
        <v>1.2608819917587399E-5</v>
      </c>
      <c r="E215" s="10"/>
      <c r="F215" s="10"/>
      <c r="G215" s="10"/>
      <c r="H215" s="10">
        <f t="shared" ref="H215:H229" si="11">D215/I215*A$7*A$4</f>
        <v>1.8674860362298195E-8</v>
      </c>
      <c r="I215" s="10">
        <v>2.22808122367764E-3</v>
      </c>
      <c r="J215" s="21">
        <v>6.4607449612699298E-5</v>
      </c>
      <c r="K215" s="10">
        <v>2.9607137617049099E-3</v>
      </c>
      <c r="L215" s="21">
        <v>4.9515061724224801E-5</v>
      </c>
      <c r="M215" s="35">
        <v>1.1737439318360301</v>
      </c>
      <c r="N215" s="35">
        <v>0.18075741120298999</v>
      </c>
      <c r="O215" s="35">
        <v>0.452254078189469</v>
      </c>
      <c r="P215" s="35">
        <v>1.96998481342761E-2</v>
      </c>
      <c r="Q215" s="15">
        <v>52.084860255907302</v>
      </c>
      <c r="R215" s="15">
        <v>19.372936729134398</v>
      </c>
      <c r="S215" s="27">
        <v>0.13438022061066099</v>
      </c>
      <c r="T215" s="27">
        <v>174.79937536718001</v>
      </c>
      <c r="U215" s="27">
        <v>119.919757013645</v>
      </c>
      <c r="V215" s="10">
        <v>0</v>
      </c>
      <c r="W215" s="15">
        <v>2.3654917835191598</v>
      </c>
      <c r="X215" s="15">
        <v>0.387944604129909</v>
      </c>
      <c r="Y215" s="21">
        <v>5.2866125995797701E-2</v>
      </c>
      <c r="Z215" s="21">
        <v>4.2198538757666597E-3</v>
      </c>
    </row>
    <row r="216" spans="2:26" x14ac:dyDescent="0.25">
      <c r="B216" s="10">
        <f>B215+1</f>
        <v>2</v>
      </c>
      <c r="C216" s="10" t="s">
        <v>124</v>
      </c>
      <c r="D216" s="10">
        <v>1.08924342395056E-4</v>
      </c>
      <c r="E216" s="10"/>
      <c r="F216" s="10"/>
      <c r="G216" s="10"/>
      <c r="H216" s="10">
        <f t="shared" si="11"/>
        <v>4.5092063531151215E-8</v>
      </c>
      <c r="I216" s="10">
        <v>7.9714766137363308E-3</v>
      </c>
      <c r="J216" s="21">
        <v>4.1864264335236403E-5</v>
      </c>
      <c r="K216" s="10">
        <v>1.39465754819874E-3</v>
      </c>
      <c r="L216" s="21">
        <v>2.1848341270143101E-5</v>
      </c>
      <c r="M216" s="35">
        <v>0.66287467627569296</v>
      </c>
      <c r="N216" s="35">
        <v>2.2364917900676601E-2</v>
      </c>
      <c r="O216" s="35">
        <v>0.119784324298523</v>
      </c>
      <c r="P216" s="35">
        <v>3.6199959582570501E-3</v>
      </c>
      <c r="Q216" s="15">
        <v>73.2124134222653</v>
      </c>
      <c r="R216" s="15">
        <v>1.1145564455041399</v>
      </c>
      <c r="S216" s="27">
        <v>1.16087605791736</v>
      </c>
      <c r="T216" s="27">
        <v>241.13797994307799</v>
      </c>
      <c r="U216" s="27">
        <v>6.6378279149962598</v>
      </c>
      <c r="V216" s="10">
        <v>0</v>
      </c>
      <c r="W216" s="15">
        <v>1.3359171090923401</v>
      </c>
      <c r="X216" s="15">
        <v>8.7791868123271305E-2</v>
      </c>
      <c r="Y216" s="21">
        <v>1.40021582691715E-2</v>
      </c>
      <c r="Z216" s="21">
        <v>1.02774035420554E-3</v>
      </c>
    </row>
    <row r="217" spans="2:26" x14ac:dyDescent="0.25">
      <c r="B217" s="10">
        <f t="shared" ref="B217:B229" si="12">B216+1</f>
        <v>3</v>
      </c>
      <c r="C217" s="10" t="s">
        <v>125</v>
      </c>
      <c r="D217" s="10">
        <v>2.50352712002997E-4</v>
      </c>
      <c r="E217" s="10"/>
      <c r="F217" s="10"/>
      <c r="G217" s="10"/>
      <c r="H217" s="10">
        <f t="shared" si="11"/>
        <v>5.8087084500153245E-8</v>
      </c>
      <c r="I217" s="10">
        <v>1.42228510299516E-2</v>
      </c>
      <c r="J217" s="21">
        <v>6.7732432345487802E-5</v>
      </c>
      <c r="K217" s="10">
        <v>7.6377228608178903E-4</v>
      </c>
      <c r="L217" s="21">
        <v>1.60059872203024E-5</v>
      </c>
      <c r="M217" s="35">
        <v>0.98471641629161299</v>
      </c>
      <c r="N217" s="35">
        <v>1.18220848325453E-2</v>
      </c>
      <c r="O217" s="35">
        <v>3.6902818391331797E-2</v>
      </c>
      <c r="P217" s="35">
        <v>1.44199463329032E-3</v>
      </c>
      <c r="Q217" s="15">
        <v>54.276610589997397</v>
      </c>
      <c r="R217" s="15">
        <v>0.49051770469413603</v>
      </c>
      <c r="S217" s="27">
        <v>2.6681682258395898</v>
      </c>
      <c r="T217" s="27">
        <v>181.79591244581701</v>
      </c>
      <c r="U217" s="27">
        <v>3.2307173424206401</v>
      </c>
      <c r="V217" s="10">
        <v>0</v>
      </c>
      <c r="W217" s="15">
        <v>1.9845372816458899</v>
      </c>
      <c r="X217" s="15">
        <v>0.11442470593849401</v>
      </c>
      <c r="Y217" s="21">
        <v>4.3137456150453201E-3</v>
      </c>
      <c r="Z217" s="21">
        <v>3.3416793150500498E-4</v>
      </c>
    </row>
    <row r="218" spans="2:26" x14ac:dyDescent="0.25">
      <c r="B218" s="10">
        <f t="shared" si="12"/>
        <v>4</v>
      </c>
      <c r="C218" s="10" t="s">
        <v>126</v>
      </c>
      <c r="D218" s="10">
        <v>3.4454414431380501E-4</v>
      </c>
      <c r="E218" s="10"/>
      <c r="F218" s="10"/>
      <c r="G218" s="10"/>
      <c r="H218" s="10">
        <f t="shared" si="11"/>
        <v>8.1229769988190276E-8</v>
      </c>
      <c r="I218" s="10">
        <v>1.3997278047209301E-2</v>
      </c>
      <c r="J218" s="21">
        <v>4.5838079035832103E-5</v>
      </c>
      <c r="K218" s="10">
        <v>5.8842921993523399E-4</v>
      </c>
      <c r="L218" s="21">
        <v>9.3956456342177404E-6</v>
      </c>
      <c r="M218" s="35">
        <v>0.91595079060798201</v>
      </c>
      <c r="N218" s="35">
        <v>1.22189743911259E-2</v>
      </c>
      <c r="O218" s="35">
        <v>2.0675499487936101E-2</v>
      </c>
      <c r="P218" s="35">
        <v>5.3410328122494499E-4</v>
      </c>
      <c r="Q218" s="15">
        <v>58.891347935727303</v>
      </c>
      <c r="R218" s="15">
        <v>0.31962928943788699</v>
      </c>
      <c r="S218" s="27">
        <v>3.6720262820487402</v>
      </c>
      <c r="T218" s="27">
        <v>196.43892962944901</v>
      </c>
      <c r="U218" s="27">
        <v>2.26769409035031</v>
      </c>
      <c r="V218" s="10">
        <v>0</v>
      </c>
      <c r="W218" s="15">
        <v>1.8459512424501601</v>
      </c>
      <c r="X218" s="15">
        <v>0.106974223159284</v>
      </c>
      <c r="Y218" s="21">
        <v>2.4168572792777798E-3</v>
      </c>
      <c r="Z218" s="21">
        <v>1.7329711938650699E-4</v>
      </c>
    </row>
    <row r="219" spans="2:26" x14ac:dyDescent="0.25">
      <c r="B219" s="10">
        <f t="shared" si="12"/>
        <v>5</v>
      </c>
      <c r="C219" s="10" t="s">
        <v>127</v>
      </c>
      <c r="D219" s="10">
        <v>5.5733961312795803E-4</v>
      </c>
      <c r="E219" s="10"/>
      <c r="F219" s="10"/>
      <c r="G219" s="10"/>
      <c r="H219" s="10">
        <f t="shared" si="11"/>
        <v>1.1748005236400512E-7</v>
      </c>
      <c r="I219" s="10">
        <v>1.5655600132212601E-2</v>
      </c>
      <c r="J219" s="21">
        <v>4.0764676949751901E-5</v>
      </c>
      <c r="K219" s="10">
        <v>4.2331087005445999E-4</v>
      </c>
      <c r="L219" s="21">
        <v>6.4497286820604298E-6</v>
      </c>
      <c r="M219" s="35">
        <v>2.53037687182163</v>
      </c>
      <c r="N219" s="35">
        <v>1.15326649629888E-2</v>
      </c>
      <c r="O219" s="35">
        <v>2.41164284363607E-2</v>
      </c>
      <c r="P219" s="35">
        <v>5.5266109901067398E-4</v>
      </c>
      <c r="Q219" s="15">
        <v>55.802160215976301</v>
      </c>
      <c r="R219" s="15">
        <v>0.21231311458079399</v>
      </c>
      <c r="S219" s="27">
        <v>5.9399230583607299</v>
      </c>
      <c r="T219" s="27">
        <v>186.649809601735</v>
      </c>
      <c r="U219" s="27">
        <v>1.6117610073709401</v>
      </c>
      <c r="V219" s="10">
        <v>1</v>
      </c>
      <c r="W219" s="15">
        <v>5.0995668962803604</v>
      </c>
      <c r="X219" s="15">
        <v>0.28852457766005202</v>
      </c>
      <c r="Y219" s="21">
        <v>2.8190837977389101E-3</v>
      </c>
      <c r="Z219" s="21">
        <v>1.99323879166332E-4</v>
      </c>
    </row>
    <row r="220" spans="2:26" x14ac:dyDescent="0.25">
      <c r="B220" s="10">
        <f t="shared" si="12"/>
        <v>6</v>
      </c>
      <c r="C220" s="10" t="s">
        <v>128</v>
      </c>
      <c r="D220" s="10">
        <v>5.5787846992014895E-4</v>
      </c>
      <c r="E220" s="10"/>
      <c r="F220" s="10"/>
      <c r="G220" s="10"/>
      <c r="H220" s="10">
        <f t="shared" si="11"/>
        <v>1.0918004368503481E-7</v>
      </c>
      <c r="I220" s="10">
        <v>1.6862046291604801E-2</v>
      </c>
      <c r="J220" s="21">
        <v>4.3236701580809003E-5</v>
      </c>
      <c r="K220" s="10">
        <v>1.8274224708878E-4</v>
      </c>
      <c r="L220" s="21">
        <v>5.4182405656951503E-6</v>
      </c>
      <c r="M220" s="35">
        <v>0.82540266055577205</v>
      </c>
      <c r="N220" s="35">
        <v>8.3640771193055404E-3</v>
      </c>
      <c r="O220" s="35">
        <v>1.83386271387053E-2</v>
      </c>
      <c r="P220" s="35">
        <v>5.5662868259331595E-4</v>
      </c>
      <c r="Q220" s="15">
        <v>56.069142361800999</v>
      </c>
      <c r="R220" s="15">
        <v>0.18074878912060999</v>
      </c>
      <c r="S220" s="27">
        <v>5.94566599823023</v>
      </c>
      <c r="T220" s="27">
        <v>187.49793386402899</v>
      </c>
      <c r="U220" s="27">
        <v>1.4483616822760099</v>
      </c>
      <c r="V220" s="10">
        <v>1</v>
      </c>
      <c r="W220" s="15">
        <v>1.6634660752497801</v>
      </c>
      <c r="X220" s="15">
        <v>9.5312547299366598E-2</v>
      </c>
      <c r="Y220" s="21">
        <v>2.1436891775215498E-3</v>
      </c>
      <c r="Z220" s="21">
        <v>1.5746060736865101E-4</v>
      </c>
    </row>
    <row r="221" spans="2:26" x14ac:dyDescent="0.25">
      <c r="B221" s="10">
        <f t="shared" si="12"/>
        <v>7</v>
      </c>
      <c r="C221" s="10" t="s">
        <v>129</v>
      </c>
      <c r="D221" s="10">
        <v>3.6741957554794E-4</v>
      </c>
      <c r="E221" s="10"/>
      <c r="F221" s="10"/>
      <c r="G221" s="10"/>
      <c r="H221" s="10">
        <f t="shared" si="11"/>
        <v>6.9499360931353199E-8</v>
      </c>
      <c r="I221" s="10">
        <v>1.7445981992637499E-2</v>
      </c>
      <c r="J221" s="21">
        <v>6.9508433052971506E-5</v>
      </c>
      <c r="K221" s="10">
        <v>7.3844061096131402E-5</v>
      </c>
      <c r="L221" s="21">
        <v>6.7200166132027196E-6</v>
      </c>
      <c r="M221" s="35">
        <v>0.215204456974667</v>
      </c>
      <c r="N221" s="35">
        <v>3.6061725710261599E-3</v>
      </c>
      <c r="O221" s="35">
        <v>2.06428230217163E-2</v>
      </c>
      <c r="P221" s="35">
        <v>8.5270428789226095E-4</v>
      </c>
      <c r="Q221" s="15">
        <v>56.056066020020701</v>
      </c>
      <c r="R221" s="15">
        <v>0.23843012920334</v>
      </c>
      <c r="S221" s="27">
        <v>3.9158243151635799</v>
      </c>
      <c r="T221" s="27">
        <v>187.456403442301</v>
      </c>
      <c r="U221" s="27">
        <v>1.74438466145539</v>
      </c>
      <c r="V221" s="10">
        <v>1</v>
      </c>
      <c r="W221" s="15">
        <v>0.43370990975346202</v>
      </c>
      <c r="X221" s="15">
        <v>2.55157173782668E-2</v>
      </c>
      <c r="Y221" s="21">
        <v>2.4130375720300499E-3</v>
      </c>
      <c r="Z221" s="21">
        <v>1.89701865057392E-4</v>
      </c>
    </row>
    <row r="222" spans="2:26" x14ac:dyDescent="0.25">
      <c r="B222" s="10">
        <f t="shared" si="12"/>
        <v>8</v>
      </c>
      <c r="C222" s="10" t="s">
        <v>130</v>
      </c>
      <c r="D222" s="10">
        <v>5.2753523939074603E-4</v>
      </c>
      <c r="E222" s="10"/>
      <c r="F222" s="10"/>
      <c r="G222" s="10"/>
      <c r="H222" s="10">
        <f t="shared" si="11"/>
        <v>1.0165266963339122E-7</v>
      </c>
      <c r="I222" s="10">
        <v>1.7125632767618099E-2</v>
      </c>
      <c r="J222" s="21">
        <v>4.4171921216479402E-5</v>
      </c>
      <c r="K222" s="10">
        <v>1.2230522764323501E-4</v>
      </c>
      <c r="L222" s="21">
        <v>5.01247029769269E-6</v>
      </c>
      <c r="M222" s="35">
        <v>0.22947811748407701</v>
      </c>
      <c r="N222" s="35">
        <v>3.5196057072039901E-3</v>
      </c>
      <c r="O222" s="35">
        <v>2.4236371899476201E-2</v>
      </c>
      <c r="P222" s="35">
        <v>4.9437716759923598E-4</v>
      </c>
      <c r="Q222" s="15">
        <v>56.259792781172997</v>
      </c>
      <c r="R222" s="15">
        <v>0.18375798837861901</v>
      </c>
      <c r="S222" s="27">
        <v>5.6222788740399903</v>
      </c>
      <c r="T222" s="27">
        <v>188.10333033713499</v>
      </c>
      <c r="U222" s="27">
        <v>1.45335810820278</v>
      </c>
      <c r="V222" s="10">
        <v>1</v>
      </c>
      <c r="W222" s="15">
        <v>0.462476172768714</v>
      </c>
      <c r="X222" s="15">
        <v>2.7028410615016402E-2</v>
      </c>
      <c r="Y222" s="21">
        <v>2.8331045584998201E-3</v>
      </c>
      <c r="Z222" s="21">
        <v>1.9811787801446901E-4</v>
      </c>
    </row>
    <row r="223" spans="2:26" x14ac:dyDescent="0.25">
      <c r="B223" s="10">
        <f t="shared" si="12"/>
        <v>9</v>
      </c>
      <c r="C223" s="10" t="s">
        <v>131</v>
      </c>
      <c r="D223" s="10">
        <v>1.03535748790628E-3</v>
      </c>
      <c r="E223" s="10"/>
      <c r="F223" s="10"/>
      <c r="G223" s="10"/>
      <c r="H223" s="10">
        <f t="shared" si="11"/>
        <v>2.0068930186105162E-7</v>
      </c>
      <c r="I223" s="10">
        <v>1.7024722685299299E-2</v>
      </c>
      <c r="J223" s="21">
        <v>2.7152342330286199E-5</v>
      </c>
      <c r="K223" s="10">
        <v>1.5692353871201901E-4</v>
      </c>
      <c r="L223" s="21">
        <v>4.8382582721991901E-6</v>
      </c>
      <c r="M223" s="35">
        <v>0.25316836793098102</v>
      </c>
      <c r="N223" s="35">
        <v>3.19164534804614E-3</v>
      </c>
      <c r="O223" s="35">
        <v>2.86726003839568E-2</v>
      </c>
      <c r="P223" s="35">
        <v>4.08775708278591E-4</v>
      </c>
      <c r="Q223" s="15">
        <v>55.986163599620397</v>
      </c>
      <c r="R223" s="15">
        <v>0.13303168537569399</v>
      </c>
      <c r="S223" s="27">
        <v>11.0344638550732</v>
      </c>
      <c r="T223" s="27">
        <v>187.234377332447</v>
      </c>
      <c r="U223" s="27">
        <v>1.1667782037921099</v>
      </c>
      <c r="V223" s="10">
        <v>1</v>
      </c>
      <c r="W223" s="15">
        <v>0.51022005562227901</v>
      </c>
      <c r="X223" s="15">
        <v>2.9483734466259601E-2</v>
      </c>
      <c r="Y223" s="21">
        <v>3.3516763642988702E-3</v>
      </c>
      <c r="Z223" s="21">
        <v>2.2922421731401201E-4</v>
      </c>
    </row>
    <row r="224" spans="2:26" x14ac:dyDescent="0.25">
      <c r="B224" s="10">
        <f t="shared" si="12"/>
        <v>10</v>
      </c>
      <c r="C224" s="10" t="s">
        <v>132</v>
      </c>
      <c r="D224" s="10">
        <v>1.60398365833868E-3</v>
      </c>
      <c r="E224" s="10"/>
      <c r="F224" s="10"/>
      <c r="G224" s="10"/>
      <c r="H224" s="10">
        <f t="shared" si="11"/>
        <v>3.1125747062287005E-7</v>
      </c>
      <c r="I224" s="10">
        <v>1.7005683628814799E-2</v>
      </c>
      <c r="J224" s="21">
        <v>3.7856803968559801E-5</v>
      </c>
      <c r="K224" s="10">
        <v>1.7190554259080299E-4</v>
      </c>
      <c r="L224" s="21">
        <v>1.58017210980878E-6</v>
      </c>
      <c r="M224" s="35">
        <v>0.27264383521778002</v>
      </c>
      <c r="N224" s="35">
        <v>2.4057603927185702E-3</v>
      </c>
      <c r="O224" s="35">
        <v>3.2100730332626198E-2</v>
      </c>
      <c r="P224" s="35">
        <v>3.0322421429523899E-4</v>
      </c>
      <c r="Q224" s="15">
        <v>55.785812703273798</v>
      </c>
      <c r="R224" s="15">
        <v>0.13238815436590201</v>
      </c>
      <c r="S224" s="27">
        <v>17.094674939626699</v>
      </c>
      <c r="T224" s="27">
        <v>186.597865359743</v>
      </c>
      <c r="U224" s="27">
        <v>1.1715780421883799</v>
      </c>
      <c r="V224" s="10">
        <v>1</v>
      </c>
      <c r="W224" s="15">
        <v>0.54946972209344602</v>
      </c>
      <c r="X224" s="15">
        <v>3.1364017806529698E-2</v>
      </c>
      <c r="Y224" s="21">
        <v>3.7524067469232999E-3</v>
      </c>
      <c r="Z224" s="21">
        <v>2.5348312225764703E-4</v>
      </c>
    </row>
    <row r="225" spans="2:32" x14ac:dyDescent="0.25">
      <c r="B225" s="10">
        <f t="shared" si="12"/>
        <v>11</v>
      </c>
      <c r="C225" s="10" t="s">
        <v>133</v>
      </c>
      <c r="D225" s="10">
        <v>1.3490702641787099E-3</v>
      </c>
      <c r="E225" s="10"/>
      <c r="F225" s="10"/>
      <c r="G225" s="10"/>
      <c r="H225" s="10">
        <f t="shared" si="11"/>
        <v>2.6414720483417797E-7</v>
      </c>
      <c r="I225" s="10">
        <v>1.6853980622602099E-2</v>
      </c>
      <c r="J225" s="21">
        <v>3.0552301828410398E-5</v>
      </c>
      <c r="K225" s="10">
        <v>1.9664363706737599E-4</v>
      </c>
      <c r="L225" s="21">
        <v>3.8655157928899803E-6</v>
      </c>
      <c r="M225" s="35">
        <v>0.30483580988391501</v>
      </c>
      <c r="N225" s="35">
        <v>2.89912303488799E-3</v>
      </c>
      <c r="O225" s="35">
        <v>3.4485252160381001E-2</v>
      </c>
      <c r="P225" s="35">
        <v>3.6713857838152598E-4</v>
      </c>
      <c r="Q225" s="15">
        <v>55.849718600019102</v>
      </c>
      <c r="R225" s="15">
        <v>0.13183476227621599</v>
      </c>
      <c r="S225" s="27">
        <v>14.3779006207193</v>
      </c>
      <c r="T225" s="27">
        <v>186.800917912751</v>
      </c>
      <c r="U225" s="27">
        <v>1.1753913632202799</v>
      </c>
      <c r="V225" s="10">
        <v>1</v>
      </c>
      <c r="W225" s="15">
        <v>0.61434746033136001</v>
      </c>
      <c r="X225" s="15">
        <v>3.5134952400817501E-2</v>
      </c>
      <c r="Y225" s="21">
        <v>4.0311448224106001E-3</v>
      </c>
      <c r="Z225" s="21">
        <v>2.7303106324304797E-4</v>
      </c>
    </row>
    <row r="226" spans="2:32" x14ac:dyDescent="0.25">
      <c r="B226" s="10">
        <f t="shared" si="12"/>
        <v>12</v>
      </c>
      <c r="C226" s="10" t="s">
        <v>134</v>
      </c>
      <c r="D226" s="10">
        <v>1.2686415110804499E-3</v>
      </c>
      <c r="E226" s="10"/>
      <c r="F226" s="10"/>
      <c r="G226" s="10"/>
      <c r="H226" s="10">
        <f t="shared" si="11"/>
        <v>2.498622590448652E-7</v>
      </c>
      <c r="I226" s="10">
        <v>1.6755299510094301E-2</v>
      </c>
      <c r="J226" s="21">
        <v>3.1002903556900597E-5</v>
      </c>
      <c r="K226" s="10">
        <v>2.0710557651450699E-4</v>
      </c>
      <c r="L226" s="21">
        <v>3.2829147756606898E-6</v>
      </c>
      <c r="M226" s="35">
        <v>0.34335176605712098</v>
      </c>
      <c r="N226" s="35">
        <v>4.0660580905431997E-3</v>
      </c>
      <c r="O226" s="35">
        <v>3.71654889149097E-2</v>
      </c>
      <c r="P226" s="35">
        <v>4.31046996365223E-4</v>
      </c>
      <c r="Q226" s="15">
        <v>55.9922286575774</v>
      </c>
      <c r="R226" s="15">
        <v>0.12878884241781399</v>
      </c>
      <c r="S226" s="27">
        <v>13.5207201981717</v>
      </c>
      <c r="T226" s="27">
        <v>187.253642430517</v>
      </c>
      <c r="U226" s="27">
        <v>1.1862664177614199</v>
      </c>
      <c r="V226" s="10">
        <v>1</v>
      </c>
      <c r="W226" s="15">
        <v>0.69197016439048498</v>
      </c>
      <c r="X226" s="15">
        <v>3.9874326347723199E-2</v>
      </c>
      <c r="Y226" s="21">
        <v>4.34445041941203E-3</v>
      </c>
      <c r="Z226" s="21">
        <v>2.9492961740723399E-4</v>
      </c>
    </row>
    <row r="227" spans="2:32" x14ac:dyDescent="0.25">
      <c r="B227" s="10">
        <f t="shared" si="12"/>
        <v>13</v>
      </c>
      <c r="C227" s="10" t="s">
        <v>135</v>
      </c>
      <c r="D227" s="10">
        <v>7.5556207779013305E-4</v>
      </c>
      <c r="E227" s="10"/>
      <c r="F227" s="10"/>
      <c r="G227" s="10"/>
      <c r="H227" s="10">
        <f t="shared" si="11"/>
        <v>1.5204994145296967E-7</v>
      </c>
      <c r="I227" s="10">
        <v>1.6398262524018499E-2</v>
      </c>
      <c r="J227" s="21">
        <v>2.7327356859920901E-5</v>
      </c>
      <c r="K227" s="10">
        <v>2.666193268348E-4</v>
      </c>
      <c r="L227" s="21">
        <v>4.99334706360838E-6</v>
      </c>
      <c r="M227" s="35">
        <v>0.42741563991671899</v>
      </c>
      <c r="N227" s="35">
        <v>4.3713167772697001E-3</v>
      </c>
      <c r="O227" s="35">
        <v>3.8792190490781003E-2</v>
      </c>
      <c r="P227" s="35">
        <v>5.7371321903503902E-4</v>
      </c>
      <c r="Q227" s="15">
        <v>56.127783825938401</v>
      </c>
      <c r="R227" s="15">
        <v>0.140554246202231</v>
      </c>
      <c r="S227" s="27">
        <v>8.0525060522804992</v>
      </c>
      <c r="T227" s="27">
        <v>187.68416720626701</v>
      </c>
      <c r="U227" s="27">
        <v>1.1927098150757101</v>
      </c>
      <c r="V227" s="10">
        <v>1</v>
      </c>
      <c r="W227" s="15">
        <v>0.86138735796405697</v>
      </c>
      <c r="X227" s="15">
        <v>4.9369776784011499E-2</v>
      </c>
      <c r="Y227" s="21">
        <v>4.5346032883742098E-3</v>
      </c>
      <c r="Z227" s="21">
        <v>3.1063823874636802E-4</v>
      </c>
    </row>
    <row r="228" spans="2:32" x14ac:dyDescent="0.25">
      <c r="B228" s="10">
        <f t="shared" si="12"/>
        <v>14</v>
      </c>
      <c r="C228" s="10" t="s">
        <v>136</v>
      </c>
      <c r="D228" s="10">
        <v>4.8506592024332302E-4</v>
      </c>
      <c r="E228" s="10"/>
      <c r="F228" s="10"/>
      <c r="G228" s="10"/>
      <c r="H228" s="10">
        <f t="shared" si="11"/>
        <v>9.7876281212094809E-8</v>
      </c>
      <c r="I228" s="10">
        <v>1.6354498934570898E-2</v>
      </c>
      <c r="J228" s="21">
        <v>3.6848966004858201E-5</v>
      </c>
      <c r="K228" s="10">
        <v>2.91523693811181E-4</v>
      </c>
      <c r="L228" s="21">
        <v>9.3186523303236707E-6</v>
      </c>
      <c r="M228" s="35">
        <v>0.42362617290883098</v>
      </c>
      <c r="N228" s="35">
        <v>5.9675582426654602E-3</v>
      </c>
      <c r="O228" s="35">
        <v>4.10215365560073E-2</v>
      </c>
      <c r="P228" s="35">
        <v>8.6539804645454699E-4</v>
      </c>
      <c r="Q228" s="15">
        <v>55.823335913278598</v>
      </c>
      <c r="R228" s="15">
        <v>0.240046587456866</v>
      </c>
      <c r="S228" s="27">
        <v>5.1696563040043202</v>
      </c>
      <c r="T228" s="27">
        <v>186.71709318046501</v>
      </c>
      <c r="U228" s="27">
        <v>1.74145661193982</v>
      </c>
      <c r="V228" s="10">
        <v>1</v>
      </c>
      <c r="W228" s="15">
        <v>0.85375029776042799</v>
      </c>
      <c r="X228" s="15">
        <v>4.9626070055801497E-2</v>
      </c>
      <c r="Y228" s="21">
        <v>4.7952021323786898E-3</v>
      </c>
      <c r="Z228" s="21">
        <v>3.3631819475670501E-4</v>
      </c>
    </row>
    <row r="229" spans="2:32" x14ac:dyDescent="0.25">
      <c r="B229" s="10">
        <f t="shared" si="12"/>
        <v>15</v>
      </c>
      <c r="C229" s="10" t="s">
        <v>137</v>
      </c>
      <c r="D229" s="10">
        <v>1.5865947223590401E-4</v>
      </c>
      <c r="E229" s="10"/>
      <c r="F229" s="10"/>
      <c r="G229" s="10"/>
      <c r="H229" s="10">
        <f t="shared" si="11"/>
        <v>3.2831602421239085E-8</v>
      </c>
      <c r="I229" s="10">
        <v>1.59473257400247E-2</v>
      </c>
      <c r="J229" s="21">
        <v>9.4946819091914001E-5</v>
      </c>
      <c r="K229" s="10">
        <v>3.92770664190618E-4</v>
      </c>
      <c r="L229" s="21">
        <v>3.03201405849172E-5</v>
      </c>
      <c r="M229" s="35">
        <v>0.42925932737053701</v>
      </c>
      <c r="N229" s="35">
        <v>1.21142299622053E-2</v>
      </c>
      <c r="O229" s="35">
        <v>4.5152720751365602E-2</v>
      </c>
      <c r="P229" s="35">
        <v>1.42643946548687E-3</v>
      </c>
      <c r="Q229" s="15">
        <v>55.3531297300853</v>
      </c>
      <c r="R229" s="15">
        <v>0.77388514225819105</v>
      </c>
      <c r="S229" s="27">
        <v>1.6909349979130599</v>
      </c>
      <c r="T229" s="27">
        <v>185.222470116995</v>
      </c>
      <c r="U229" s="27">
        <v>5.1644431288274504</v>
      </c>
      <c r="V229" s="10">
        <v>1</v>
      </c>
      <c r="W229" s="15">
        <v>0.86510301297627201</v>
      </c>
      <c r="X229" s="15">
        <v>5.45547728951346E-2</v>
      </c>
      <c r="Y229" s="21">
        <v>5.2781158632133297E-3</v>
      </c>
      <c r="Z229" s="21">
        <v>3.9044089092968998E-4</v>
      </c>
    </row>
    <row r="231" spans="2:32" ht="18" x14ac:dyDescent="0.25">
      <c r="Q231" s="14" t="s">
        <v>346</v>
      </c>
      <c r="R231" s="14" t="s">
        <v>347</v>
      </c>
      <c r="S231" s="26" t="s">
        <v>358</v>
      </c>
      <c r="T231" s="26" t="s">
        <v>6</v>
      </c>
      <c r="U231" s="26" t="s">
        <v>347</v>
      </c>
    </row>
    <row r="232" spans="2:32" ht="17.25" x14ac:dyDescent="0.25">
      <c r="I232" s="3" t="s">
        <v>363</v>
      </c>
      <c r="Q232" s="14">
        <v>298.56</v>
      </c>
      <c r="R232" s="14">
        <v>0.3</v>
      </c>
      <c r="S232" s="26">
        <v>92.364549213583601</v>
      </c>
      <c r="T232" s="26">
        <v>187.067134884756</v>
      </c>
      <c r="U232" s="26">
        <v>0.89720447445549201</v>
      </c>
      <c r="AB232" s="1"/>
      <c r="AD232" s="1"/>
      <c r="AF232" s="1"/>
    </row>
    <row r="233" spans="2:32" x14ac:dyDescent="0.25">
      <c r="I233" s="3" t="s">
        <v>345</v>
      </c>
      <c r="Q233" s="14">
        <v>279.81684283945498</v>
      </c>
      <c r="R233" s="14">
        <v>15.0740035546099</v>
      </c>
      <c r="S233" s="26"/>
      <c r="T233" s="26">
        <v>187.80354082805599</v>
      </c>
      <c r="U233" s="26">
        <v>1.4231798934447599</v>
      </c>
    </row>
    <row r="236" spans="2:32" ht="15.75" x14ac:dyDescent="0.25">
      <c r="B236" s="4" t="s">
        <v>315</v>
      </c>
      <c r="K236" s="3" t="s">
        <v>316</v>
      </c>
      <c r="L236" s="19"/>
      <c r="M236" s="33"/>
      <c r="N236" s="33"/>
      <c r="O236" s="33"/>
      <c r="P236" s="33" t="s">
        <v>317</v>
      </c>
      <c r="Q236" s="13"/>
      <c r="R236" s="13"/>
      <c r="S236" s="25"/>
      <c r="T236" s="25" t="s">
        <v>370</v>
      </c>
    </row>
    <row r="237" spans="2:32" ht="17.25" x14ac:dyDescent="0.25">
      <c r="I237" s="3" t="s">
        <v>356</v>
      </c>
      <c r="T237" s="25" t="s">
        <v>291</v>
      </c>
    </row>
    <row r="238" spans="2:32" ht="17.25" x14ac:dyDescent="0.25">
      <c r="B238" s="9" t="s">
        <v>360</v>
      </c>
      <c r="C238" s="10" t="s">
        <v>38</v>
      </c>
      <c r="D238" s="10" t="s">
        <v>39</v>
      </c>
      <c r="E238" s="10"/>
      <c r="F238" s="10"/>
      <c r="G238" s="10"/>
      <c r="H238" s="9" t="s">
        <v>348</v>
      </c>
      <c r="I238" s="9" t="s">
        <v>349</v>
      </c>
      <c r="J238" s="40" t="s">
        <v>350</v>
      </c>
      <c r="K238" s="9" t="s">
        <v>351</v>
      </c>
      <c r="L238" s="40" t="s">
        <v>350</v>
      </c>
      <c r="M238" s="38" t="s">
        <v>352</v>
      </c>
      <c r="N238" s="34" t="s">
        <v>350</v>
      </c>
      <c r="O238" s="38" t="s">
        <v>353</v>
      </c>
      <c r="P238" s="34" t="s">
        <v>350</v>
      </c>
      <c r="Q238" s="14" t="s">
        <v>354</v>
      </c>
      <c r="R238" s="30" t="s">
        <v>350</v>
      </c>
      <c r="S238" s="26" t="s">
        <v>358</v>
      </c>
      <c r="T238" s="26" t="s">
        <v>6</v>
      </c>
      <c r="U238" s="26" t="s">
        <v>7</v>
      </c>
      <c r="V238" s="9" t="s">
        <v>8</v>
      </c>
      <c r="W238" s="14" t="s">
        <v>9</v>
      </c>
      <c r="X238" s="14" t="s">
        <v>347</v>
      </c>
      <c r="Y238" s="20" t="s">
        <v>10</v>
      </c>
      <c r="Z238" s="20" t="s">
        <v>347</v>
      </c>
    </row>
    <row r="239" spans="2:32" x14ac:dyDescent="0.25">
      <c r="B239" s="10">
        <v>1</v>
      </c>
      <c r="C239" s="10" t="s">
        <v>138</v>
      </c>
      <c r="D239" s="10"/>
      <c r="E239" s="10">
        <v>94.77</v>
      </c>
      <c r="F239" s="10">
        <v>1.16382777090624E-2</v>
      </c>
      <c r="G239" s="11">
        <v>1.6604375294775998E-5</v>
      </c>
      <c r="H239" s="11">
        <f t="shared" ref="H239:H252" si="13">F239*A$4</f>
        <v>1.2802105479968641E-9</v>
      </c>
      <c r="I239" s="10">
        <v>6.0628979276240399E-4</v>
      </c>
      <c r="J239" s="21">
        <v>2.7524365696543198E-3</v>
      </c>
      <c r="K239" s="10">
        <v>2.78272840323502E-3</v>
      </c>
      <c r="L239" s="21">
        <v>7.1517680690051904E-4</v>
      </c>
      <c r="M239" s="35">
        <v>0</v>
      </c>
      <c r="N239" s="35">
        <v>0</v>
      </c>
      <c r="O239" s="35">
        <v>0</v>
      </c>
      <c r="P239" s="35">
        <v>0</v>
      </c>
      <c r="Q239" s="15">
        <v>-286.09027045340503</v>
      </c>
      <c r="R239" s="15">
        <v>2429.6788712071798</v>
      </c>
      <c r="S239" s="27">
        <v>2.3057220393858701E-3</v>
      </c>
      <c r="T239" s="27">
        <v>-1481.6344568024899</v>
      </c>
      <c r="U239" s="27">
        <v>3312.3661261797201</v>
      </c>
      <c r="V239" s="10">
        <v>0</v>
      </c>
      <c r="W239" s="15">
        <v>0</v>
      </c>
      <c r="X239" s="15">
        <v>0</v>
      </c>
      <c r="Y239" s="21">
        <v>0</v>
      </c>
      <c r="Z239" s="21">
        <v>0</v>
      </c>
    </row>
    <row r="240" spans="2:32" x14ac:dyDescent="0.25">
      <c r="B240" s="10">
        <v>2</v>
      </c>
      <c r="C240" s="10" t="s">
        <v>139</v>
      </c>
      <c r="D240" s="10"/>
      <c r="E240" s="10">
        <v>94.78</v>
      </c>
      <c r="F240" s="10">
        <v>0.349200156267016</v>
      </c>
      <c r="G240" s="11">
        <v>1.35946842226814E-4</v>
      </c>
      <c r="H240" s="11">
        <f t="shared" si="13"/>
        <v>3.841201718937176E-8</v>
      </c>
      <c r="I240" s="10">
        <v>1.14068534460336E-3</v>
      </c>
      <c r="J240" s="21">
        <v>3.05869174646148E-5</v>
      </c>
      <c r="K240" s="10">
        <v>3.17966955325976E-3</v>
      </c>
      <c r="L240" s="21">
        <v>2.8355417566793001E-5</v>
      </c>
      <c r="M240" s="35">
        <v>0.166033437573985</v>
      </c>
      <c r="N240" s="35">
        <v>0.230350644374923</v>
      </c>
      <c r="O240" s="35">
        <v>0.22595705783771999</v>
      </c>
      <c r="P240" s="35">
        <v>9.9296447351221295E-3</v>
      </c>
      <c r="Q240" s="15">
        <v>-298.80318942848999</v>
      </c>
      <c r="R240" s="15">
        <v>47.906669569306999</v>
      </c>
      <c r="S240" s="27">
        <v>0.13089428396422301</v>
      </c>
      <c r="T240" s="27">
        <v>-1586.7010022907</v>
      </c>
      <c r="U240" s="27">
        <v>836.27662901264102</v>
      </c>
      <c r="V240" s="10">
        <v>0</v>
      </c>
      <c r="W240" s="15">
        <v>0.33461364248021402</v>
      </c>
      <c r="X240" s="15">
        <v>0.46424459961592401</v>
      </c>
      <c r="Y240" s="21">
        <v>2.64131930818856E-2</v>
      </c>
      <c r="Z240" s="21">
        <v>1.2209704118468401E-3</v>
      </c>
    </row>
    <row r="241" spans="2:32" x14ac:dyDescent="0.25">
      <c r="B241" s="10">
        <v>3</v>
      </c>
      <c r="C241" s="10" t="s">
        <v>140</v>
      </c>
      <c r="D241" s="10"/>
      <c r="E241" s="10">
        <v>94.79</v>
      </c>
      <c r="F241" s="10">
        <v>0.36372094660437698</v>
      </c>
      <c r="G241" s="11">
        <v>1.70739125668609E-4</v>
      </c>
      <c r="H241" s="11">
        <f t="shared" si="13"/>
        <v>4.000930412648147E-8</v>
      </c>
      <c r="I241" s="10">
        <v>8.6684833573508497E-3</v>
      </c>
      <c r="J241" s="21">
        <v>4.9797003054308703E-5</v>
      </c>
      <c r="K241" s="10">
        <v>1.8638155537267201E-3</v>
      </c>
      <c r="L241" s="21">
        <v>1.26866438637706E-5</v>
      </c>
      <c r="M241" s="35">
        <v>1.33461755169594</v>
      </c>
      <c r="N241" s="35">
        <v>2.8879158710008498E-2</v>
      </c>
      <c r="O241" s="35">
        <v>9.3184233477870498E-2</v>
      </c>
      <c r="P241" s="35">
        <v>2.9167112630387199E-3</v>
      </c>
      <c r="Q241" s="15">
        <v>24.692249973072698</v>
      </c>
      <c r="R241" s="15">
        <v>2.3612617504971101</v>
      </c>
      <c r="S241" s="27">
        <v>1.0363207093114699</v>
      </c>
      <c r="T241" s="27">
        <v>85.185399948111296</v>
      </c>
      <c r="U241" s="27">
        <v>16.5916342667783</v>
      </c>
      <c r="V241" s="10">
        <v>0</v>
      </c>
      <c r="W241" s="15">
        <v>2.6897066447353799</v>
      </c>
      <c r="X241" s="15">
        <v>6.3140169664026899E-2</v>
      </c>
      <c r="Y241" s="21">
        <v>1.08927473856832E-2</v>
      </c>
      <c r="Z241" s="21">
        <v>3.7503248088624399E-4</v>
      </c>
    </row>
    <row r="242" spans="2:32" x14ac:dyDescent="0.25">
      <c r="B242" s="10">
        <v>4</v>
      </c>
      <c r="C242" s="10" t="s">
        <v>141</v>
      </c>
      <c r="D242" s="10"/>
      <c r="E242" s="10">
        <v>94.81</v>
      </c>
      <c r="F242" s="10">
        <v>0.26274806928042399</v>
      </c>
      <c r="G242" s="11">
        <v>9.8359791372442699E-5</v>
      </c>
      <c r="H242" s="11">
        <f t="shared" si="13"/>
        <v>2.8902287620846641E-8</v>
      </c>
      <c r="I242" s="10">
        <v>1.3805830050700499E-2</v>
      </c>
      <c r="J242" s="21">
        <v>5.0018795540901101E-5</v>
      </c>
      <c r="K242" s="10">
        <v>4.5739036285680998E-4</v>
      </c>
      <c r="L242" s="21">
        <v>1.29959084071983E-5</v>
      </c>
      <c r="M242" s="35">
        <v>1.22406666738276</v>
      </c>
      <c r="N242" s="35">
        <v>2.6362383579327901E-2</v>
      </c>
      <c r="O242" s="35">
        <v>4.7599472542483298E-2</v>
      </c>
      <c r="P242" s="35">
        <v>2.2604497908778301E-3</v>
      </c>
      <c r="Q242" s="15">
        <v>58.462421600728703</v>
      </c>
      <c r="R242" s="15">
        <v>0.62439482756868103</v>
      </c>
      <c r="S242" s="27">
        <v>1.19174072572594</v>
      </c>
      <c r="T242" s="27">
        <v>195.53811736138201</v>
      </c>
      <c r="U242" s="27">
        <v>4.0647285952488401</v>
      </c>
      <c r="V242" s="10">
        <v>0</v>
      </c>
      <c r="W242" s="15">
        <v>2.4669091491227402</v>
      </c>
      <c r="X242" s="15">
        <v>5.7678637873975598E-2</v>
      </c>
      <c r="Y242" s="21">
        <v>5.5641282945163399E-3</v>
      </c>
      <c r="Z242" s="21">
        <v>2.7602094468740998E-4</v>
      </c>
    </row>
    <row r="243" spans="2:32" x14ac:dyDescent="0.25">
      <c r="B243" s="10">
        <v>5</v>
      </c>
      <c r="C243" s="10" t="s">
        <v>142</v>
      </c>
      <c r="D243" s="10"/>
      <c r="E243" s="10">
        <v>94.82</v>
      </c>
      <c r="F243" s="10">
        <v>0.43990122595058201</v>
      </c>
      <c r="G243" s="11">
        <v>5.3465892186330003E-4</v>
      </c>
      <c r="H243" s="11">
        <f t="shared" si="13"/>
        <v>4.8389134854564023E-8</v>
      </c>
      <c r="I243" s="10">
        <v>1.35810368189215E-2</v>
      </c>
      <c r="J243" s="21">
        <v>4.7324699947814901E-5</v>
      </c>
      <c r="K243" s="10">
        <v>7.42772837371786E-4</v>
      </c>
      <c r="L243" s="21">
        <v>1.1395182629606E-5</v>
      </c>
      <c r="M243" s="35">
        <v>1.2664954427523401</v>
      </c>
      <c r="N243" s="35">
        <v>1.2131558947041E-2</v>
      </c>
      <c r="O243" s="35">
        <v>4.0901881295107301E-2</v>
      </c>
      <c r="P243" s="35">
        <v>1.0124272436747401E-3</v>
      </c>
      <c r="Q243" s="15">
        <v>50.568953529168503</v>
      </c>
      <c r="R243" s="15">
        <v>0.73674977064962799</v>
      </c>
      <c r="S243" s="27">
        <v>1.9631902664674099</v>
      </c>
      <c r="T243" s="27">
        <v>170.34188462404899</v>
      </c>
      <c r="U243" s="27">
        <v>4.9231774643180897</v>
      </c>
      <c r="V243" s="10">
        <v>0</v>
      </c>
      <c r="W243" s="15">
        <v>2.55241750984715</v>
      </c>
      <c r="X243" s="15">
        <v>3.3725910745640297E-2</v>
      </c>
      <c r="Y243" s="21">
        <v>4.7812150609428204E-3</v>
      </c>
      <c r="Z243" s="21">
        <v>1.36776584583994E-4</v>
      </c>
    </row>
    <row r="244" spans="2:32" x14ac:dyDescent="0.25">
      <c r="B244" s="10">
        <v>6</v>
      </c>
      <c r="C244" s="10" t="s">
        <v>143</v>
      </c>
      <c r="D244" s="10"/>
      <c r="E244" s="10">
        <v>94.83</v>
      </c>
      <c r="F244" s="10">
        <v>0.87546073719770501</v>
      </c>
      <c r="G244" s="11">
        <v>3.46277860132488E-4</v>
      </c>
      <c r="H244" s="11">
        <f t="shared" si="13"/>
        <v>9.6300681091747556E-8</v>
      </c>
      <c r="I244" s="10">
        <v>1.2373496303478299E-2</v>
      </c>
      <c r="J244" s="21">
        <v>3.6740906019667403E-5</v>
      </c>
      <c r="K244" s="10">
        <v>1.0038322237028901E-3</v>
      </c>
      <c r="L244" s="21">
        <v>9.3910491142355502E-6</v>
      </c>
      <c r="M244" s="35">
        <v>0.31918238954587103</v>
      </c>
      <c r="N244" s="35">
        <v>6.4712855142113499E-3</v>
      </c>
      <c r="O244" s="35">
        <v>5.50725057440914E-2</v>
      </c>
      <c r="P244" s="35">
        <v>7.5208686164956204E-4</v>
      </c>
      <c r="Q244" s="15">
        <v>46.607055667610901</v>
      </c>
      <c r="R244" s="15">
        <v>0.88078886318911798</v>
      </c>
      <c r="S244" s="27">
        <v>3.55800523388208</v>
      </c>
      <c r="T244" s="27">
        <v>157.56152596385201</v>
      </c>
      <c r="U244" s="27">
        <v>5.5952719594793301</v>
      </c>
      <c r="V244" s="10">
        <v>0</v>
      </c>
      <c r="W244" s="15">
        <v>0.64326068014999105</v>
      </c>
      <c r="X244" s="15">
        <v>1.42956752365273E-2</v>
      </c>
      <c r="Y244" s="21">
        <v>6.43768661905063E-3</v>
      </c>
      <c r="Z244" s="21">
        <v>1.2748717212384699E-4</v>
      </c>
    </row>
    <row r="245" spans="2:32" x14ac:dyDescent="0.25">
      <c r="B245" s="10">
        <v>7</v>
      </c>
      <c r="C245" s="10" t="s">
        <v>144</v>
      </c>
      <c r="D245" s="10"/>
      <c r="E245" s="10">
        <v>94.85</v>
      </c>
      <c r="F245" s="10">
        <v>0.83034505945493498</v>
      </c>
      <c r="G245" s="11">
        <v>2.25684839753226E-4</v>
      </c>
      <c r="H245" s="11">
        <f t="shared" si="13"/>
        <v>9.1337956540042855E-8</v>
      </c>
      <c r="I245" s="10">
        <v>1.3958495672504199E-2</v>
      </c>
      <c r="J245" s="21">
        <v>2.8524668714118401E-5</v>
      </c>
      <c r="K245" s="10">
        <v>7.6389767271523999E-4</v>
      </c>
      <c r="L245" s="21">
        <v>9.6759931624592703E-6</v>
      </c>
      <c r="M245" s="35">
        <v>0.27040408431748603</v>
      </c>
      <c r="N245" s="35">
        <v>7.1517829326261696E-3</v>
      </c>
      <c r="O245" s="35">
        <v>4.8828369661735101E-2</v>
      </c>
      <c r="P245" s="35">
        <v>7.5122029274801998E-4</v>
      </c>
      <c r="Q245" s="15">
        <v>48.563302802813602</v>
      </c>
      <c r="R245" s="15">
        <v>0.66362444894190897</v>
      </c>
      <c r="S245" s="27">
        <v>3.8061158846459402</v>
      </c>
      <c r="T245" s="27">
        <v>163.883333532932</v>
      </c>
      <c r="U245" s="27">
        <v>4.3215629772865096</v>
      </c>
      <c r="V245" s="10">
        <v>0</v>
      </c>
      <c r="W245" s="15">
        <v>0.54495586501774695</v>
      </c>
      <c r="X245" s="15">
        <v>1.5242805111241599E-2</v>
      </c>
      <c r="Y245" s="21">
        <v>5.7077799122139099E-3</v>
      </c>
      <c r="Z245" s="21">
        <v>1.2004941764294801E-4</v>
      </c>
    </row>
    <row r="246" spans="2:32" x14ac:dyDescent="0.25">
      <c r="B246" s="10">
        <v>8</v>
      </c>
      <c r="C246" s="10" t="s">
        <v>145</v>
      </c>
      <c r="D246" s="10"/>
      <c r="E246" s="10">
        <v>94.86</v>
      </c>
      <c r="F246" s="10">
        <v>1.6968692877735201</v>
      </c>
      <c r="G246" s="11">
        <v>3.6212910410441502E-4</v>
      </c>
      <c r="H246" s="11">
        <f t="shared" si="13"/>
        <v>1.8665562165508721E-7</v>
      </c>
      <c r="I246" s="10">
        <v>1.4584697701527901E-2</v>
      </c>
      <c r="J246" s="21">
        <v>1.6047061860953901E-5</v>
      </c>
      <c r="K246" s="10">
        <v>7.3487354234114696E-4</v>
      </c>
      <c r="L246" s="21">
        <v>4.88908193618368E-6</v>
      </c>
      <c r="M246" s="35">
        <v>0.45317932772701103</v>
      </c>
      <c r="N246" s="35">
        <v>3.6219969773469999E-3</v>
      </c>
      <c r="O246" s="35">
        <v>4.3490822549755503E-2</v>
      </c>
      <c r="P246" s="35">
        <v>5.7034072736447401E-4</v>
      </c>
      <c r="Q246" s="15">
        <v>47.3173941790008</v>
      </c>
      <c r="R246" s="15">
        <v>0.46303915112635402</v>
      </c>
      <c r="S246" s="27">
        <v>8.1282095613432297</v>
      </c>
      <c r="T246" s="27">
        <v>159.85961708852</v>
      </c>
      <c r="U246" s="27">
        <v>2.88670796455441</v>
      </c>
      <c r="V246" s="10">
        <v>0</v>
      </c>
      <c r="W246" s="15">
        <v>0.91330991975576503</v>
      </c>
      <c r="X246" s="15">
        <v>1.1062604743836199E-2</v>
      </c>
      <c r="Y246" s="21">
        <v>5.0838486935943497E-3</v>
      </c>
      <c r="Z246" s="21">
        <v>9.8795893842708798E-5</v>
      </c>
    </row>
    <row r="247" spans="2:32" x14ac:dyDescent="0.25">
      <c r="B247" s="10">
        <v>9</v>
      </c>
      <c r="C247" s="10" t="s">
        <v>146</v>
      </c>
      <c r="D247" s="10"/>
      <c r="E247" s="10">
        <v>94.87</v>
      </c>
      <c r="F247" s="10">
        <v>2.4841393065081099</v>
      </c>
      <c r="G247" s="11">
        <v>3.5360674517241001E-4</v>
      </c>
      <c r="H247" s="11">
        <f t="shared" si="13"/>
        <v>2.732553237158921E-7</v>
      </c>
      <c r="I247" s="10">
        <v>1.5790451096383201E-2</v>
      </c>
      <c r="J247" s="21">
        <v>1.7036960150706501E-5</v>
      </c>
      <c r="K247" s="10">
        <v>3.1723166388100498E-4</v>
      </c>
      <c r="L247" s="21">
        <v>2.7533604121923101E-6</v>
      </c>
      <c r="M247" s="35">
        <v>0.70185216314676502</v>
      </c>
      <c r="N247" s="35">
        <v>3.7928596483438001E-3</v>
      </c>
      <c r="O247" s="35">
        <v>3.8478829348990697E-2</v>
      </c>
      <c r="P247" s="35">
        <v>3.6309878549356501E-4</v>
      </c>
      <c r="Q247" s="15">
        <v>54.8575857506357</v>
      </c>
      <c r="R247" s="15">
        <v>0.2158866491409</v>
      </c>
      <c r="S247" s="27">
        <v>12.883719590179</v>
      </c>
      <c r="T247" s="27">
        <v>184.07497563275899</v>
      </c>
      <c r="U247" s="27">
        <v>1.7679958805209399</v>
      </c>
      <c r="V247" s="10">
        <v>1</v>
      </c>
      <c r="W247" s="15">
        <v>1.4144699539121799</v>
      </c>
      <c r="X247" s="15">
        <v>1.4972124878973401E-2</v>
      </c>
      <c r="Y247" s="21">
        <v>4.4979730170223303E-3</v>
      </c>
      <c r="Z247" s="21">
        <v>7.7218377016141605E-5</v>
      </c>
    </row>
    <row r="248" spans="2:32" x14ac:dyDescent="0.25">
      <c r="B248" s="10">
        <v>10</v>
      </c>
      <c r="C248" s="10" t="s">
        <v>147</v>
      </c>
      <c r="D248" s="10"/>
      <c r="E248" s="10">
        <v>107.77</v>
      </c>
      <c r="F248" s="10">
        <v>2.2309166740359099</v>
      </c>
      <c r="G248" s="11">
        <v>5.6671385640019603E-4</v>
      </c>
      <c r="H248" s="11">
        <f t="shared" si="13"/>
        <v>2.4540083414395009E-7</v>
      </c>
      <c r="I248" s="10">
        <v>1.6862596699394401E-2</v>
      </c>
      <c r="J248" s="21">
        <v>2.7362958510979799E-5</v>
      </c>
      <c r="K248" s="10">
        <v>1.22760159132553E-4</v>
      </c>
      <c r="L248" s="21">
        <v>3.4230295495928701E-6</v>
      </c>
      <c r="M248" s="35">
        <v>0.63758500901165105</v>
      </c>
      <c r="N248" s="35">
        <v>4.7537894854325401E-3</v>
      </c>
      <c r="O248" s="35">
        <v>3.8114585332317902E-2</v>
      </c>
      <c r="P248" s="35">
        <v>5.1319096401372004E-4</v>
      </c>
      <c r="Q248" s="15">
        <v>56.232920317886403</v>
      </c>
      <c r="R248" s="15">
        <v>0.14583814753497901</v>
      </c>
      <c r="S248" s="27">
        <v>12.356303086861701</v>
      </c>
      <c r="T248" s="27">
        <v>188.45704405395901</v>
      </c>
      <c r="U248" s="27">
        <v>1.50099118640282</v>
      </c>
      <c r="V248" s="10">
        <v>1</v>
      </c>
      <c r="W248" s="15">
        <v>1.2849498593384301</v>
      </c>
      <c r="X248" s="15">
        <v>1.51181620286957E-2</v>
      </c>
      <c r="Y248" s="21">
        <v>4.4553948048904899E-3</v>
      </c>
      <c r="Z248" s="21">
        <v>8.7643985999219298E-5</v>
      </c>
    </row>
    <row r="249" spans="2:32" x14ac:dyDescent="0.25">
      <c r="B249" s="10">
        <v>11</v>
      </c>
      <c r="C249" s="10" t="s">
        <v>148</v>
      </c>
      <c r="D249" s="10"/>
      <c r="E249" s="10">
        <v>107.78</v>
      </c>
      <c r="F249" s="10">
        <v>3.05088351301697</v>
      </c>
      <c r="G249" s="11">
        <v>7.4655129604433101E-4</v>
      </c>
      <c r="H249" s="11">
        <f t="shared" si="13"/>
        <v>3.3559718643186671E-7</v>
      </c>
      <c r="I249" s="10">
        <v>1.7308692016135899E-2</v>
      </c>
      <c r="J249" s="21">
        <v>2.9105283235652498E-5</v>
      </c>
      <c r="K249" s="10">
        <v>8.7354368240285301E-5</v>
      </c>
      <c r="L249" s="21">
        <v>2.3343507819473298E-6</v>
      </c>
      <c r="M249" s="35">
        <v>0.20531635740278101</v>
      </c>
      <c r="N249" s="35">
        <v>2.3151353306202901E-3</v>
      </c>
      <c r="O249" s="35">
        <v>4.5671365003102003E-2</v>
      </c>
      <c r="P249" s="35">
        <v>3.4119411923086001E-4</v>
      </c>
      <c r="Q249" s="15">
        <v>55.646225918274602</v>
      </c>
      <c r="R249" s="15">
        <v>0.12598916255273299</v>
      </c>
      <c r="S249" s="27">
        <v>17.338877112635</v>
      </c>
      <c r="T249" s="27">
        <v>186.589029173326</v>
      </c>
      <c r="U249" s="27">
        <v>1.4040708364486001</v>
      </c>
      <c r="V249" s="10">
        <v>1</v>
      </c>
      <c r="W249" s="15">
        <v>0.41378203821565002</v>
      </c>
      <c r="X249" s="15">
        <v>5.9960501858530102E-3</v>
      </c>
      <c r="Y249" s="21">
        <v>5.3387426517412804E-3</v>
      </c>
      <c r="Z249" s="21">
        <v>8.6330095265533196E-5</v>
      </c>
    </row>
    <row r="250" spans="2:32" x14ac:dyDescent="0.25">
      <c r="B250" s="10">
        <v>12</v>
      </c>
      <c r="C250" s="10" t="s">
        <v>149</v>
      </c>
      <c r="D250" s="10"/>
      <c r="E250" s="10">
        <v>107.79</v>
      </c>
      <c r="F250" s="10">
        <v>1.45185002730763</v>
      </c>
      <c r="G250" s="11">
        <v>3.8291855624242999E-4</v>
      </c>
      <c r="H250" s="11">
        <f t="shared" si="13"/>
        <v>1.5970350300383932E-7</v>
      </c>
      <c r="I250" s="10">
        <v>1.7479095389236501E-2</v>
      </c>
      <c r="J250" s="21">
        <v>3.0164911159832901E-5</v>
      </c>
      <c r="K250" s="10">
        <v>9.9250926550483798E-5</v>
      </c>
      <c r="L250" s="21">
        <v>3.7897027465191201E-6</v>
      </c>
      <c r="M250" s="35">
        <v>0.18524383556639001</v>
      </c>
      <c r="N250" s="35">
        <v>3.4711753373405699E-3</v>
      </c>
      <c r="O250" s="35">
        <v>3.77452437524501E-2</v>
      </c>
      <c r="P250" s="35">
        <v>5.3084251366779299E-4</v>
      </c>
      <c r="Q250" s="15">
        <v>54.816721246178098</v>
      </c>
      <c r="R250" s="15">
        <v>0.14185314807146099</v>
      </c>
      <c r="S250" s="27">
        <v>8.3324690456731201</v>
      </c>
      <c r="T250" s="27">
        <v>183.94461091133701</v>
      </c>
      <c r="U250" s="27">
        <v>1.37319612662935</v>
      </c>
      <c r="V250" s="10">
        <v>1</v>
      </c>
      <c r="W250" s="15">
        <v>0.37332910449592399</v>
      </c>
      <c r="X250" s="15">
        <v>7.7771336933610798E-3</v>
      </c>
      <c r="Y250" s="21">
        <v>4.4122207143992599E-3</v>
      </c>
      <c r="Z250" s="21">
        <v>8.8625864494805006E-5</v>
      </c>
    </row>
    <row r="251" spans="2:32" x14ac:dyDescent="0.25">
      <c r="B251" s="10">
        <v>13</v>
      </c>
      <c r="C251" s="10" t="s">
        <v>150</v>
      </c>
      <c r="D251" s="10"/>
      <c r="E251" s="10">
        <v>107.8</v>
      </c>
      <c r="F251" s="10">
        <v>3.98449587521131</v>
      </c>
      <c r="G251" s="11">
        <v>8.8333126813493798E-4</v>
      </c>
      <c r="H251" s="11">
        <f t="shared" si="13"/>
        <v>4.3829454627324411E-7</v>
      </c>
      <c r="I251" s="10">
        <v>1.74466903439114E-2</v>
      </c>
      <c r="J251" s="21">
        <v>1.45823783341348E-5</v>
      </c>
      <c r="K251" s="10">
        <v>1.07554548992949E-4</v>
      </c>
      <c r="L251" s="21">
        <v>1.59381385142649E-6</v>
      </c>
      <c r="M251" s="35">
        <v>0.197301317126198</v>
      </c>
      <c r="N251" s="35">
        <v>2.1097108778066502E-3</v>
      </c>
      <c r="O251" s="35">
        <v>3.20378469754116E-2</v>
      </c>
      <c r="P251" s="35">
        <v>2.7556276863735399E-4</v>
      </c>
      <c r="Q251" s="15">
        <v>54.717835510773597</v>
      </c>
      <c r="R251" s="15">
        <v>8.8695306194575593E-2</v>
      </c>
      <c r="S251" s="27">
        <v>22.824945444798999</v>
      </c>
      <c r="T251" s="27">
        <v>183.62910962190699</v>
      </c>
      <c r="U251" s="27">
        <v>1.2026150086582501</v>
      </c>
      <c r="V251" s="10">
        <v>1</v>
      </c>
      <c r="W251" s="15">
        <v>0.39762901590423599</v>
      </c>
      <c r="X251" s="15">
        <v>5.5834591101012101E-3</v>
      </c>
      <c r="Y251" s="21">
        <v>3.7450560127986802E-3</v>
      </c>
      <c r="Z251" s="21">
        <v>6.2628090883265998E-5</v>
      </c>
    </row>
    <row r="252" spans="2:32" x14ac:dyDescent="0.25">
      <c r="B252" s="10">
        <v>14</v>
      </c>
      <c r="C252" s="10" t="s">
        <v>151</v>
      </c>
      <c r="D252" s="10"/>
      <c r="E252" s="10">
        <v>107.82</v>
      </c>
      <c r="F252" s="10">
        <v>1.15674374852258</v>
      </c>
      <c r="G252" s="11">
        <v>1.3596708561483999E-3</v>
      </c>
      <c r="H252" s="11">
        <f t="shared" si="13"/>
        <v>1.2724181233748382E-7</v>
      </c>
      <c r="I252" s="10">
        <v>1.69741749166437E-2</v>
      </c>
      <c r="J252" s="21">
        <v>5.1166053379002198E-5</v>
      </c>
      <c r="K252" s="10">
        <v>2.01040685226973E-4</v>
      </c>
      <c r="L252" s="21">
        <v>5.0961405959580199E-6</v>
      </c>
      <c r="M252" s="35">
        <v>0.22063260573545801</v>
      </c>
      <c r="N252" s="35">
        <v>4.8776518392278298E-3</v>
      </c>
      <c r="O252" s="35">
        <v>3.0507857393756801E-2</v>
      </c>
      <c r="P252" s="35">
        <v>5.8730245582552104E-4</v>
      </c>
      <c r="Q252" s="15">
        <v>53.918544280843399</v>
      </c>
      <c r="R252" s="15">
        <v>0.26451989739703802</v>
      </c>
      <c r="S252" s="27">
        <v>6.4469033324721998</v>
      </c>
      <c r="T252" s="27">
        <v>181.07689289599099</v>
      </c>
      <c r="U252" s="27">
        <v>1.8640367699745299</v>
      </c>
      <c r="V252" s="10">
        <v>1</v>
      </c>
      <c r="W252" s="15">
        <v>0.444649469009189</v>
      </c>
      <c r="X252" s="15">
        <v>1.0630586870540699E-2</v>
      </c>
      <c r="Y252" s="21">
        <v>3.5662082679207702E-3</v>
      </c>
      <c r="Z252" s="21">
        <v>8.5609054693584297E-5</v>
      </c>
    </row>
    <row r="254" spans="2:32" ht="18" x14ac:dyDescent="0.25">
      <c r="Q254" s="14" t="s">
        <v>346</v>
      </c>
      <c r="R254" s="14" t="s">
        <v>347</v>
      </c>
      <c r="S254" s="26" t="s">
        <v>358</v>
      </c>
      <c r="T254" s="26" t="s">
        <v>6</v>
      </c>
      <c r="U254" s="26" t="s">
        <v>347</v>
      </c>
    </row>
    <row r="255" spans="2:32" ht="17.25" x14ac:dyDescent="0.25">
      <c r="I255" s="3" t="s">
        <v>363</v>
      </c>
      <c r="Q255" s="14">
        <v>421.69</v>
      </c>
      <c r="R255" s="14">
        <v>9.2200000000000006</v>
      </c>
      <c r="S255" s="26">
        <v>80.183217612620197</v>
      </c>
      <c r="T255" s="26">
        <v>184.913450625134</v>
      </c>
      <c r="U255" s="26">
        <v>1.28505071867636</v>
      </c>
      <c r="AB255" s="1"/>
      <c r="AD255" s="1"/>
      <c r="AF255" s="1"/>
    </row>
    <row r="256" spans="2:32" x14ac:dyDescent="0.25">
      <c r="I256" s="3" t="s">
        <v>345</v>
      </c>
      <c r="Q256" s="14">
        <v>421.607844144735</v>
      </c>
      <c r="R256" s="14">
        <v>9.0942687702006406</v>
      </c>
      <c r="S256" s="26"/>
      <c r="T256" s="26">
        <v>184.63738378266501</v>
      </c>
      <c r="U256" s="26">
        <v>1.18930913663156</v>
      </c>
    </row>
    <row r="259" spans="2:26" ht="15.75" x14ac:dyDescent="0.25">
      <c r="B259" s="4" t="s">
        <v>318</v>
      </c>
      <c r="C259" s="3"/>
      <c r="D259" s="3"/>
      <c r="E259" s="3"/>
      <c r="F259" s="3"/>
      <c r="G259" s="3"/>
      <c r="H259" s="3"/>
      <c r="I259" s="3"/>
      <c r="J259" s="19"/>
      <c r="K259" s="3" t="s">
        <v>319</v>
      </c>
      <c r="L259" s="19"/>
      <c r="M259" s="33"/>
      <c r="N259" s="33"/>
      <c r="O259" s="33"/>
      <c r="P259" s="33" t="s">
        <v>320</v>
      </c>
      <c r="Q259" s="13"/>
      <c r="R259" s="13"/>
      <c r="S259" s="25"/>
      <c r="T259" s="25" t="s">
        <v>371</v>
      </c>
      <c r="U259" s="25"/>
      <c r="V259" s="3"/>
    </row>
    <row r="260" spans="2:26" ht="17.25" x14ac:dyDescent="0.25">
      <c r="I260" s="3" t="s">
        <v>356</v>
      </c>
      <c r="T260" s="25" t="s">
        <v>286</v>
      </c>
    </row>
    <row r="261" spans="2:26" ht="17.25" x14ac:dyDescent="0.25">
      <c r="B261" s="9" t="s">
        <v>360</v>
      </c>
      <c r="C261" s="10" t="s">
        <v>38</v>
      </c>
      <c r="D261" s="10" t="s">
        <v>39</v>
      </c>
      <c r="E261" s="10"/>
      <c r="F261" s="10"/>
      <c r="G261" s="10"/>
      <c r="H261" s="9" t="s">
        <v>348</v>
      </c>
      <c r="I261" s="9" t="s">
        <v>349</v>
      </c>
      <c r="J261" s="40" t="s">
        <v>350</v>
      </c>
      <c r="K261" s="9" t="s">
        <v>351</v>
      </c>
      <c r="L261" s="40" t="s">
        <v>350</v>
      </c>
      <c r="M261" s="38" t="s">
        <v>352</v>
      </c>
      <c r="N261" s="34" t="s">
        <v>350</v>
      </c>
      <c r="O261" s="38" t="s">
        <v>353</v>
      </c>
      <c r="P261" s="34" t="s">
        <v>350</v>
      </c>
      <c r="Q261" s="14" t="s">
        <v>354</v>
      </c>
      <c r="R261" s="30" t="s">
        <v>350</v>
      </c>
      <c r="S261" s="26" t="s">
        <v>358</v>
      </c>
      <c r="T261" s="26" t="s">
        <v>6</v>
      </c>
      <c r="U261" s="26" t="s">
        <v>7</v>
      </c>
      <c r="V261" s="9" t="s">
        <v>8</v>
      </c>
      <c r="W261" s="14" t="s">
        <v>9</v>
      </c>
      <c r="X261" s="14" t="s">
        <v>347</v>
      </c>
      <c r="Y261" s="20" t="s">
        <v>10</v>
      </c>
      <c r="Z261" s="20" t="s">
        <v>347</v>
      </c>
    </row>
    <row r="262" spans="2:26" x14ac:dyDescent="0.25">
      <c r="B262" s="10">
        <v>1</v>
      </c>
      <c r="C262" s="10" t="s">
        <v>152</v>
      </c>
      <c r="D262" s="10"/>
      <c r="E262" s="10">
        <v>83.76</v>
      </c>
      <c r="F262" s="10">
        <v>5.4416872088481401E-6</v>
      </c>
      <c r="G262" s="10"/>
      <c r="H262" s="10">
        <f t="shared" ref="H262:H273" si="14">F262/I262*A$7*A$4</f>
        <v>1.339627750095926E-8</v>
      </c>
      <c r="I262" s="10">
        <v>1.3404893850484201E-3</v>
      </c>
      <c r="J262" s="21">
        <v>3.3818051019998502E-5</v>
      </c>
      <c r="K262" s="10">
        <v>3.0208847582834002E-3</v>
      </c>
      <c r="L262" s="21">
        <v>4.3681449928268901E-5</v>
      </c>
      <c r="M262" s="35">
        <v>2.6105994013303402</v>
      </c>
      <c r="N262" s="35">
        <v>0.274210324884889</v>
      </c>
      <c r="O262" s="35">
        <v>0.26393927011916801</v>
      </c>
      <c r="P262" s="35">
        <v>1.8944143453224701E-2</v>
      </c>
      <c r="Q262" s="15">
        <v>-75.220705833177306</v>
      </c>
      <c r="R262" s="15">
        <v>56.587098195360099</v>
      </c>
      <c r="S262" s="27">
        <v>0.113370170897859</v>
      </c>
      <c r="T262" s="27">
        <v>241.263182790402</v>
      </c>
      <c r="U262" s="27">
        <v>165.787428580523</v>
      </c>
      <c r="V262" s="10">
        <v>0</v>
      </c>
      <c r="W262" s="15">
        <v>5.2612424792238599</v>
      </c>
      <c r="X262" s="15">
        <v>0.55840912724922398</v>
      </c>
      <c r="Y262" s="21">
        <v>3.0853114172500799E-2</v>
      </c>
      <c r="Z262" s="21">
        <v>2.3011845091486299E-3</v>
      </c>
    </row>
    <row r="263" spans="2:26" x14ac:dyDescent="0.25">
      <c r="B263" s="10">
        <v>2</v>
      </c>
      <c r="C263" s="10" t="s">
        <v>153</v>
      </c>
      <c r="D263" s="10"/>
      <c r="E263" s="10">
        <v>83.77</v>
      </c>
      <c r="F263" s="10">
        <v>3.6463196297434599E-5</v>
      </c>
      <c r="G263" s="10"/>
      <c r="H263" s="10">
        <f t="shared" si="14"/>
        <v>2.5713302141328483E-8</v>
      </c>
      <c r="I263" s="10">
        <v>4.6796225206770497E-3</v>
      </c>
      <c r="J263" s="21">
        <v>5.3041065623139798E-5</v>
      </c>
      <c r="K263" s="10">
        <v>1.5755642101487801E-3</v>
      </c>
      <c r="L263" s="21">
        <v>3.0464172626021501E-5</v>
      </c>
      <c r="M263" s="35">
        <v>2.7819810936803502</v>
      </c>
      <c r="N263" s="35">
        <v>6.4141817985422997E-2</v>
      </c>
      <c r="O263" s="35">
        <v>0.14134705235157799</v>
      </c>
      <c r="P263" s="35">
        <v>6.3591964100594596E-3</v>
      </c>
      <c r="Q263" s="15">
        <v>91.001538578805807</v>
      </c>
      <c r="R263" s="15">
        <v>8.0004160492284093</v>
      </c>
      <c r="S263" s="27">
        <v>0.75966122951734005</v>
      </c>
      <c r="T263" s="27">
        <v>360.68042716950498</v>
      </c>
      <c r="U263" s="27">
        <v>18.897656509905001</v>
      </c>
      <c r="V263" s="10">
        <v>0</v>
      </c>
      <c r="W263" s="15">
        <v>5.60663466750586</v>
      </c>
      <c r="X263" s="15">
        <v>0.154937842680414</v>
      </c>
      <c r="Y263" s="21">
        <v>1.65227279069943E-2</v>
      </c>
      <c r="Z263" s="21">
        <v>8.1540025065995295E-4</v>
      </c>
    </row>
    <row r="264" spans="2:26" x14ac:dyDescent="0.25">
      <c r="B264" s="10">
        <v>3</v>
      </c>
      <c r="C264" s="10" t="s">
        <v>154</v>
      </c>
      <c r="D264" s="10"/>
      <c r="E264" s="10">
        <v>83.78</v>
      </c>
      <c r="F264" s="10">
        <v>1.2425945072806299E-4</v>
      </c>
      <c r="G264" s="10"/>
      <c r="H264" s="10">
        <f t="shared" si="14"/>
        <v>3.8054600769839689E-8</v>
      </c>
      <c r="I264" s="10">
        <v>1.07754694335829E-2</v>
      </c>
      <c r="J264" s="21">
        <v>6.1679410627001901E-5</v>
      </c>
      <c r="K264" s="10">
        <v>8.73783669659522E-4</v>
      </c>
      <c r="L264" s="21">
        <v>1.76751010114988E-5</v>
      </c>
      <c r="M264" s="35">
        <v>2.0527429865332798</v>
      </c>
      <c r="N264" s="35">
        <v>2.38058218914684E-2</v>
      </c>
      <c r="O264" s="35">
        <v>5.94117629605906E-2</v>
      </c>
      <c r="P264" s="35">
        <v>2.16222801591167E-3</v>
      </c>
      <c r="Q264" s="15">
        <v>63.253562094828098</v>
      </c>
      <c r="R264" s="15">
        <v>1.86657383287405</v>
      </c>
      <c r="S264" s="27">
        <v>2.5887770877033902</v>
      </c>
      <c r="T264" s="27">
        <v>227.07928978066701</v>
      </c>
      <c r="U264" s="27">
        <v>4.5955234481001499</v>
      </c>
      <c r="V264" s="10">
        <v>0</v>
      </c>
      <c r="W264" s="15">
        <v>4.1369727558254104</v>
      </c>
      <c r="X264" s="15">
        <v>7.9208047024733802E-2</v>
      </c>
      <c r="Y264" s="21">
        <v>6.9449229930242801E-3</v>
      </c>
      <c r="Z264" s="21">
        <v>2.8935149288780102E-4</v>
      </c>
    </row>
    <row r="265" spans="2:26" x14ac:dyDescent="0.25">
      <c r="B265" s="10">
        <v>4</v>
      </c>
      <c r="C265" s="10" t="s">
        <v>155</v>
      </c>
      <c r="D265" s="10"/>
      <c r="E265" s="10">
        <v>83.8</v>
      </c>
      <c r="F265" s="10">
        <v>3.42558777758336E-4</v>
      </c>
      <c r="G265" s="10"/>
      <c r="H265" s="10">
        <f t="shared" si="14"/>
        <v>7.2832043194132696E-8</v>
      </c>
      <c r="I265" s="10">
        <v>1.5521244730006101E-2</v>
      </c>
      <c r="J265" s="21">
        <v>6.7387862348733502E-5</v>
      </c>
      <c r="K265" s="10">
        <v>3.9840166648692001E-4</v>
      </c>
      <c r="L265" s="21">
        <v>9.8598182173048094E-6</v>
      </c>
      <c r="M265" s="35">
        <v>2.0737820677020999</v>
      </c>
      <c r="N265" s="35">
        <v>1.7961248530365601E-2</v>
      </c>
      <c r="O265" s="35">
        <v>4.00436903871179E-2</v>
      </c>
      <c r="P265" s="35">
        <v>6.8462507775889601E-4</v>
      </c>
      <c r="Q265" s="15">
        <v>55.074159881060602</v>
      </c>
      <c r="R265" s="15">
        <v>0.68127246175927303</v>
      </c>
      <c r="S265" s="27">
        <v>7.13674742529808</v>
      </c>
      <c r="T265" s="27">
        <v>189.90295377448101</v>
      </c>
      <c r="U265" s="27">
        <v>2.3250244852629498</v>
      </c>
      <c r="V265" s="10">
        <v>1</v>
      </c>
      <c r="W265" s="15">
        <v>4.1793736341496901</v>
      </c>
      <c r="X265" s="15">
        <v>7.3241225643006697E-2</v>
      </c>
      <c r="Y265" s="21">
        <v>4.68089705197794E-3</v>
      </c>
      <c r="Z265" s="21">
        <v>1.2416776453046501E-4</v>
      </c>
    </row>
    <row r="266" spans="2:26" x14ac:dyDescent="0.25">
      <c r="B266" s="10">
        <v>5</v>
      </c>
      <c r="C266" s="10" t="s">
        <v>156</v>
      </c>
      <c r="D266" s="10"/>
      <c r="E266" s="10">
        <v>83.81</v>
      </c>
      <c r="F266" s="10">
        <v>7.5080926382776504E-4</v>
      </c>
      <c r="G266" s="10"/>
      <c r="H266" s="10">
        <f t="shared" si="14"/>
        <v>1.4495005149669415E-7</v>
      </c>
      <c r="I266" s="10">
        <v>1.7093271406586098E-2</v>
      </c>
      <c r="J266" s="21">
        <v>2.91767864366203E-5</v>
      </c>
      <c r="K266" s="10">
        <v>1.7204894710193201E-4</v>
      </c>
      <c r="L266" s="21">
        <v>5.8212326869620698E-6</v>
      </c>
      <c r="M266" s="35">
        <v>0.67535630440476302</v>
      </c>
      <c r="N266" s="35">
        <v>4.1842545299026002E-3</v>
      </c>
      <c r="O266" s="35">
        <v>3.6689689738395197E-2</v>
      </c>
      <c r="P266" s="35">
        <v>5.0550499615259102E-4</v>
      </c>
      <c r="Q266" s="15">
        <v>54.8346820847026</v>
      </c>
      <c r="R266" s="15">
        <v>0.26973016052260601</v>
      </c>
      <c r="S266" s="27">
        <v>15.6420924770255</v>
      </c>
      <c r="T266" s="27">
        <v>185.875520209565</v>
      </c>
      <c r="U266" s="27">
        <v>1.4358916461831901</v>
      </c>
      <c r="V266" s="10">
        <v>1</v>
      </c>
      <c r="W266" s="15">
        <v>1.3610718195734199</v>
      </c>
      <c r="X266" s="15">
        <v>2.23844535879568E-2</v>
      </c>
      <c r="Y266" s="21">
        <v>4.2888319951072404E-3</v>
      </c>
      <c r="Z266" s="21">
        <v>1.0515757335843E-4</v>
      </c>
    </row>
    <row r="267" spans="2:26" x14ac:dyDescent="0.25">
      <c r="B267" s="10">
        <v>6</v>
      </c>
      <c r="C267" s="10" t="s">
        <v>157</v>
      </c>
      <c r="D267" s="10"/>
      <c r="E267" s="10">
        <v>83.82</v>
      </c>
      <c r="F267" s="10">
        <v>9.9002299355421103E-4</v>
      </c>
      <c r="G267" s="10"/>
      <c r="H267" s="10">
        <f t="shared" si="14"/>
        <v>1.9038959456191785E-7</v>
      </c>
      <c r="I267" s="10">
        <v>1.7159949766405901E-2</v>
      </c>
      <c r="J267" s="21">
        <v>3.4148537955179703E-5</v>
      </c>
      <c r="K267" s="10">
        <v>1.3993755483979799E-4</v>
      </c>
      <c r="L267" s="21">
        <v>3.7959094631306799E-6</v>
      </c>
      <c r="M267" s="35">
        <v>0.45499058824528998</v>
      </c>
      <c r="N267" s="35">
        <v>5.5582467748977902E-3</v>
      </c>
      <c r="O267" s="35">
        <v>5.89967450240216E-2</v>
      </c>
      <c r="P267" s="35">
        <v>5.8085516535523701E-4</v>
      </c>
      <c r="Q267" s="15">
        <v>55.303526009033703</v>
      </c>
      <c r="R267" s="15">
        <v>0.22924760868781</v>
      </c>
      <c r="S267" s="27">
        <v>20.625786022679002</v>
      </c>
      <c r="T267" s="27">
        <v>186.96696198782101</v>
      </c>
      <c r="U267" s="27">
        <v>1.5396789465906899</v>
      </c>
      <c r="V267" s="10">
        <v>1</v>
      </c>
      <c r="W267" s="15">
        <v>0.91696022350396</v>
      </c>
      <c r="X267" s="15">
        <v>1.7906019958649301E-2</v>
      </c>
      <c r="Y267" s="21">
        <v>6.8964095763780304E-3</v>
      </c>
      <c r="Z267" s="21">
        <v>1.5548056091362701E-4</v>
      </c>
    </row>
    <row r="268" spans="2:26" x14ac:dyDescent="0.25">
      <c r="B268" s="10">
        <v>7</v>
      </c>
      <c r="C268" s="10" t="s">
        <v>158</v>
      </c>
      <c r="D268" s="10"/>
      <c r="E268" s="10">
        <v>83.84</v>
      </c>
      <c r="F268" s="10">
        <v>1.10585896835587E-3</v>
      </c>
      <c r="G268" s="10"/>
      <c r="H268" s="10">
        <f t="shared" si="14"/>
        <v>2.1531108283001401E-7</v>
      </c>
      <c r="I268" s="10">
        <v>1.69491256446631E-2</v>
      </c>
      <c r="J268" s="21">
        <v>3.03823621514761E-5</v>
      </c>
      <c r="K268" s="10">
        <v>8.7457135370009296E-5</v>
      </c>
      <c r="L268" s="21">
        <v>2.8677236382229599E-6</v>
      </c>
      <c r="M268" s="35">
        <v>0.45612587995082798</v>
      </c>
      <c r="N268" s="35">
        <v>2.5429469678858699E-3</v>
      </c>
      <c r="O268" s="35">
        <v>8.0677806232901106E-2</v>
      </c>
      <c r="P268" s="35">
        <v>6.3307125672787097E-4</v>
      </c>
      <c r="Q268" s="15">
        <v>57.119759426470402</v>
      </c>
      <c r="R268" s="15">
        <v>0.16666032482211399</v>
      </c>
      <c r="S268" s="27">
        <v>23.039071416597199</v>
      </c>
      <c r="T268" s="27">
        <v>192.109158591328</v>
      </c>
      <c r="U268" s="27">
        <v>1.37274001740411</v>
      </c>
      <c r="V268" s="10">
        <v>1</v>
      </c>
      <c r="W268" s="15">
        <v>0.91924822102071502</v>
      </c>
      <c r="X268" s="15">
        <v>1.49126121233553E-2</v>
      </c>
      <c r="Y268" s="21">
        <v>9.4308117384985807E-3</v>
      </c>
      <c r="Z268" s="21">
        <v>2.0508986300170901E-4</v>
      </c>
    </row>
    <row r="269" spans="2:26" x14ac:dyDescent="0.25">
      <c r="B269" s="10">
        <v>8</v>
      </c>
      <c r="C269" s="10" t="s">
        <v>159</v>
      </c>
      <c r="D269" s="10"/>
      <c r="E269" s="10">
        <v>83.85</v>
      </c>
      <c r="F269" s="10">
        <v>8.5540973373268497E-4</v>
      </c>
      <c r="G269" s="10"/>
      <c r="H269" s="10">
        <f t="shared" si="14"/>
        <v>1.6850474564130401E-7</v>
      </c>
      <c r="I269" s="10">
        <v>1.6752359766334799E-2</v>
      </c>
      <c r="J269" s="21">
        <v>3.8009708235024102E-5</v>
      </c>
      <c r="K269" s="10">
        <v>6.3279238272040501E-5</v>
      </c>
      <c r="L269" s="21">
        <v>5.7422588416033798E-6</v>
      </c>
      <c r="M269" s="35">
        <v>0.714110620026152</v>
      </c>
      <c r="N269" s="35">
        <v>5.0776208852495496E-3</v>
      </c>
      <c r="O269" s="35">
        <v>7.4305892502937995E-2</v>
      </c>
      <c r="P269" s="35">
        <v>9.2805009908708796E-4</v>
      </c>
      <c r="Q269" s="15">
        <v>58.316595188068497</v>
      </c>
      <c r="R269" s="15">
        <v>0.205743908849743</v>
      </c>
      <c r="S269" s="27">
        <v>17.8213013683112</v>
      </c>
      <c r="T269" s="27">
        <v>195.61286797640599</v>
      </c>
      <c r="U269" s="27">
        <v>1.6715082190122901</v>
      </c>
      <c r="V269" s="10">
        <v>1</v>
      </c>
      <c r="W269" s="15">
        <v>1.4391748986963999</v>
      </c>
      <c r="X269" s="15">
        <v>2.4195673835257302E-2</v>
      </c>
      <c r="Y269" s="21">
        <v>8.6859684958878192E-3</v>
      </c>
      <c r="Z269" s="21">
        <v>2.0688997499798001E-4</v>
      </c>
    </row>
    <row r="270" spans="2:26" x14ac:dyDescent="0.25">
      <c r="B270" s="10">
        <v>9</v>
      </c>
      <c r="C270" s="10" t="s">
        <v>160</v>
      </c>
      <c r="D270" s="10"/>
      <c r="E270" s="10">
        <v>83.86</v>
      </c>
      <c r="F270" s="10">
        <v>3.9218840132260299E-4</v>
      </c>
      <c r="G270" s="10"/>
      <c r="H270" s="10">
        <f t="shared" si="14"/>
        <v>7.8890956750007058E-8</v>
      </c>
      <c r="I270" s="10">
        <v>1.6405197473593501E-2</v>
      </c>
      <c r="J270" s="21">
        <v>5.3142397175826001E-5</v>
      </c>
      <c r="K270" s="10">
        <v>1.12301859539877E-4</v>
      </c>
      <c r="L270" s="21">
        <v>1.1527043296219599E-5</v>
      </c>
      <c r="M270" s="35">
        <v>0.95916721987916598</v>
      </c>
      <c r="N270" s="35">
        <v>7.7433586507483897E-3</v>
      </c>
      <c r="O270" s="35">
        <v>6.0143184335550097E-2</v>
      </c>
      <c r="P270" s="35">
        <v>1.08569971292952E-3</v>
      </c>
      <c r="Q270" s="15">
        <v>58.461739441534803</v>
      </c>
      <c r="R270" s="15">
        <v>0.34283482829086898</v>
      </c>
      <c r="S270" s="27">
        <v>8.1707133055729901</v>
      </c>
      <c r="T270" s="27">
        <v>196.711493189344</v>
      </c>
      <c r="U270" s="27">
        <v>2.1977765801093301</v>
      </c>
      <c r="V270" s="10">
        <v>1</v>
      </c>
      <c r="W270" s="15">
        <v>1.9330469927081499</v>
      </c>
      <c r="X270" s="15">
        <v>3.3328384112631199E-2</v>
      </c>
      <c r="Y270" s="21">
        <v>7.0304223095134302E-3</v>
      </c>
      <c r="Z270" s="21">
        <v>1.9088865443537301E-4</v>
      </c>
    </row>
    <row r="271" spans="2:26" x14ac:dyDescent="0.25">
      <c r="B271" s="10">
        <v>10</v>
      </c>
      <c r="C271" s="10" t="s">
        <v>161</v>
      </c>
      <c r="D271" s="10"/>
      <c r="E271" s="10">
        <v>83.88</v>
      </c>
      <c r="F271" s="10">
        <v>4.8632744208583801E-5</v>
      </c>
      <c r="G271" s="10"/>
      <c r="H271" s="10">
        <f t="shared" si="14"/>
        <v>1.0182760401508358E-8</v>
      </c>
      <c r="I271" s="10">
        <v>1.5760761282820099E-2</v>
      </c>
      <c r="J271" s="21">
        <v>1.3040403013074101E-4</v>
      </c>
      <c r="K271" s="10">
        <v>4.3731605810941597E-4</v>
      </c>
      <c r="L271" s="21">
        <v>6.2748593177489105E-5</v>
      </c>
      <c r="M271" s="35">
        <v>0.74274877943948003</v>
      </c>
      <c r="N271" s="35">
        <v>3.04918128961537E-2</v>
      </c>
      <c r="O271" s="35">
        <v>5.55262164560568E-2</v>
      </c>
      <c r="P271" s="35">
        <v>4.3966164979571598E-3</v>
      </c>
      <c r="Q271" s="15">
        <v>53.3374501782612</v>
      </c>
      <c r="R271" s="15">
        <v>1.77476690299353</v>
      </c>
      <c r="S271" s="27">
        <v>1.0131972512484899</v>
      </c>
      <c r="T271" s="27">
        <v>184.81564014088599</v>
      </c>
      <c r="U271" s="27">
        <v>9.0953101076660197</v>
      </c>
      <c r="V271" s="10">
        <v>0</v>
      </c>
      <c r="W271" s="15">
        <v>1.4968904948753501</v>
      </c>
      <c r="X271" s="15">
        <v>6.5546242818720998E-2</v>
      </c>
      <c r="Y271" s="21">
        <v>6.4907230178829697E-3</v>
      </c>
      <c r="Z271" s="21">
        <v>5.3053336291664099E-4</v>
      </c>
    </row>
    <row r="272" spans="2:26" x14ac:dyDescent="0.25">
      <c r="B272" s="10">
        <v>11</v>
      </c>
      <c r="C272" s="10" t="s">
        <v>162</v>
      </c>
      <c r="D272" s="10"/>
      <c r="E272" s="10">
        <v>83.9</v>
      </c>
      <c r="F272" s="10">
        <v>1.1662435182592201E-4</v>
      </c>
      <c r="G272" s="10"/>
      <c r="H272" s="10">
        <f t="shared" si="14"/>
        <v>2.7138312259569122E-8</v>
      </c>
      <c r="I272" s="10">
        <v>1.4181440516435899E-2</v>
      </c>
      <c r="J272" s="21">
        <v>7.3982069170271504E-5</v>
      </c>
      <c r="K272" s="10">
        <v>2.7581838132035099E-4</v>
      </c>
      <c r="L272" s="21">
        <v>6.2013232444632204E-5</v>
      </c>
      <c r="M272" s="35">
        <v>0.79518516759762303</v>
      </c>
      <c r="N272" s="35">
        <v>2.7091067036489801E-2</v>
      </c>
      <c r="O272" s="35">
        <v>5.2435572607471802E-2</v>
      </c>
      <c r="P272" s="35">
        <v>3.9405303998826802E-3</v>
      </c>
      <c r="Q272" s="15">
        <v>63.427248916510202</v>
      </c>
      <c r="R272" s="15">
        <v>1.5441388680580099</v>
      </c>
      <c r="S272" s="27">
        <v>2.4297101597200301</v>
      </c>
      <c r="T272" s="27">
        <v>214.95288031509199</v>
      </c>
      <c r="U272" s="27">
        <v>7.6415965202286298</v>
      </c>
      <c r="V272" s="10">
        <v>0</v>
      </c>
      <c r="W272" s="15">
        <v>1.6025675867700699</v>
      </c>
      <c r="X272" s="15">
        <v>5.98077725455484E-2</v>
      </c>
      <c r="Y272" s="21">
        <v>6.12944298750372E-3</v>
      </c>
      <c r="Z272" s="21">
        <v>4.77107868210738E-4</v>
      </c>
    </row>
    <row r="273" spans="2:30" x14ac:dyDescent="0.25">
      <c r="B273" s="10">
        <v>12</v>
      </c>
      <c r="C273" s="10" t="s">
        <v>163</v>
      </c>
      <c r="D273" s="10"/>
      <c r="E273" s="10">
        <v>83.9</v>
      </c>
      <c r="F273" s="10">
        <v>3.1658988887156E-5</v>
      </c>
      <c r="G273" s="10"/>
      <c r="H273" s="10">
        <f t="shared" si="14"/>
        <v>8.3070401166677695E-9</v>
      </c>
      <c r="I273" s="10">
        <v>1.2576641241684901E-2</v>
      </c>
      <c r="J273" s="21">
        <v>1.79997144447672E-4</v>
      </c>
      <c r="K273" s="10">
        <v>9.0852653366795401E-4</v>
      </c>
      <c r="L273" s="21">
        <v>9.3305745649648405E-5</v>
      </c>
      <c r="M273" s="35">
        <v>0.99941975064614297</v>
      </c>
      <c r="N273" s="35">
        <v>5.4191486028928197E-2</v>
      </c>
      <c r="O273" s="35">
        <v>5.2322078465439598E-2</v>
      </c>
      <c r="P273" s="35">
        <v>7.28555473367439E-3</v>
      </c>
      <c r="Q273" s="15">
        <v>53.187989876481701</v>
      </c>
      <c r="R273" s="15">
        <v>3.2644689044546702</v>
      </c>
      <c r="S273" s="27">
        <v>0.65957208542863799</v>
      </c>
      <c r="T273" s="27">
        <v>193.64741379355701</v>
      </c>
      <c r="U273" s="27">
        <v>17.5549890609397</v>
      </c>
      <c r="V273" s="10">
        <v>0</v>
      </c>
      <c r="W273" s="15">
        <v>2.0141694830678598</v>
      </c>
      <c r="X273" s="15">
        <v>0.11344298490191899</v>
      </c>
      <c r="Y273" s="21">
        <v>6.1161761184984004E-3</v>
      </c>
      <c r="Z273" s="21">
        <v>8.6062971514137701E-4</v>
      </c>
    </row>
    <row r="275" spans="2:30" ht="18" x14ac:dyDescent="0.25">
      <c r="Q275" s="14" t="s">
        <v>346</v>
      </c>
      <c r="R275" s="14" t="s">
        <v>347</v>
      </c>
      <c r="S275" s="26" t="s">
        <v>358</v>
      </c>
      <c r="T275" s="26" t="s">
        <v>6</v>
      </c>
      <c r="U275" s="26" t="s">
        <v>347</v>
      </c>
    </row>
    <row r="276" spans="2:30" ht="17.25" x14ac:dyDescent="0.25">
      <c r="I276" s="3" t="s">
        <v>363</v>
      </c>
      <c r="Q276" s="14">
        <v>364.41</v>
      </c>
      <c r="R276" s="14">
        <v>21.3</v>
      </c>
      <c r="S276" s="26">
        <v>92.435712015484199</v>
      </c>
      <c r="T276" s="26">
        <v>189.12464441600699</v>
      </c>
      <c r="U276" s="26">
        <v>1.55178938767383</v>
      </c>
      <c r="AB276" s="1"/>
      <c r="AD276" s="1"/>
    </row>
    <row r="277" spans="2:30" x14ac:dyDescent="0.25">
      <c r="I277" s="3" t="s">
        <v>345</v>
      </c>
      <c r="Q277" s="14">
        <v>363.99034060634801</v>
      </c>
      <c r="R277" s="14">
        <v>20.052493551622199</v>
      </c>
      <c r="S277" s="26"/>
      <c r="T277" s="26">
        <v>189.10608282213599</v>
      </c>
      <c r="U277" s="26">
        <v>1.5535184729399301</v>
      </c>
    </row>
    <row r="280" spans="2:30" ht="15.75" x14ac:dyDescent="0.25">
      <c r="B280" s="4" t="s">
        <v>321</v>
      </c>
      <c r="K280" s="3" t="s">
        <v>324</v>
      </c>
      <c r="L280" s="19"/>
      <c r="M280" s="33"/>
      <c r="N280" s="33"/>
      <c r="O280" s="33"/>
      <c r="P280" s="33" t="s">
        <v>322</v>
      </c>
      <c r="Q280" s="13"/>
      <c r="R280" s="13"/>
      <c r="S280" s="25"/>
      <c r="T280" s="25" t="s">
        <v>372</v>
      </c>
      <c r="U280" s="25"/>
      <c r="V280" s="3"/>
      <c r="W280" s="13"/>
    </row>
    <row r="281" spans="2:30" ht="17.25" x14ac:dyDescent="0.25">
      <c r="I281" s="3" t="s">
        <v>356</v>
      </c>
      <c r="T281" s="25" t="s">
        <v>286</v>
      </c>
    </row>
    <row r="282" spans="2:30" ht="17.25" x14ac:dyDescent="0.25">
      <c r="B282" s="9" t="s">
        <v>360</v>
      </c>
      <c r="C282" s="10" t="s">
        <v>38</v>
      </c>
      <c r="D282" s="10" t="s">
        <v>39</v>
      </c>
      <c r="E282" s="10"/>
      <c r="F282" s="10"/>
      <c r="G282" s="10"/>
      <c r="H282" s="9" t="s">
        <v>348</v>
      </c>
      <c r="I282" s="9" t="s">
        <v>349</v>
      </c>
      <c r="J282" s="40" t="s">
        <v>350</v>
      </c>
      <c r="K282" s="9" t="s">
        <v>351</v>
      </c>
      <c r="L282" s="40" t="s">
        <v>350</v>
      </c>
      <c r="M282" s="38" t="s">
        <v>352</v>
      </c>
      <c r="N282" s="34" t="s">
        <v>350</v>
      </c>
      <c r="O282" s="38" t="s">
        <v>353</v>
      </c>
      <c r="P282" s="34" t="s">
        <v>350</v>
      </c>
      <c r="Q282" s="14" t="s">
        <v>354</v>
      </c>
      <c r="R282" s="30" t="s">
        <v>350</v>
      </c>
      <c r="S282" s="26" t="s">
        <v>358</v>
      </c>
      <c r="T282" s="26" t="s">
        <v>6</v>
      </c>
      <c r="U282" s="26" t="s">
        <v>7</v>
      </c>
      <c r="V282" s="9" t="s">
        <v>8</v>
      </c>
      <c r="W282" s="14" t="s">
        <v>9</v>
      </c>
      <c r="X282" s="14" t="s">
        <v>347</v>
      </c>
      <c r="Y282" s="20" t="s">
        <v>10</v>
      </c>
      <c r="Z282" s="20" t="s">
        <v>347</v>
      </c>
    </row>
    <row r="283" spans="2:30" x14ac:dyDescent="0.25">
      <c r="B283" s="10">
        <v>1</v>
      </c>
      <c r="C283" s="10" t="s">
        <v>244</v>
      </c>
      <c r="D283" s="10"/>
      <c r="E283" s="10">
        <v>80.760000000000005</v>
      </c>
      <c r="F283" s="10">
        <v>5.0380136754425597E-2</v>
      </c>
      <c r="G283" s="11">
        <v>6.7843169347128396E-5</v>
      </c>
      <c r="H283" s="11">
        <f t="shared" ref="H283:H294" si="15">F283*A$4</f>
        <v>5.541815042986816E-9</v>
      </c>
      <c r="I283" s="10">
        <v>8.1176153320427803E-3</v>
      </c>
      <c r="J283" s="21">
        <v>2.2534172668795899E-4</v>
      </c>
      <c r="K283" s="10">
        <v>1.51245406866228E-3</v>
      </c>
      <c r="L283" s="21">
        <v>9.0944143921659301E-5</v>
      </c>
      <c r="M283" s="35">
        <v>2.9986525648765401</v>
      </c>
      <c r="N283" s="35">
        <v>0.154195970292342</v>
      </c>
      <c r="O283" s="35">
        <v>0.15603166316963399</v>
      </c>
      <c r="P283" s="35">
        <v>1.43763061343988E-2</v>
      </c>
      <c r="Q283" s="15">
        <v>41.5167412062723</v>
      </c>
      <c r="R283" s="15">
        <v>12.4991259809225</v>
      </c>
      <c r="S283" s="27">
        <v>0.58336440419397995</v>
      </c>
      <c r="T283" s="27">
        <v>223.57841403756899</v>
      </c>
      <c r="U283" s="27">
        <v>31.727316280475399</v>
      </c>
      <c r="V283" s="10">
        <v>0</v>
      </c>
      <c r="W283" s="15">
        <v>6.0433011080606098</v>
      </c>
      <c r="X283" s="15">
        <v>0.33241134585222598</v>
      </c>
      <c r="Y283" s="21">
        <v>1.8239281771615001E-2</v>
      </c>
      <c r="Z283" s="21">
        <v>1.74051588131661E-3</v>
      </c>
    </row>
    <row r="284" spans="2:30" x14ac:dyDescent="0.25">
      <c r="B284" s="10">
        <v>2</v>
      </c>
      <c r="C284" s="10" t="s">
        <v>245</v>
      </c>
      <c r="D284" s="10"/>
      <c r="E284" s="10">
        <v>80.77</v>
      </c>
      <c r="F284" s="10">
        <v>0.14474828164891601</v>
      </c>
      <c r="G284" s="11">
        <v>1.82367420748993E-4</v>
      </c>
      <c r="H284" s="11">
        <f t="shared" si="15"/>
        <v>1.5922310981380762E-8</v>
      </c>
      <c r="I284" s="10">
        <v>1.4363963619242E-2</v>
      </c>
      <c r="J284" s="21">
        <v>1.39132415699603E-4</v>
      </c>
      <c r="K284" s="10">
        <v>3.2931488199388801E-4</v>
      </c>
      <c r="L284" s="21">
        <v>9.0907576659592001E-5</v>
      </c>
      <c r="M284" s="35">
        <v>3.2230520871610699</v>
      </c>
      <c r="N284" s="35">
        <v>5.0620209541092399E-2</v>
      </c>
      <c r="O284" s="35">
        <v>0.119613361911707</v>
      </c>
      <c r="P284" s="35">
        <v>7.4425400416529798E-3</v>
      </c>
      <c r="Q284" s="15">
        <v>59.568869796575399</v>
      </c>
      <c r="R284" s="15">
        <v>2.7695140241551099</v>
      </c>
      <c r="S284" s="27">
        <v>2.9631435210012902</v>
      </c>
      <c r="T284" s="27">
        <v>208.613496694665</v>
      </c>
      <c r="U284" s="27">
        <v>11.8362301920601</v>
      </c>
      <c r="V284" s="10">
        <v>0</v>
      </c>
      <c r="W284" s="15">
        <v>6.4955421904569697</v>
      </c>
      <c r="X284" s="15">
        <v>0.16277960473563899</v>
      </c>
      <c r="Y284" s="21">
        <v>1.39821736642385E-2</v>
      </c>
      <c r="Z284" s="21">
        <v>9.3675933169586295E-4</v>
      </c>
    </row>
    <row r="285" spans="2:30" x14ac:dyDescent="0.25">
      <c r="B285" s="10">
        <v>3</v>
      </c>
      <c r="C285" s="10" t="s">
        <v>246</v>
      </c>
      <c r="D285" s="10"/>
      <c r="E285" s="10">
        <v>80.790000000000006</v>
      </c>
      <c r="F285" s="10">
        <v>0.201000315579452</v>
      </c>
      <c r="G285" s="11">
        <v>2.3676411933953501E-4</v>
      </c>
      <c r="H285" s="11">
        <f t="shared" si="15"/>
        <v>2.2110034713739722E-8</v>
      </c>
      <c r="I285" s="10">
        <v>1.6365729035324E-2</v>
      </c>
      <c r="J285" s="21">
        <v>7.7588955538682294E-5</v>
      </c>
      <c r="K285" s="10">
        <v>1.58418573439321E-4</v>
      </c>
      <c r="L285" s="21">
        <v>6.7254235444727005E-5</v>
      </c>
      <c r="M285" s="35">
        <v>2.5251838616472999</v>
      </c>
      <c r="N285" s="35">
        <v>3.0573887315187901E-2</v>
      </c>
      <c r="O285" s="35">
        <v>6.3061421033239098E-2</v>
      </c>
      <c r="P285" s="35">
        <v>3.27778682928552E-3</v>
      </c>
      <c r="Q285" s="15">
        <v>56.860121295628701</v>
      </c>
      <c r="R285" s="15">
        <v>1.47992319209495</v>
      </c>
      <c r="S285" s="27">
        <v>4.6866414204569802</v>
      </c>
      <c r="T285" s="27">
        <v>194.24393737050701</v>
      </c>
      <c r="U285" s="27">
        <v>6.1775524174198502</v>
      </c>
      <c r="V285" s="10">
        <v>1</v>
      </c>
      <c r="W285" s="15">
        <v>5.0891012209606297</v>
      </c>
      <c r="X285" s="15">
        <v>0.11693191346987</v>
      </c>
      <c r="Y285" s="21">
        <v>7.3715488496282396E-3</v>
      </c>
      <c r="Z285" s="21">
        <v>4.2466156640596603E-4</v>
      </c>
    </row>
    <row r="286" spans="2:30" x14ac:dyDescent="0.25">
      <c r="B286" s="10">
        <v>4</v>
      </c>
      <c r="C286" s="10" t="s">
        <v>247</v>
      </c>
      <c r="D286" s="10"/>
      <c r="E286" s="10">
        <v>80.8</v>
      </c>
      <c r="F286" s="10">
        <v>0.213933666342384</v>
      </c>
      <c r="G286" s="11">
        <v>1.10405377044795E-4</v>
      </c>
      <c r="H286" s="11">
        <f t="shared" si="15"/>
        <v>2.3532703297662241E-8</v>
      </c>
      <c r="I286" s="10">
        <v>1.5675672830720199E-2</v>
      </c>
      <c r="J286" s="21">
        <v>9.9290587175928898E-5</v>
      </c>
      <c r="K286" s="10">
        <v>3.00234105717088E-4</v>
      </c>
      <c r="L286" s="21">
        <v>2.6444087941253298E-5</v>
      </c>
      <c r="M286" s="35">
        <v>2.1298638146724098</v>
      </c>
      <c r="N286" s="35">
        <v>2.6988110035044199E-2</v>
      </c>
      <c r="O286" s="35">
        <v>7.5537079082519804E-2</v>
      </c>
      <c r="P286" s="35">
        <v>2.34483594678764E-3</v>
      </c>
      <c r="Q286" s="15">
        <v>55.397469647542998</v>
      </c>
      <c r="R286" s="15">
        <v>1.4908699522019999</v>
      </c>
      <c r="S286" s="27">
        <v>4.77585854922037</v>
      </c>
      <c r="T286" s="27">
        <v>193.80595810936401</v>
      </c>
      <c r="U286" s="27">
        <v>3.97503969464048</v>
      </c>
      <c r="V286" s="10">
        <v>1</v>
      </c>
      <c r="W286" s="15">
        <v>4.2923973593979596</v>
      </c>
      <c r="X286" s="15">
        <v>9.9922269624956706E-2</v>
      </c>
      <c r="Y286" s="21">
        <v>8.8298877394711508E-3</v>
      </c>
      <c r="Z286" s="21">
        <v>3.51052225610797E-4</v>
      </c>
    </row>
    <row r="287" spans="2:30" x14ac:dyDescent="0.25">
      <c r="B287" s="10">
        <v>5</v>
      </c>
      <c r="C287" s="10" t="s">
        <v>248</v>
      </c>
      <c r="D287" s="10"/>
      <c r="E287" s="10">
        <v>80.819999999999993</v>
      </c>
      <c r="F287" s="10">
        <v>0.65618962008974402</v>
      </c>
      <c r="G287" s="11">
        <v>2.6733398973135701E-4</v>
      </c>
      <c r="H287" s="11">
        <f t="shared" si="15"/>
        <v>7.2180858209871845E-8</v>
      </c>
      <c r="I287" s="10">
        <v>1.64617590845689E-2</v>
      </c>
      <c r="J287" s="21">
        <v>4.6192035444490998E-5</v>
      </c>
      <c r="K287" s="10">
        <v>2.05943010296031E-4</v>
      </c>
      <c r="L287" s="21">
        <v>6.5376529322531003E-6</v>
      </c>
      <c r="M287" s="35">
        <v>2.9510896657411299</v>
      </c>
      <c r="N287" s="35">
        <v>1.55095684345839E-2</v>
      </c>
      <c r="O287" s="35">
        <v>6.4155218567822803E-2</v>
      </c>
      <c r="P287" s="35">
        <v>8.8128250447482004E-4</v>
      </c>
      <c r="Q287" s="15">
        <v>55.262930273018398</v>
      </c>
      <c r="R287" s="15">
        <v>0.77686170974396895</v>
      </c>
      <c r="S287" s="27">
        <v>15.3951254269037</v>
      </c>
      <c r="T287" s="27">
        <v>190.43896272816599</v>
      </c>
      <c r="U287" s="27">
        <v>1.7689718452920999</v>
      </c>
      <c r="V287" s="10">
        <v>1</v>
      </c>
      <c r="W287" s="15">
        <v>5.9474457480851504</v>
      </c>
      <c r="X287" s="15">
        <v>0.120274680099253</v>
      </c>
      <c r="Y287" s="21">
        <v>7.4994080355723202E-3</v>
      </c>
      <c r="Z287" s="21">
        <v>2.12872361617711E-4</v>
      </c>
    </row>
    <row r="288" spans="2:30" x14ac:dyDescent="0.25">
      <c r="B288" s="10">
        <v>6</v>
      </c>
      <c r="C288" s="10" t="s">
        <v>249</v>
      </c>
      <c r="D288" s="10"/>
      <c r="E288" s="10">
        <v>80.819999999999993</v>
      </c>
      <c r="F288" s="10">
        <v>0.89880702739264995</v>
      </c>
      <c r="G288" s="11">
        <v>5.2815753643741502E-4</v>
      </c>
      <c r="H288" s="11">
        <f t="shared" si="15"/>
        <v>9.88687730131915E-8</v>
      </c>
      <c r="I288" s="10">
        <v>1.74287561103235E-2</v>
      </c>
      <c r="J288" s="21">
        <v>4.2523443910444603E-5</v>
      </c>
      <c r="K288" s="10">
        <v>8.3287821993274205E-5</v>
      </c>
      <c r="L288" s="21">
        <v>4.9319843205457504E-6</v>
      </c>
      <c r="M288" s="35">
        <v>1.69172150620214</v>
      </c>
      <c r="N288" s="35">
        <v>7.8338290918827606E-3</v>
      </c>
      <c r="O288" s="35">
        <v>4.18789383848703E-2</v>
      </c>
      <c r="P288" s="35">
        <v>6.4239364512694102E-4</v>
      </c>
      <c r="Q288" s="15">
        <v>55.281676084179097</v>
      </c>
      <c r="R288" s="15">
        <v>0.32612448066041999</v>
      </c>
      <c r="S288" s="27">
        <v>22.3026605867001</v>
      </c>
      <c r="T288" s="27">
        <v>187.06895752656499</v>
      </c>
      <c r="U288" s="27">
        <v>1.6317007263044601</v>
      </c>
      <c r="V288" s="10">
        <v>1</v>
      </c>
      <c r="W288" s="15">
        <v>3.40939212922197</v>
      </c>
      <c r="X288" s="15">
        <v>6.8425130053311398E-2</v>
      </c>
      <c r="Y288" s="21">
        <v>4.8954279021388297E-3</v>
      </c>
      <c r="Z288" s="21">
        <v>1.4291945066388E-4</v>
      </c>
    </row>
    <row r="289" spans="2:30" x14ac:dyDescent="0.25">
      <c r="B289" s="10">
        <v>7</v>
      </c>
      <c r="C289" s="10" t="s">
        <v>250</v>
      </c>
      <c r="D289" s="10"/>
      <c r="E289" s="10">
        <v>80.849999999999994</v>
      </c>
      <c r="F289" s="10">
        <v>0.54094418182035697</v>
      </c>
      <c r="G289" s="11">
        <v>7.4007837978437097E-4</v>
      </c>
      <c r="H289" s="11">
        <f t="shared" si="15"/>
        <v>5.950386000023927E-8</v>
      </c>
      <c r="I289" s="10">
        <v>1.7400098663330799E-2</v>
      </c>
      <c r="J289" s="21">
        <v>7.4459299442993594E-5</v>
      </c>
      <c r="K289" s="10">
        <v>7.2358187991165306E-5</v>
      </c>
      <c r="L289" s="21">
        <v>1.2126112112803399E-5</v>
      </c>
      <c r="M289" s="35">
        <v>2.2242354865649898</v>
      </c>
      <c r="N289" s="35">
        <v>1.3664196391122501E-2</v>
      </c>
      <c r="O289" s="35">
        <v>5.3547068982688198E-2</v>
      </c>
      <c r="P289" s="35">
        <v>1.01768050221527E-3</v>
      </c>
      <c r="Q289" s="15">
        <v>55.648066202092203</v>
      </c>
      <c r="R289" s="15">
        <v>0.460915141223742</v>
      </c>
      <c r="S289" s="27">
        <v>13.4052525714414</v>
      </c>
      <c r="T289" s="27">
        <v>187.95703396575499</v>
      </c>
      <c r="U289" s="27">
        <v>2.27485895103157</v>
      </c>
      <c r="V289" s="10">
        <v>1</v>
      </c>
      <c r="W289" s="15">
        <v>4.4825882591367803</v>
      </c>
      <c r="X289" s="15">
        <v>9.1765703056260903E-2</v>
      </c>
      <c r="Y289" s="21">
        <v>6.2593710749436404E-3</v>
      </c>
      <c r="Z289" s="21">
        <v>1.9577191229749901E-4</v>
      </c>
    </row>
    <row r="290" spans="2:30" x14ac:dyDescent="0.25">
      <c r="B290" s="10">
        <v>8</v>
      </c>
      <c r="C290" s="10" t="s">
        <v>251</v>
      </c>
      <c r="D290" s="10"/>
      <c r="E290" s="10">
        <v>80.86</v>
      </c>
      <c r="F290" s="10">
        <v>0.74698738122395902</v>
      </c>
      <c r="G290" s="11">
        <v>3.0898892212609402E-4</v>
      </c>
      <c r="H290" s="11">
        <f t="shared" si="15"/>
        <v>8.2168611934635495E-8</v>
      </c>
      <c r="I290" s="10">
        <v>1.7091834330739498E-2</v>
      </c>
      <c r="J290" s="21">
        <v>4.2403235994638803E-5</v>
      </c>
      <c r="K290" s="10">
        <v>7.7017067038811498E-5</v>
      </c>
      <c r="L290" s="21">
        <v>6.9439758322047502E-6</v>
      </c>
      <c r="M290" s="35">
        <v>4.6924665161402004</v>
      </c>
      <c r="N290" s="35">
        <v>1.9306702221314701E-2</v>
      </c>
      <c r="O290" s="35">
        <v>5.6748973434340398E-2</v>
      </c>
      <c r="P290" s="35">
        <v>5.1927041888221999E-4</v>
      </c>
      <c r="Q290" s="15">
        <v>56.5322369990797</v>
      </c>
      <c r="R290" s="15">
        <v>0.36244528650792601</v>
      </c>
      <c r="S290" s="27">
        <v>18.219987693460599</v>
      </c>
      <c r="T290" s="27">
        <v>190.915657074975</v>
      </c>
      <c r="U290" s="27">
        <v>1.5611694881848099</v>
      </c>
      <c r="V290" s="10">
        <v>1</v>
      </c>
      <c r="W290" s="15">
        <v>9.4569102231738498</v>
      </c>
      <c r="X290" s="15">
        <v>0.188729661603249</v>
      </c>
      <c r="Y290" s="21">
        <v>6.63365688535625E-3</v>
      </c>
      <c r="Z290" s="21">
        <v>1.7560422912501499E-4</v>
      </c>
    </row>
    <row r="291" spans="2:30" x14ac:dyDescent="0.25">
      <c r="B291" s="10">
        <v>9</v>
      </c>
      <c r="C291" s="10" t="s">
        <v>252</v>
      </c>
      <c r="D291" s="10"/>
      <c r="E291" s="10">
        <v>80.87</v>
      </c>
      <c r="F291" s="10">
        <v>0.38866907523030497</v>
      </c>
      <c r="G291" s="11">
        <v>1.10746236863842E-4</v>
      </c>
      <c r="H291" s="11">
        <f t="shared" si="15"/>
        <v>4.275359827533355E-8</v>
      </c>
      <c r="I291" s="10">
        <v>1.6783722202500701E-2</v>
      </c>
      <c r="J291" s="21">
        <v>6.93174981619884E-5</v>
      </c>
      <c r="K291" s="10">
        <v>7.49128901595444E-5</v>
      </c>
      <c r="L291" s="21">
        <v>1.0077970322177799E-5</v>
      </c>
      <c r="M291" s="35">
        <v>4.6036192916955603</v>
      </c>
      <c r="N291" s="35">
        <v>2.76508138588266E-2</v>
      </c>
      <c r="O291" s="35">
        <v>4.3501305535451597E-2</v>
      </c>
      <c r="P291" s="35">
        <v>1.5916505454362201E-3</v>
      </c>
      <c r="Q291" s="15">
        <v>57.625000219009401</v>
      </c>
      <c r="R291" s="15">
        <v>0.463009635140394</v>
      </c>
      <c r="S291" s="27">
        <v>9.3093527578657902</v>
      </c>
      <c r="T291" s="27">
        <v>194.35678189530401</v>
      </c>
      <c r="U291" s="27">
        <v>2.3860819917221101</v>
      </c>
      <c r="V291" s="10">
        <v>1</v>
      </c>
      <c r="W291" s="15">
        <v>9.2778529571792703</v>
      </c>
      <c r="X291" s="15">
        <v>0.189554827538749</v>
      </c>
      <c r="Y291" s="21">
        <v>5.0850740995538601E-3</v>
      </c>
      <c r="Z291" s="21">
        <v>2.2488142584729299E-4</v>
      </c>
    </row>
    <row r="292" spans="2:30" x14ac:dyDescent="0.25">
      <c r="B292" s="10">
        <v>10</v>
      </c>
      <c r="C292" s="10" t="s">
        <v>253</v>
      </c>
      <c r="D292" s="10"/>
      <c r="E292" s="10">
        <v>80.88</v>
      </c>
      <c r="F292" s="10">
        <v>0.19446170408605401</v>
      </c>
      <c r="G292" s="11">
        <v>1.7358886605296501E-4</v>
      </c>
      <c r="H292" s="11">
        <f t="shared" si="15"/>
        <v>2.1390787449465941E-8</v>
      </c>
      <c r="I292" s="10">
        <v>1.60855443232444E-2</v>
      </c>
      <c r="J292" s="21">
        <v>1.1102474309260299E-4</v>
      </c>
      <c r="K292" s="10">
        <v>1.58475047143875E-4</v>
      </c>
      <c r="L292" s="21">
        <v>2.6548601656934699E-5</v>
      </c>
      <c r="M292" s="35">
        <v>6.2724976915194501</v>
      </c>
      <c r="N292" s="35">
        <v>6.8225253241570097E-2</v>
      </c>
      <c r="O292" s="35">
        <v>4.1970798113305598E-2</v>
      </c>
      <c r="P292" s="35">
        <v>2.5902560253881599E-3</v>
      </c>
      <c r="Q292" s="15">
        <v>57.848995794143903</v>
      </c>
      <c r="R292" s="15">
        <v>0.99774708448529303</v>
      </c>
      <c r="S292" s="27">
        <v>4.4703962651239504</v>
      </c>
      <c r="T292" s="27">
        <v>197.445482850194</v>
      </c>
      <c r="U292" s="27">
        <v>4.0411462877327002</v>
      </c>
      <c r="V292" s="10">
        <v>0</v>
      </c>
      <c r="W292" s="15">
        <v>12.641208485928001</v>
      </c>
      <c r="X292" s="15">
        <v>0.28256769108769397</v>
      </c>
      <c r="Y292" s="21">
        <v>4.90616582184282E-3</v>
      </c>
      <c r="Z292" s="21">
        <v>3.2639270518040198E-4</v>
      </c>
    </row>
    <row r="293" spans="2:30" x14ac:dyDescent="0.25">
      <c r="B293" s="10">
        <v>11</v>
      </c>
      <c r="C293" s="10" t="s">
        <v>254</v>
      </c>
      <c r="D293" s="10"/>
      <c r="E293" s="10">
        <v>80.900000000000006</v>
      </c>
      <c r="F293" s="10">
        <v>0.152064488318743</v>
      </c>
      <c r="G293" s="11">
        <v>2.5695731962908599E-4</v>
      </c>
      <c r="H293" s="11">
        <f t="shared" si="15"/>
        <v>1.6727093715061731E-8</v>
      </c>
      <c r="I293" s="10">
        <v>1.5043628040642999E-2</v>
      </c>
      <c r="J293" s="21">
        <v>1.2459412681596301E-4</v>
      </c>
      <c r="K293" s="10">
        <v>2.6660193374076899E-4</v>
      </c>
      <c r="L293" s="21">
        <v>2.7568792078303799E-5</v>
      </c>
      <c r="M293" s="35">
        <v>8.57502321991009</v>
      </c>
      <c r="N293" s="35">
        <v>9.0286562373764395E-2</v>
      </c>
      <c r="O293" s="35">
        <v>4.4307168808782799E-2</v>
      </c>
      <c r="P293" s="35">
        <v>2.9577622819594801E-3</v>
      </c>
      <c r="Q293" s="15">
        <v>58.704937849826301</v>
      </c>
      <c r="R293" s="15">
        <v>1.46125681304572</v>
      </c>
      <c r="S293" s="27">
        <v>3.2754111951280702</v>
      </c>
      <c r="T293" s="27">
        <v>203.61193109969301</v>
      </c>
      <c r="U293" s="27">
        <v>4.9576850113273299</v>
      </c>
      <c r="V293" s="10">
        <v>0</v>
      </c>
      <c r="W293" s="15">
        <v>17.281577710441301</v>
      </c>
      <c r="X293" s="15">
        <v>0.38340406859305198</v>
      </c>
      <c r="Y293" s="21">
        <v>5.1792752829104899E-3</v>
      </c>
      <c r="Z293" s="21">
        <v>3.68907146473288E-4</v>
      </c>
    </row>
    <row r="294" spans="2:30" x14ac:dyDescent="0.25">
      <c r="B294" s="10">
        <v>12</v>
      </c>
      <c r="C294" s="10" t="s">
        <v>255</v>
      </c>
      <c r="D294" s="10"/>
      <c r="E294" s="10">
        <v>80.91</v>
      </c>
      <c r="F294" s="10">
        <v>4.7359547718422303E-2</v>
      </c>
      <c r="G294" s="11">
        <v>6.3831783596415503E-5</v>
      </c>
      <c r="H294" s="11">
        <f t="shared" si="15"/>
        <v>5.2095502490264536E-9</v>
      </c>
      <c r="I294" s="10">
        <v>9.0560959939071893E-3</v>
      </c>
      <c r="J294" s="21">
        <v>1.7307524044466401E-4</v>
      </c>
      <c r="K294" s="10">
        <v>1.23835812839973E-3</v>
      </c>
      <c r="L294" s="21">
        <v>6.83896662692511E-5</v>
      </c>
      <c r="M294" s="35">
        <v>4.6167320720729297</v>
      </c>
      <c r="N294" s="35">
        <v>0.13754026746651901</v>
      </c>
      <c r="O294" s="35">
        <v>1.9528567064810501E-2</v>
      </c>
      <c r="P294" s="35">
        <v>4.91573559924347E-3</v>
      </c>
      <c r="Q294" s="15">
        <v>50.481651156042801</v>
      </c>
      <c r="R294" s="15">
        <v>9.0194484198253893</v>
      </c>
      <c r="S294" s="27">
        <v>0.61280560850361099</v>
      </c>
      <c r="T294" s="27">
        <v>229.900973342887</v>
      </c>
      <c r="U294" s="27">
        <v>20.1701358115929</v>
      </c>
      <c r="V294" s="10">
        <v>0</v>
      </c>
      <c r="W294" s="15">
        <v>9.3042796533268994</v>
      </c>
      <c r="X294" s="15">
        <v>0.33143230313869898</v>
      </c>
      <c r="Y294" s="21">
        <v>2.2827869039870599E-3</v>
      </c>
      <c r="Z294" s="21">
        <v>5.7741470390502503E-4</v>
      </c>
    </row>
    <row r="296" spans="2:30" ht="18" x14ac:dyDescent="0.25">
      <c r="Q296" s="14" t="s">
        <v>346</v>
      </c>
      <c r="R296" s="14" t="s">
        <v>347</v>
      </c>
      <c r="S296" s="26" t="s">
        <v>358</v>
      </c>
      <c r="T296" s="26" t="s">
        <v>6</v>
      </c>
      <c r="U296" s="26" t="s">
        <v>347</v>
      </c>
    </row>
    <row r="297" spans="2:30" ht="17.25" x14ac:dyDescent="0.25">
      <c r="I297" s="3" t="s">
        <v>363</v>
      </c>
      <c r="Q297" s="14">
        <v>438.3</v>
      </c>
      <c r="R297" s="14">
        <v>59.3</v>
      </c>
      <c r="S297" s="26">
        <v>88.094879006048998</v>
      </c>
      <c r="T297" s="26">
        <v>187.00670766341199</v>
      </c>
      <c r="U297" s="26">
        <v>3.1850393063034699</v>
      </c>
      <c r="AB297" s="1"/>
      <c r="AD297" s="1"/>
    </row>
    <row r="298" spans="2:30" x14ac:dyDescent="0.25">
      <c r="I298" s="3" t="s">
        <v>345</v>
      </c>
      <c r="Q298" s="14">
        <v>442.37045608499602</v>
      </c>
      <c r="R298" s="14">
        <v>56.979047287645997</v>
      </c>
      <c r="S298" s="26"/>
      <c r="T298" s="26">
        <v>187.258357982353</v>
      </c>
      <c r="U298" s="26">
        <v>2.4238929694248901</v>
      </c>
    </row>
    <row r="301" spans="2:30" ht="15.75" x14ac:dyDescent="0.25">
      <c r="B301" s="4" t="s">
        <v>323</v>
      </c>
      <c r="K301" s="3" t="s">
        <v>325</v>
      </c>
      <c r="L301" s="19"/>
      <c r="M301" s="33"/>
      <c r="N301" s="33"/>
      <c r="O301" s="33"/>
      <c r="P301" s="33" t="s">
        <v>326</v>
      </c>
      <c r="Q301" s="13"/>
      <c r="R301" s="13"/>
      <c r="S301" s="25"/>
      <c r="T301" s="25" t="s">
        <v>373</v>
      </c>
      <c r="U301" s="25"/>
      <c r="V301" s="3"/>
    </row>
    <row r="302" spans="2:30" ht="17.25" x14ac:dyDescent="0.25">
      <c r="I302" s="3" t="s">
        <v>356</v>
      </c>
      <c r="T302" s="25" t="s">
        <v>286</v>
      </c>
    </row>
    <row r="303" spans="2:30" ht="17.25" x14ac:dyDescent="0.25">
      <c r="B303" s="9" t="s">
        <v>360</v>
      </c>
      <c r="C303" s="10" t="s">
        <v>38</v>
      </c>
      <c r="D303" s="10" t="s">
        <v>39</v>
      </c>
      <c r="E303" s="10"/>
      <c r="F303" s="10"/>
      <c r="G303" s="10"/>
      <c r="H303" s="9" t="s">
        <v>348</v>
      </c>
      <c r="I303" s="9" t="s">
        <v>349</v>
      </c>
      <c r="J303" s="40" t="s">
        <v>350</v>
      </c>
      <c r="K303" s="9" t="s">
        <v>351</v>
      </c>
      <c r="L303" s="40" t="s">
        <v>350</v>
      </c>
      <c r="M303" s="38" t="s">
        <v>352</v>
      </c>
      <c r="N303" s="34" t="s">
        <v>350</v>
      </c>
      <c r="O303" s="38" t="s">
        <v>353</v>
      </c>
      <c r="P303" s="34" t="s">
        <v>350</v>
      </c>
      <c r="Q303" s="14" t="s">
        <v>354</v>
      </c>
      <c r="R303" s="30" t="s">
        <v>350</v>
      </c>
      <c r="S303" s="26" t="s">
        <v>358</v>
      </c>
      <c r="T303" s="26" t="s">
        <v>6</v>
      </c>
      <c r="U303" s="26" t="s">
        <v>7</v>
      </c>
      <c r="V303" s="9" t="s">
        <v>8</v>
      </c>
      <c r="W303" s="14" t="s">
        <v>9</v>
      </c>
      <c r="X303" s="14" t="s">
        <v>347</v>
      </c>
      <c r="Y303" s="20" t="s">
        <v>10</v>
      </c>
      <c r="Z303" s="20" t="s">
        <v>347</v>
      </c>
    </row>
    <row r="304" spans="2:30" x14ac:dyDescent="0.25">
      <c r="B304" s="10">
        <v>1</v>
      </c>
      <c r="C304" s="10" t="s">
        <v>164</v>
      </c>
      <c r="D304" s="10"/>
      <c r="E304" s="10">
        <v>83.57</v>
      </c>
      <c r="F304" s="10">
        <v>2.9571212260848999E-5</v>
      </c>
      <c r="G304" s="10"/>
      <c r="H304" s="10">
        <f t="shared" ref="H304:H315" si="16">F304/I304*A$7*A$4</f>
        <v>3.2163686550699055E-8</v>
      </c>
      <c r="I304" s="10">
        <v>3.0340116735990499E-3</v>
      </c>
      <c r="J304" s="21">
        <v>2.5805523436515599E-5</v>
      </c>
      <c r="K304" s="10">
        <v>2.8309674753441102E-3</v>
      </c>
      <c r="L304" s="21">
        <v>3.4888205947292798E-5</v>
      </c>
      <c r="M304" s="35">
        <v>1.9618315049916899</v>
      </c>
      <c r="N304" s="35">
        <v>6.7036066198038494E-2</v>
      </c>
      <c r="O304" s="35">
        <v>0.119624367055015</v>
      </c>
      <c r="P304" s="35">
        <v>5.8651970037436104E-3</v>
      </c>
      <c r="Q304" s="15">
        <v>-29.474786182344602</v>
      </c>
      <c r="R304" s="15">
        <v>14.3578981215172</v>
      </c>
      <c r="S304" s="27">
        <v>0.93569508033210702</v>
      </c>
      <c r="T304" s="27">
        <v>-107.060097432158</v>
      </c>
      <c r="U304" s="27">
        <v>107.219771282488</v>
      </c>
      <c r="V304" s="10">
        <v>0</v>
      </c>
      <c r="W304" s="15">
        <v>3.9537553122406002</v>
      </c>
      <c r="X304" s="15">
        <v>0.139810759700325</v>
      </c>
      <c r="Y304" s="21">
        <v>1.3983460107679899E-2</v>
      </c>
      <c r="Z304" s="21">
        <v>7.1433818942147299E-4</v>
      </c>
    </row>
    <row r="305" spans="2:30" x14ac:dyDescent="0.25">
      <c r="B305" s="10">
        <v>2</v>
      </c>
      <c r="C305" s="10" t="s">
        <v>165</v>
      </c>
      <c r="D305" s="10"/>
      <c r="E305" s="10">
        <v>83.58</v>
      </c>
      <c r="F305" s="10">
        <v>6.0428289138035798E-5</v>
      </c>
      <c r="G305" s="10"/>
      <c r="H305" s="10">
        <f t="shared" si="16"/>
        <v>2.679867847772119E-8</v>
      </c>
      <c r="I305" s="10">
        <v>7.4411637245955396E-3</v>
      </c>
      <c r="J305" s="21">
        <v>5.7776572772352202E-5</v>
      </c>
      <c r="K305" s="10">
        <v>1.8952172064880899E-3</v>
      </c>
      <c r="L305" s="21">
        <v>3.4174911624243001E-5</v>
      </c>
      <c r="M305" s="35">
        <v>1.94084927456564</v>
      </c>
      <c r="N305" s="35">
        <v>5.4915901431772898E-2</v>
      </c>
      <c r="O305" s="35">
        <v>6.0155771744846001E-2</v>
      </c>
      <c r="P305" s="35">
        <v>3.2856417330353301E-3</v>
      </c>
      <c r="Q305" s="15">
        <v>36.375114396396803</v>
      </c>
      <c r="R305" s="15">
        <v>4.2321449603809604</v>
      </c>
      <c r="S305" s="27">
        <v>1.9120776098248</v>
      </c>
      <c r="T305" s="27">
        <v>123.927301527369</v>
      </c>
      <c r="U305" s="27">
        <v>26.985016162655199</v>
      </c>
      <c r="V305" s="10">
        <v>0</v>
      </c>
      <c r="W305" s="15">
        <v>3.9114690074287202</v>
      </c>
      <c r="X305" s="15">
        <v>0.116258976728754</v>
      </c>
      <c r="Y305" s="21">
        <v>7.0318937115369604E-3</v>
      </c>
      <c r="Z305" s="21">
        <v>3.9709334914890402E-4</v>
      </c>
    </row>
    <row r="306" spans="2:30" x14ac:dyDescent="0.25">
      <c r="B306" s="10">
        <v>3</v>
      </c>
      <c r="C306" s="10" t="s">
        <v>166</v>
      </c>
      <c r="D306" s="10"/>
      <c r="E306" s="10">
        <v>83.59</v>
      </c>
      <c r="F306" s="10">
        <v>1.4469205020270501E-4</v>
      </c>
      <c r="G306" s="10"/>
      <c r="H306" s="10">
        <f t="shared" si="16"/>
        <v>4.3803460016168423E-8</v>
      </c>
      <c r="I306" s="10">
        <v>1.09005947359565E-2</v>
      </c>
      <c r="J306" s="21">
        <v>6.7178602060271496E-5</v>
      </c>
      <c r="K306" s="10">
        <v>1.16979731649092E-3</v>
      </c>
      <c r="L306" s="21">
        <v>1.7019587210081E-5</v>
      </c>
      <c r="M306" s="35">
        <v>1.7770919167777099</v>
      </c>
      <c r="N306" s="35">
        <v>2.9690914762211602E-2</v>
      </c>
      <c r="O306" s="35">
        <v>3.1399635295687102E-2</v>
      </c>
      <c r="P306" s="35">
        <v>1.7543431977180501E-3</v>
      </c>
      <c r="Q306" s="15">
        <v>50.440627260255098</v>
      </c>
      <c r="R306" s="15">
        <v>1.7630399662528</v>
      </c>
      <c r="S306" s="27">
        <v>4.5783594647245698</v>
      </c>
      <c r="T306" s="27">
        <v>169.65494304058601</v>
      </c>
      <c r="U306" s="27">
        <v>11.270488559712501</v>
      </c>
      <c r="V306" s="10">
        <v>0</v>
      </c>
      <c r="W306" s="15">
        <v>3.5814424370402098</v>
      </c>
      <c r="X306" s="15">
        <v>6.8139805492878E-2</v>
      </c>
      <c r="Y306" s="21">
        <v>3.67045242004087E-3</v>
      </c>
      <c r="Z306" s="21">
        <v>2.1172159372479199E-4</v>
      </c>
    </row>
    <row r="307" spans="2:30" x14ac:dyDescent="0.25">
      <c r="B307" s="10">
        <v>4</v>
      </c>
      <c r="C307" s="10" t="s">
        <v>167</v>
      </c>
      <c r="D307" s="10"/>
      <c r="E307" s="10">
        <v>83.62</v>
      </c>
      <c r="F307" s="10">
        <v>6.3689109947333105E-4</v>
      </c>
      <c r="G307" s="10"/>
      <c r="H307" s="10">
        <f t="shared" si="16"/>
        <v>1.5383346362797031E-7</v>
      </c>
      <c r="I307" s="10">
        <v>1.3662441049528899E-2</v>
      </c>
      <c r="J307" s="21">
        <v>4.7196267293719798E-5</v>
      </c>
      <c r="K307" s="10">
        <v>5.6630612527281505E-4</v>
      </c>
      <c r="L307" s="21">
        <v>6.7553733401893203E-6</v>
      </c>
      <c r="M307" s="35">
        <v>1.09898180030173</v>
      </c>
      <c r="N307" s="35">
        <v>8.7529256582665107E-3</v>
      </c>
      <c r="O307" s="35">
        <v>2.3487144584483598E-2</v>
      </c>
      <c r="P307" s="35">
        <v>4.5722364042096001E-4</v>
      </c>
      <c r="Q307" s="15">
        <v>57.242427441057202</v>
      </c>
      <c r="R307" s="15">
        <v>0.67361913383442196</v>
      </c>
      <c r="S307" s="27">
        <v>20.152568086412</v>
      </c>
      <c r="T307" s="27">
        <v>191.35908496820699</v>
      </c>
      <c r="U307" s="27">
        <v>4.3322398614408497</v>
      </c>
      <c r="V307" s="10">
        <v>1</v>
      </c>
      <c r="W307" s="15">
        <v>2.2148207529255299</v>
      </c>
      <c r="X307" s="15">
        <v>2.67867102372631E-2</v>
      </c>
      <c r="Y307" s="21">
        <v>2.7455238211575301E-3</v>
      </c>
      <c r="Z307" s="21">
        <v>6.6384784934890801E-5</v>
      </c>
    </row>
    <row r="308" spans="2:30" x14ac:dyDescent="0.25">
      <c r="B308" s="10">
        <v>5</v>
      </c>
      <c r="C308" s="10" t="s">
        <v>168</v>
      </c>
      <c r="D308" s="10"/>
      <c r="E308" s="10">
        <v>83.63</v>
      </c>
      <c r="F308" s="10">
        <v>6.5025999643998102E-4</v>
      </c>
      <c r="G308" s="10"/>
      <c r="H308" s="10">
        <f t="shared" si="16"/>
        <v>1.5448614520306402E-7</v>
      </c>
      <c r="I308" s="10">
        <v>1.38902940806201E-2</v>
      </c>
      <c r="J308" s="21">
        <v>2.9803330073751201E-5</v>
      </c>
      <c r="K308" s="10">
        <v>5.5891831222497899E-4</v>
      </c>
      <c r="L308" s="21">
        <v>8.3772271391684692E-6</v>
      </c>
      <c r="M308" s="35">
        <v>0.93286596527221599</v>
      </c>
      <c r="N308" s="35">
        <v>5.3735416967812004E-3</v>
      </c>
      <c r="O308" s="35">
        <v>2.6831942461052801E-2</v>
      </c>
      <c r="P308" s="35">
        <v>5.3849122087376502E-4</v>
      </c>
      <c r="Q308" s="15">
        <v>56.508112761131699</v>
      </c>
      <c r="R308" s="15">
        <v>0.612371000727153</v>
      </c>
      <c r="S308" s="27">
        <v>20.575587981938</v>
      </c>
      <c r="T308" s="27">
        <v>189.02845942262499</v>
      </c>
      <c r="U308" s="27">
        <v>4.0174974799675001</v>
      </c>
      <c r="V308" s="10">
        <v>1</v>
      </c>
      <c r="W308" s="15">
        <v>1.88004105164938</v>
      </c>
      <c r="X308" s="15">
        <v>2.0250243634715798E-2</v>
      </c>
      <c r="Y308" s="21">
        <v>3.1365131223067499E-3</v>
      </c>
      <c r="Z308" s="21">
        <v>7.7367080867053796E-5</v>
      </c>
    </row>
    <row r="309" spans="2:30" x14ac:dyDescent="0.25">
      <c r="B309" s="10">
        <v>6</v>
      </c>
      <c r="C309" s="10" t="s">
        <v>169</v>
      </c>
      <c r="D309" s="10"/>
      <c r="E309" s="10">
        <v>83.64</v>
      </c>
      <c r="F309" s="10">
        <v>5.9407874341138101E-4</v>
      </c>
      <c r="G309" s="10"/>
      <c r="H309" s="10">
        <f t="shared" si="16"/>
        <v>1.2654696459963522E-7</v>
      </c>
      <c r="I309" s="10">
        <v>1.54919547810569E-2</v>
      </c>
      <c r="J309" s="21">
        <v>4.3776083309633398E-5</v>
      </c>
      <c r="K309" s="10">
        <v>3.0151922334133299E-4</v>
      </c>
      <c r="L309" s="21">
        <v>7.1377356782458296E-6</v>
      </c>
      <c r="M309" s="35">
        <v>0.95638988680371995</v>
      </c>
      <c r="N309" s="35">
        <v>7.1476459928846298E-3</v>
      </c>
      <c r="O309" s="35">
        <v>3.3060582682118603E-2</v>
      </c>
      <c r="P309" s="35">
        <v>9.2739292851632597E-4</v>
      </c>
      <c r="Q309" s="15">
        <v>57.059803103326502</v>
      </c>
      <c r="R309" s="15">
        <v>0.36403048859364001</v>
      </c>
      <c r="S309" s="27">
        <v>18.797895488236801</v>
      </c>
      <c r="T309" s="27">
        <v>190.779738640951</v>
      </c>
      <c r="U309" s="27">
        <v>2.6228964074407699</v>
      </c>
      <c r="V309" s="10">
        <v>1</v>
      </c>
      <c r="W309" s="15">
        <v>1.92744972537252</v>
      </c>
      <c r="X309" s="15">
        <v>2.26990963268233E-2</v>
      </c>
      <c r="Y309" s="21">
        <v>3.8646084443602199E-3</v>
      </c>
      <c r="Z309" s="21">
        <v>1.21753621234122E-4</v>
      </c>
    </row>
    <row r="310" spans="2:30" x14ac:dyDescent="0.25">
      <c r="B310" s="10">
        <v>7</v>
      </c>
      <c r="C310" s="10" t="s">
        <v>170</v>
      </c>
      <c r="D310" s="10"/>
      <c r="E310" s="10">
        <v>83.66</v>
      </c>
      <c r="F310" s="10">
        <v>3.6112469134548899E-4</v>
      </c>
      <c r="G310" s="10"/>
      <c r="H310" s="10">
        <f t="shared" si="16"/>
        <v>7.1422117464425932E-8</v>
      </c>
      <c r="I310" s="10">
        <v>1.6685468363965599E-2</v>
      </c>
      <c r="J310" s="21">
        <v>5.2366842701230499E-5</v>
      </c>
      <c r="K310" s="10">
        <v>1.2583566764160501E-4</v>
      </c>
      <c r="L310" s="21">
        <v>1.12073612892403E-5</v>
      </c>
      <c r="M310" s="35">
        <v>2.09967923963652</v>
      </c>
      <c r="N310" s="35">
        <v>1.5910828112078002E-2</v>
      </c>
      <c r="O310" s="35">
        <v>3.3335315314767001E-2</v>
      </c>
      <c r="P310" s="35">
        <v>1.06025982554527E-3</v>
      </c>
      <c r="Q310" s="15">
        <v>57.030181884667101</v>
      </c>
      <c r="R310" s="15">
        <v>0.36622068173484301</v>
      </c>
      <c r="S310" s="27">
        <v>11.426741457122899</v>
      </c>
      <c r="T310" s="27">
        <v>190.68575255924301</v>
      </c>
      <c r="U310" s="27">
        <v>2.5063212694798902</v>
      </c>
      <c r="V310" s="10">
        <v>1</v>
      </c>
      <c r="W310" s="15">
        <v>4.2315652116869096</v>
      </c>
      <c r="X310" s="15">
        <v>5.0114992555194103E-2</v>
      </c>
      <c r="Y310" s="21">
        <v>3.8967232459135599E-3</v>
      </c>
      <c r="Z310" s="21">
        <v>1.3595543549829099E-4</v>
      </c>
    </row>
    <row r="311" spans="2:30" x14ac:dyDescent="0.25">
      <c r="B311" s="10">
        <v>8</v>
      </c>
      <c r="C311" s="10" t="s">
        <v>171</v>
      </c>
      <c r="D311" s="10"/>
      <c r="E311" s="10">
        <v>83.67</v>
      </c>
      <c r="F311" s="10">
        <v>2.0940841434393201E-4</v>
      </c>
      <c r="G311" s="10"/>
      <c r="H311" s="10">
        <f t="shared" si="16"/>
        <v>4.0339099649439474E-8</v>
      </c>
      <c r="I311" s="10">
        <v>1.7130966564460198E-2</v>
      </c>
      <c r="J311" s="21">
        <v>6.9093675711193105E-5</v>
      </c>
      <c r="K311" s="10">
        <v>6.2064353747838294E-5</v>
      </c>
      <c r="L311" s="21">
        <v>2.0716361008427199E-5</v>
      </c>
      <c r="M311" s="35">
        <v>6.2411552594834498</v>
      </c>
      <c r="N311" s="35">
        <v>4.60998304431307E-2</v>
      </c>
      <c r="O311" s="35">
        <v>2.93045620467117E-2</v>
      </c>
      <c r="P311" s="35">
        <v>1.33566370443537E-3</v>
      </c>
      <c r="Q311" s="15">
        <v>56.979627131785797</v>
      </c>
      <c r="R311" s="15">
        <v>0.44898914129740197</v>
      </c>
      <c r="S311" s="27">
        <v>6.62612074721007</v>
      </c>
      <c r="T311" s="27">
        <v>190.525334512477</v>
      </c>
      <c r="U311" s="27">
        <v>3.0110129604256901</v>
      </c>
      <c r="V311" s="10">
        <v>1</v>
      </c>
      <c r="W311" s="15">
        <v>12.578042863984599</v>
      </c>
      <c r="X311" s="15">
        <v>0.14743533344546</v>
      </c>
      <c r="Y311" s="21">
        <v>3.4255493629050198E-3</v>
      </c>
      <c r="Z311" s="21">
        <v>1.6367860881334999E-4</v>
      </c>
    </row>
    <row r="312" spans="2:30" x14ac:dyDescent="0.25">
      <c r="B312" s="10">
        <v>9</v>
      </c>
      <c r="C312" s="10" t="s">
        <v>172</v>
      </c>
      <c r="D312" s="10"/>
      <c r="E312" s="10">
        <v>83.68</v>
      </c>
      <c r="F312" s="10">
        <v>9.5273900739925403E-5</v>
      </c>
      <c r="G312" s="10"/>
      <c r="H312" s="10">
        <f t="shared" si="16"/>
        <v>1.8814079305903402E-8</v>
      </c>
      <c r="I312" s="10">
        <v>1.6711095309516501E-2</v>
      </c>
      <c r="J312" s="21">
        <v>1.2044971580505E-4</v>
      </c>
      <c r="K312" s="10">
        <v>1.3702207970138101E-4</v>
      </c>
      <c r="L312" s="21">
        <v>4.3568610144661398E-5</v>
      </c>
      <c r="M312" s="35">
        <v>10.590025786807701</v>
      </c>
      <c r="N312" s="35">
        <v>9.3234570335296904E-2</v>
      </c>
      <c r="O312" s="35">
        <v>2.4695848551709601E-2</v>
      </c>
      <c r="P312" s="35">
        <v>1.3950469897091801E-3</v>
      </c>
      <c r="Q312" s="15">
        <v>56.685122539598403</v>
      </c>
      <c r="R312" s="15">
        <v>1.0153411494484801</v>
      </c>
      <c r="S312" s="27">
        <v>3.0146657303063802</v>
      </c>
      <c r="T312" s="27">
        <v>189.59054232146701</v>
      </c>
      <c r="U312" s="27">
        <v>6.1430427103541501</v>
      </c>
      <c r="V312" s="10">
        <v>1</v>
      </c>
      <c r="W312" s="15">
        <v>21.342490731146199</v>
      </c>
      <c r="X312" s="15">
        <v>0.27025697459440401</v>
      </c>
      <c r="Y312" s="21">
        <v>2.8868149654603199E-3</v>
      </c>
      <c r="Z312" s="21">
        <v>1.6824698854495899E-4</v>
      </c>
    </row>
    <row r="313" spans="2:30" x14ac:dyDescent="0.25">
      <c r="B313" s="10">
        <v>10</v>
      </c>
      <c r="C313" s="10" t="s">
        <v>173</v>
      </c>
      <c r="D313" s="10"/>
      <c r="E313" s="10">
        <v>83.7</v>
      </c>
      <c r="F313" s="10">
        <v>1.14475964541795E-4</v>
      </c>
      <c r="G313" s="10"/>
      <c r="H313" s="10">
        <f t="shared" si="16"/>
        <v>2.3021728657644187E-8</v>
      </c>
      <c r="I313" s="10">
        <v>1.6409310030786401E-2</v>
      </c>
      <c r="J313" s="21">
        <v>8.19380605485327E-5</v>
      </c>
      <c r="K313" s="10">
        <v>2.8846945380238501E-4</v>
      </c>
      <c r="L313" s="21">
        <v>3.2258561360730702E-5</v>
      </c>
      <c r="M313" s="35">
        <v>21.456954536805199</v>
      </c>
      <c r="N313" s="35">
        <v>0.14381458532244401</v>
      </c>
      <c r="O313" s="35">
        <v>3.5837336197202002E-2</v>
      </c>
      <c r="P313" s="35">
        <v>1.6325136498443701E-3</v>
      </c>
      <c r="Q313" s="15">
        <v>54.175938088115302</v>
      </c>
      <c r="R313" s="15">
        <v>0.89021915974214805</v>
      </c>
      <c r="S313" s="27">
        <v>3.6222592395999098</v>
      </c>
      <c r="T313" s="27">
        <v>181.60639795737899</v>
      </c>
      <c r="U313" s="27">
        <v>5.8117550110805603</v>
      </c>
      <c r="V313" s="10">
        <v>0</v>
      </c>
      <c r="W313" s="15">
        <v>43.243034770592097</v>
      </c>
      <c r="X313" s="15">
        <v>0.48878162224841598</v>
      </c>
      <c r="Y313" s="21">
        <v>4.1891963436564402E-3</v>
      </c>
      <c r="Z313" s="21">
        <v>2.0006601621719601E-4</v>
      </c>
    </row>
    <row r="314" spans="2:30" x14ac:dyDescent="0.25">
      <c r="B314" s="10">
        <v>11</v>
      </c>
      <c r="C314" s="10" t="s">
        <v>174</v>
      </c>
      <c r="D314" s="10"/>
      <c r="E314" s="10">
        <v>83.71</v>
      </c>
      <c r="F314" s="10">
        <v>1.77274465930635E-4</v>
      </c>
      <c r="G314" s="10"/>
      <c r="H314" s="10">
        <f t="shared" si="16"/>
        <v>3.5300109803326084E-8</v>
      </c>
      <c r="I314" s="10">
        <v>1.6572348948216999E-2</v>
      </c>
      <c r="J314" s="21">
        <v>7.6379557914143902E-5</v>
      </c>
      <c r="K314" s="10">
        <v>2.7612578740662802E-4</v>
      </c>
      <c r="L314" s="21">
        <v>2.5729113667091599E-5</v>
      </c>
      <c r="M314" s="35">
        <v>16.957776723581201</v>
      </c>
      <c r="N314" s="35">
        <v>8.5314831043221503E-2</v>
      </c>
      <c r="O314" s="35">
        <v>3.50398041646523E-2</v>
      </c>
      <c r="P314" s="35">
        <v>1.44654259633318E-3</v>
      </c>
      <c r="Q314" s="15">
        <v>53.929585690698197</v>
      </c>
      <c r="R314" s="15">
        <v>0.707204557695012</v>
      </c>
      <c r="S314" s="27">
        <v>5.6093353284473801</v>
      </c>
      <c r="T314" s="27">
        <v>180.82060497280401</v>
      </c>
      <c r="U314" s="27">
        <v>4.6856296528224703</v>
      </c>
      <c r="V314" s="10">
        <v>0</v>
      </c>
      <c r="W314" s="15">
        <v>34.175666785886001</v>
      </c>
      <c r="X314" s="15">
        <v>0.35540845147040301</v>
      </c>
      <c r="Y314" s="21">
        <v>4.0959690385821701E-3</v>
      </c>
      <c r="Z314" s="21">
        <v>1.7900590102500801E-4</v>
      </c>
    </row>
    <row r="315" spans="2:30" x14ac:dyDescent="0.25">
      <c r="B315" s="10">
        <v>12</v>
      </c>
      <c r="C315" s="10" t="s">
        <v>175</v>
      </c>
      <c r="D315" s="10"/>
      <c r="E315" s="10">
        <v>83.72</v>
      </c>
      <c r="F315" s="10">
        <v>8.6868264127719095E-5</v>
      </c>
      <c r="G315" s="10"/>
      <c r="H315" s="10">
        <f t="shared" si="16"/>
        <v>1.8843302702922023E-8</v>
      </c>
      <c r="I315" s="10">
        <v>1.5213111848859699E-2</v>
      </c>
      <c r="J315" s="21">
        <v>9.5264325726946705E-5</v>
      </c>
      <c r="K315" s="10">
        <v>5.5574396118223399E-4</v>
      </c>
      <c r="L315" s="21">
        <v>4.5613907878353603E-5</v>
      </c>
      <c r="M315" s="35">
        <v>17.539486784667702</v>
      </c>
      <c r="N315" s="35">
        <v>0.15714287825128101</v>
      </c>
      <c r="O315" s="35">
        <v>3.0928993208125401E-2</v>
      </c>
      <c r="P315" s="35">
        <v>1.5423852426582399E-3</v>
      </c>
      <c r="Q315" s="15">
        <v>51.674889374864797</v>
      </c>
      <c r="R315" s="15">
        <v>1.3540513636108999</v>
      </c>
      <c r="S315" s="27">
        <v>2.7486937858449099</v>
      </c>
      <c r="T315" s="27">
        <v>173.61283497162501</v>
      </c>
      <c r="U315" s="27">
        <v>8.7274921681352495</v>
      </c>
      <c r="V315" s="10">
        <v>0</v>
      </c>
      <c r="W315" s="15">
        <v>35.348009690132599</v>
      </c>
      <c r="X315" s="15">
        <v>0.45144276845931702</v>
      </c>
      <c r="Y315" s="21">
        <v>3.6154368323438602E-3</v>
      </c>
      <c r="Z315" s="21">
        <v>1.8760426684328799E-4</v>
      </c>
    </row>
    <row r="317" spans="2:30" ht="18" x14ac:dyDescent="0.25">
      <c r="Q317" s="14" t="s">
        <v>346</v>
      </c>
      <c r="R317" s="14" t="s">
        <v>347</v>
      </c>
      <c r="S317" s="26" t="s">
        <v>358</v>
      </c>
      <c r="T317" s="26" t="s">
        <v>6</v>
      </c>
      <c r="U317" s="26" t="s">
        <v>347</v>
      </c>
    </row>
    <row r="318" spans="2:30" ht="17.25" x14ac:dyDescent="0.25">
      <c r="I318" s="3" t="s">
        <v>363</v>
      </c>
      <c r="Q318" s="14">
        <v>384.82</v>
      </c>
      <c r="R318" s="14">
        <v>13.61</v>
      </c>
      <c r="S318" s="26">
        <v>80.593579491226194</v>
      </c>
      <c r="T318" s="26">
        <v>190.399106980391</v>
      </c>
      <c r="U318" s="26">
        <v>2.7598462898256999</v>
      </c>
      <c r="AD318" s="1"/>
    </row>
    <row r="319" spans="2:30" x14ac:dyDescent="0.25">
      <c r="I319" s="3" t="s">
        <v>345</v>
      </c>
      <c r="Q319" s="14">
        <v>385.203173991754</v>
      </c>
      <c r="R319" s="14">
        <v>13.0971911663858</v>
      </c>
      <c r="S319" s="26"/>
      <c r="T319" s="26">
        <v>190.272372094275</v>
      </c>
      <c r="U319" s="26">
        <v>3.22802869883159</v>
      </c>
    </row>
    <row r="322" spans="2:26" ht="15.75" x14ac:dyDescent="0.25">
      <c r="B322" s="4" t="s">
        <v>327</v>
      </c>
      <c r="C322" s="3"/>
      <c r="D322" s="3"/>
      <c r="E322" s="3"/>
      <c r="F322" s="3"/>
      <c r="G322" s="3"/>
      <c r="H322" s="3"/>
      <c r="I322" s="3"/>
      <c r="J322" s="19"/>
      <c r="K322" s="3" t="s">
        <v>328</v>
      </c>
      <c r="L322" s="19"/>
      <c r="M322" s="33"/>
      <c r="N322" s="33"/>
      <c r="O322" s="33"/>
      <c r="P322" s="33" t="s">
        <v>329</v>
      </c>
      <c r="Q322" s="13"/>
      <c r="R322" s="13"/>
      <c r="S322" s="25"/>
      <c r="T322" s="25" t="s">
        <v>374</v>
      </c>
      <c r="U322" s="25"/>
      <c r="V322" s="3"/>
    </row>
    <row r="323" spans="2:26" ht="17.25" x14ac:dyDescent="0.25">
      <c r="I323" s="3" t="s">
        <v>356</v>
      </c>
      <c r="T323" s="25" t="s">
        <v>291</v>
      </c>
    </row>
    <row r="324" spans="2:26" ht="17.25" x14ac:dyDescent="0.25">
      <c r="B324" s="9" t="s">
        <v>360</v>
      </c>
      <c r="C324" s="10" t="s">
        <v>38</v>
      </c>
      <c r="D324" s="10" t="s">
        <v>39</v>
      </c>
      <c r="E324" s="10"/>
      <c r="F324" s="10"/>
      <c r="G324" s="10"/>
      <c r="H324" s="9" t="s">
        <v>348</v>
      </c>
      <c r="I324" s="9" t="s">
        <v>349</v>
      </c>
      <c r="J324" s="40" t="s">
        <v>350</v>
      </c>
      <c r="K324" s="9" t="s">
        <v>351</v>
      </c>
      <c r="L324" s="40" t="s">
        <v>350</v>
      </c>
      <c r="M324" s="38" t="s">
        <v>352</v>
      </c>
      <c r="N324" s="34" t="s">
        <v>350</v>
      </c>
      <c r="O324" s="38" t="s">
        <v>353</v>
      </c>
      <c r="P324" s="34" t="s">
        <v>350</v>
      </c>
      <c r="Q324" s="14" t="s">
        <v>354</v>
      </c>
      <c r="R324" s="30" t="s">
        <v>350</v>
      </c>
      <c r="S324" s="26" t="s">
        <v>358</v>
      </c>
      <c r="T324" s="26" t="s">
        <v>6</v>
      </c>
      <c r="U324" s="26" t="s">
        <v>7</v>
      </c>
      <c r="V324" s="9" t="s">
        <v>8</v>
      </c>
      <c r="W324" s="14" t="s">
        <v>9</v>
      </c>
      <c r="X324" s="14" t="s">
        <v>347</v>
      </c>
      <c r="Y324" s="20" t="s">
        <v>10</v>
      </c>
      <c r="Z324" s="20" t="s">
        <v>347</v>
      </c>
    </row>
    <row r="325" spans="2:26" x14ac:dyDescent="0.25">
      <c r="B325" s="10">
        <v>1</v>
      </c>
      <c r="C325" s="10" t="s">
        <v>256</v>
      </c>
      <c r="D325" s="10"/>
      <c r="E325" s="10">
        <v>93.76</v>
      </c>
      <c r="F325" s="10">
        <v>9.2330163669729903E-2</v>
      </c>
      <c r="G325" s="11">
        <v>6.8688200472051506E-5</v>
      </c>
      <c r="H325" s="11">
        <f t="shared" ref="H325:H338" si="17">F325*A$4</f>
        <v>1.015631800367029E-8</v>
      </c>
      <c r="I325" s="10">
        <v>2.1950224984306102E-3</v>
      </c>
      <c r="J325" s="21">
        <v>4.4432717274459003E-5</v>
      </c>
      <c r="K325" s="10">
        <v>3.0767360726818602E-3</v>
      </c>
      <c r="L325" s="21">
        <v>6.4450810669744801E-5</v>
      </c>
      <c r="M325" s="35">
        <v>7.6055539962629704</v>
      </c>
      <c r="N325" s="35">
        <v>0.261424519916444</v>
      </c>
      <c r="O325" s="35">
        <v>0.27139018840714102</v>
      </c>
      <c r="P325" s="35">
        <v>1.94683090216402E-2</v>
      </c>
      <c r="Q325" s="15">
        <v>37.088311461708898</v>
      </c>
      <c r="R325" s="15">
        <v>15.502832802137799</v>
      </c>
      <c r="S325" s="27">
        <v>0.31561173443767798</v>
      </c>
      <c r="T325" s="27">
        <v>126.41453365796499</v>
      </c>
      <c r="U325" s="27">
        <v>102.74575220115899</v>
      </c>
      <c r="V325" s="10">
        <v>0</v>
      </c>
      <c r="W325" s="15">
        <v>15.3277686889755</v>
      </c>
      <c r="X325" s="15">
        <v>0.661290785710546</v>
      </c>
      <c r="Y325" s="21">
        <v>3.1724087379803499E-2</v>
      </c>
      <c r="Z325" s="21">
        <v>2.4927852578537301E-3</v>
      </c>
    </row>
    <row r="326" spans="2:26" x14ac:dyDescent="0.25">
      <c r="B326" s="10">
        <v>2</v>
      </c>
      <c r="C326" s="10" t="s">
        <v>257</v>
      </c>
      <c r="D326" s="10"/>
      <c r="E326" s="10">
        <v>93.77</v>
      </c>
      <c r="F326" s="10">
        <v>0.208816628721681</v>
      </c>
      <c r="G326" s="11">
        <v>9.3942691363325804E-5</v>
      </c>
      <c r="H326" s="11">
        <f t="shared" si="17"/>
        <v>2.2969829159384911E-8</v>
      </c>
      <c r="I326" s="10">
        <v>6.3579764349095402E-3</v>
      </c>
      <c r="J326" s="21">
        <v>4.5456179088848202E-5</v>
      </c>
      <c r="K326" s="10">
        <v>1.7824789644567999E-3</v>
      </c>
      <c r="L326" s="21">
        <v>1.7982465575404399E-5</v>
      </c>
      <c r="M326" s="35">
        <v>4.8977914239861997</v>
      </c>
      <c r="N326" s="35">
        <v>8.3198185326373297E-2</v>
      </c>
      <c r="O326" s="35">
        <v>6.3117058380694799E-2</v>
      </c>
      <c r="P326" s="35">
        <v>3.47640438144361E-3</v>
      </c>
      <c r="Q326" s="15">
        <v>73.580499169606895</v>
      </c>
      <c r="R326" s="15">
        <v>1.53999494575108</v>
      </c>
      <c r="S326" s="27">
        <v>2.0633020737065002</v>
      </c>
      <c r="T326" s="27">
        <v>242.71195170564101</v>
      </c>
      <c r="U326" s="27">
        <v>9.2611284740781503</v>
      </c>
      <c r="V326" s="10">
        <v>0</v>
      </c>
      <c r="W326" s="15">
        <v>9.8707094934301693</v>
      </c>
      <c r="X326" s="15">
        <v>0.30716903251155298</v>
      </c>
      <c r="Y326" s="21">
        <v>7.3780525632762004E-3</v>
      </c>
      <c r="Z326" s="21">
        <v>4.7023341147512402E-4</v>
      </c>
    </row>
    <row r="327" spans="2:26" x14ac:dyDescent="0.25">
      <c r="B327" s="10">
        <v>3</v>
      </c>
      <c r="C327" s="10" t="s">
        <v>258</v>
      </c>
      <c r="D327" s="10"/>
      <c r="E327" s="10">
        <v>93.78</v>
      </c>
      <c r="F327" s="10">
        <v>0.29163850146940901</v>
      </c>
      <c r="G327" s="11">
        <v>6.6844260843962799E-4</v>
      </c>
      <c r="H327" s="11">
        <f t="shared" si="17"/>
        <v>3.2080235161634995E-8</v>
      </c>
      <c r="I327" s="10">
        <v>1.04847731968852E-2</v>
      </c>
      <c r="J327" s="21">
        <v>8.4170146872338702E-5</v>
      </c>
      <c r="K327" s="10">
        <v>1.24667907581867E-3</v>
      </c>
      <c r="L327" s="21">
        <v>2.2146362704854301E-5</v>
      </c>
      <c r="M327" s="35">
        <v>6.4015267611623097</v>
      </c>
      <c r="N327" s="35">
        <v>6.6968496135165798E-2</v>
      </c>
      <c r="O327" s="35">
        <v>2.9554812165034999E-2</v>
      </c>
      <c r="P327" s="35">
        <v>1.6798804615484699E-3</v>
      </c>
      <c r="Q327" s="15">
        <v>59.8764973956213</v>
      </c>
      <c r="R327" s="15">
        <v>1.0535784684940299</v>
      </c>
      <c r="S327" s="27">
        <v>4.7562489132442201</v>
      </c>
      <c r="T327" s="27">
        <v>199.912403539976</v>
      </c>
      <c r="U327" s="27">
        <v>6.8248562898811098</v>
      </c>
      <c r="V327" s="10">
        <v>0</v>
      </c>
      <c r="W327" s="15">
        <v>12.901245786907101</v>
      </c>
      <c r="X327" s="15">
        <v>0.36245220258535898</v>
      </c>
      <c r="Y327" s="21">
        <v>3.4548022871433298E-3</v>
      </c>
      <c r="Z327" s="21">
        <v>2.25466542071591E-4</v>
      </c>
    </row>
    <row r="328" spans="2:26" x14ac:dyDescent="0.25">
      <c r="B328" s="10">
        <v>4</v>
      </c>
      <c r="C328" s="10" t="s">
        <v>259</v>
      </c>
      <c r="D328" s="10"/>
      <c r="E328" s="10">
        <v>93.8</v>
      </c>
      <c r="F328" s="10">
        <v>0.85019306115657001</v>
      </c>
      <c r="G328" s="11">
        <v>6.4417889387709704E-4</v>
      </c>
      <c r="H328" s="11">
        <f t="shared" si="17"/>
        <v>9.3521236727222708E-8</v>
      </c>
      <c r="I328" s="10">
        <v>1.3171860087615001E-2</v>
      </c>
      <c r="J328" s="21">
        <v>3.5142132568143898E-5</v>
      </c>
      <c r="K328" s="10">
        <v>5.6262596148732203E-4</v>
      </c>
      <c r="L328" s="21">
        <v>8.3100222472396408E-6</v>
      </c>
      <c r="M328" s="35">
        <v>5.1829193913062896</v>
      </c>
      <c r="N328" s="35">
        <v>2.3533997788179901E-2</v>
      </c>
      <c r="O328" s="35">
        <v>2.2438871070863502E-2</v>
      </c>
      <c r="P328" s="35">
        <v>7.9285678929086399E-4</v>
      </c>
      <c r="Q328" s="15">
        <v>63.166658942538497</v>
      </c>
      <c r="R328" s="15">
        <v>0.29920032326909901</v>
      </c>
      <c r="S328" s="27">
        <v>17.402752722113199</v>
      </c>
      <c r="T328" s="27">
        <v>210.28101765718199</v>
      </c>
      <c r="U328" s="27">
        <v>2.2998385790949198</v>
      </c>
      <c r="V328" s="10">
        <v>0</v>
      </c>
      <c r="W328" s="15">
        <v>10.4453389723593</v>
      </c>
      <c r="X328" s="15">
        <v>0.27645069695497598</v>
      </c>
      <c r="Y328" s="21">
        <v>2.6229861541209902E-3</v>
      </c>
      <c r="Z328" s="21">
        <v>1.2515984748161699E-4</v>
      </c>
    </row>
    <row r="329" spans="2:26" x14ac:dyDescent="0.25">
      <c r="B329" s="10">
        <v>5</v>
      </c>
      <c r="C329" s="10" t="s">
        <v>260</v>
      </c>
      <c r="D329" s="10"/>
      <c r="E329" s="10">
        <v>93.81</v>
      </c>
      <c r="F329" s="10">
        <v>0.57213620503520202</v>
      </c>
      <c r="G329" s="11">
        <v>5.4823975889258501E-4</v>
      </c>
      <c r="H329" s="11">
        <f t="shared" si="17"/>
        <v>6.2934982553872225E-8</v>
      </c>
      <c r="I329" s="10">
        <v>1.6359273025237101E-2</v>
      </c>
      <c r="J329" s="21">
        <v>5.9521569269223301E-5</v>
      </c>
      <c r="K329" s="10">
        <v>2.4651184011313697E-4</v>
      </c>
      <c r="L329" s="21">
        <v>8.1679314267646196E-6</v>
      </c>
      <c r="M329" s="35">
        <v>1.9956609825985101</v>
      </c>
      <c r="N329" s="35">
        <v>1.47666103790403E-2</v>
      </c>
      <c r="O329" s="35">
        <v>1.79926279822996E-2</v>
      </c>
      <c r="P329" s="35">
        <v>8.1912695756992601E-4</v>
      </c>
      <c r="Q329" s="15">
        <v>56.628520423425101</v>
      </c>
      <c r="R329" s="15">
        <v>0.26944675435321402</v>
      </c>
      <c r="S329" s="27">
        <v>14.505990953445799</v>
      </c>
      <c r="T329" s="27">
        <v>189.61796548724001</v>
      </c>
      <c r="U329" s="27">
        <v>2.0216808739221102</v>
      </c>
      <c r="V329" s="10">
        <v>1</v>
      </c>
      <c r="W329" s="15">
        <v>4.0219331738245296</v>
      </c>
      <c r="X329" s="15">
        <v>0.10900877806687299</v>
      </c>
      <c r="Y329" s="21">
        <v>2.10324369371251E-3</v>
      </c>
      <c r="Z329" s="21">
        <v>1.17121808394072E-4</v>
      </c>
    </row>
    <row r="330" spans="2:26" x14ac:dyDescent="0.25">
      <c r="B330" s="10">
        <v>6</v>
      </c>
      <c r="C330" s="10" t="s">
        <v>261</v>
      </c>
      <c r="D330" s="10"/>
      <c r="E330" s="10">
        <v>93.82</v>
      </c>
      <c r="F330" s="10">
        <v>0.50873076338244605</v>
      </c>
      <c r="G330" s="11">
        <v>4.3011967522266702E-4</v>
      </c>
      <c r="H330" s="11">
        <f t="shared" si="17"/>
        <v>5.5960383972069071E-8</v>
      </c>
      <c r="I330" s="10">
        <v>1.6189940509397999E-2</v>
      </c>
      <c r="J330" s="21">
        <v>5.9130001612688998E-5</v>
      </c>
      <c r="K330" s="10">
        <v>2.90647263995249E-4</v>
      </c>
      <c r="L330" s="21">
        <v>6.1946712423578797E-6</v>
      </c>
      <c r="M330" s="35">
        <v>1.2381182109759299</v>
      </c>
      <c r="N330" s="35">
        <v>1.18342152863422E-2</v>
      </c>
      <c r="O330" s="35">
        <v>2.3766696184302102E-2</v>
      </c>
      <c r="P330" s="35">
        <v>1.4563859283301399E-3</v>
      </c>
      <c r="Q330" s="15">
        <v>56.406899928524901</v>
      </c>
      <c r="R330" s="15">
        <v>0.26087448279576603</v>
      </c>
      <c r="S330" s="27">
        <v>12.757607214134101</v>
      </c>
      <c r="T330" s="27">
        <v>188.91339633600401</v>
      </c>
      <c r="U330" s="27">
        <v>1.9965137016005401</v>
      </c>
      <c r="V330" s="10">
        <v>1</v>
      </c>
      <c r="W330" s="15">
        <v>2.4952277712803101</v>
      </c>
      <c r="X330" s="15">
        <v>6.9294282549072397E-2</v>
      </c>
      <c r="Y330" s="21">
        <v>2.7782019346584601E-3</v>
      </c>
      <c r="Z330" s="21">
        <v>1.92146732046568E-4</v>
      </c>
    </row>
    <row r="331" spans="2:26" x14ac:dyDescent="0.25">
      <c r="B331" s="10">
        <v>7</v>
      </c>
      <c r="C331" s="10" t="s">
        <v>262</v>
      </c>
      <c r="D331" s="10"/>
      <c r="E331" s="10">
        <v>93.84</v>
      </c>
      <c r="F331" s="10">
        <v>0.52061445496497105</v>
      </c>
      <c r="G331" s="11">
        <v>3.7579434480993699E-4</v>
      </c>
      <c r="H331" s="11">
        <f t="shared" si="17"/>
        <v>5.726759004614682E-8</v>
      </c>
      <c r="I331" s="10">
        <v>1.6099692650955202E-2</v>
      </c>
      <c r="J331" s="21">
        <v>4.8243987297577499E-5</v>
      </c>
      <c r="K331" s="10">
        <v>2.6343683041462598E-4</v>
      </c>
      <c r="L331" s="21">
        <v>1.11095149766889E-5</v>
      </c>
      <c r="M331" s="35">
        <v>1.3920893111625301</v>
      </c>
      <c r="N331" s="35">
        <v>1.2450155067912199E-2</v>
      </c>
      <c r="O331" s="35">
        <v>2.7859321274715802E-2</v>
      </c>
      <c r="P331" s="35">
        <v>4.3862271692069198E-4</v>
      </c>
      <c r="Q331" s="15">
        <v>57.227695011036701</v>
      </c>
      <c r="R331" s="15">
        <v>0.28139770429064398</v>
      </c>
      <c r="S331" s="27">
        <v>12.984875146851699</v>
      </c>
      <c r="T331" s="27">
        <v>191.52146717243801</v>
      </c>
      <c r="U331" s="27">
        <v>2.1316837719244899</v>
      </c>
      <c r="V331" s="10">
        <v>1</v>
      </c>
      <c r="W331" s="15">
        <v>2.80553171621409</v>
      </c>
      <c r="X331" s="15">
        <v>7.7335013179608697E-2</v>
      </c>
      <c r="Y331" s="21">
        <v>3.2566083086806499E-3</v>
      </c>
      <c r="Z331" s="21">
        <v>1.1634125079692E-4</v>
      </c>
    </row>
    <row r="332" spans="2:26" x14ac:dyDescent="0.25">
      <c r="B332" s="10">
        <v>8</v>
      </c>
      <c r="C332" s="10" t="s">
        <v>263</v>
      </c>
      <c r="D332" s="10"/>
      <c r="E332" s="10">
        <v>93.85</v>
      </c>
      <c r="F332" s="10">
        <v>0.36696483443921701</v>
      </c>
      <c r="G332" s="11">
        <v>5.0846448244661502E-4</v>
      </c>
      <c r="H332" s="11">
        <f t="shared" si="17"/>
        <v>4.0366131788313875E-8</v>
      </c>
      <c r="I332" s="10">
        <v>1.43063694378107E-2</v>
      </c>
      <c r="J332" s="21">
        <v>6.8398713115222097E-5</v>
      </c>
      <c r="K332" s="10">
        <v>7.31111009398267E-4</v>
      </c>
      <c r="L332" s="21">
        <v>1.13956886353543E-5</v>
      </c>
      <c r="M332" s="35">
        <v>1.8426330251498899</v>
      </c>
      <c r="N332" s="35">
        <v>1.9544744383614601E-2</v>
      </c>
      <c r="O332" s="35">
        <v>2.6765603446405099E-2</v>
      </c>
      <c r="P332" s="35">
        <v>1.33206869485506E-3</v>
      </c>
      <c r="Q332" s="15">
        <v>54.641360995797001</v>
      </c>
      <c r="R332" s="15">
        <v>0.42665359495086003</v>
      </c>
      <c r="S332" s="27">
        <v>8.1377491828702802</v>
      </c>
      <c r="T332" s="27">
        <v>183.29060267978801</v>
      </c>
      <c r="U332" s="27">
        <v>2.9248089993788202</v>
      </c>
      <c r="V332" s="10">
        <v>1</v>
      </c>
      <c r="W332" s="15">
        <v>3.7135299811219999</v>
      </c>
      <c r="X332" s="15">
        <v>0.104531821005102</v>
      </c>
      <c r="Y332" s="21">
        <v>3.1287584399811801E-3</v>
      </c>
      <c r="Z332" s="21">
        <v>1.8523779928817399E-4</v>
      </c>
    </row>
    <row r="333" spans="2:26" x14ac:dyDescent="0.25">
      <c r="B333" s="10">
        <v>9</v>
      </c>
      <c r="C333" s="10" t="s">
        <v>264</v>
      </c>
      <c r="D333" s="10"/>
      <c r="E333" s="10">
        <v>93.86</v>
      </c>
      <c r="F333" s="10">
        <v>0.27627554766440598</v>
      </c>
      <c r="G333" s="11">
        <v>2.0090523097255499E-4</v>
      </c>
      <c r="H333" s="11">
        <f t="shared" si="17"/>
        <v>3.0390310243084661E-8</v>
      </c>
      <c r="I333" s="10">
        <v>1.6276142123895301E-2</v>
      </c>
      <c r="J333" s="21">
        <v>7.7096123367820905E-5</v>
      </c>
      <c r="K333" s="10">
        <v>2.8613537437838102E-4</v>
      </c>
      <c r="L333" s="21">
        <v>2.1146235975052701E-5</v>
      </c>
      <c r="M333" s="35">
        <v>2.01318064908153</v>
      </c>
      <c r="N333" s="35">
        <v>2.3174648795698201E-2</v>
      </c>
      <c r="O333" s="35">
        <v>2.8172999617396301E-2</v>
      </c>
      <c r="P333" s="35">
        <v>8.5478564727845495E-4</v>
      </c>
      <c r="Q333" s="15">
        <v>56.190921519916301</v>
      </c>
      <c r="R333" s="15">
        <v>0.51264422794972198</v>
      </c>
      <c r="S333" s="27">
        <v>6.9703132451784304</v>
      </c>
      <c r="T333" s="27">
        <v>188.22649958252299</v>
      </c>
      <c r="U333" s="27">
        <v>3.49402463708706</v>
      </c>
      <c r="V333" s="10">
        <v>1</v>
      </c>
      <c r="W333" s="15">
        <v>4.0572412388900903</v>
      </c>
      <c r="X333" s="15">
        <v>0.115639712609982</v>
      </c>
      <c r="Y333" s="21">
        <v>3.2932756591502999E-3</v>
      </c>
      <c r="Z333" s="21">
        <v>1.4538698516519501E-4</v>
      </c>
    </row>
    <row r="334" spans="2:26" x14ac:dyDescent="0.25">
      <c r="B334" s="10">
        <v>10</v>
      </c>
      <c r="C334" s="10" t="s">
        <v>265</v>
      </c>
      <c r="D334" s="10"/>
      <c r="E334" s="10">
        <v>93.88</v>
      </c>
      <c r="F334" s="10">
        <v>0.30679142608605298</v>
      </c>
      <c r="G334" s="11">
        <v>3.7428727854702502E-4</v>
      </c>
      <c r="H334" s="11">
        <f t="shared" si="17"/>
        <v>3.374705686946583E-8</v>
      </c>
      <c r="I334" s="10">
        <v>1.4334372523639999E-2</v>
      </c>
      <c r="J334" s="21">
        <v>6.1359519908101806E-5</v>
      </c>
      <c r="K334" s="10">
        <v>6.6537617496499504E-4</v>
      </c>
      <c r="L334" s="21">
        <v>1.6995458585072001E-5</v>
      </c>
      <c r="M334" s="35">
        <v>3.4246297940147601</v>
      </c>
      <c r="N334" s="35">
        <v>2.91546720560838E-2</v>
      </c>
      <c r="O334" s="35">
        <v>2.8263265078945599E-2</v>
      </c>
      <c r="P334" s="35">
        <v>1.0751343601651099E-3</v>
      </c>
      <c r="Q334" s="15">
        <v>55.9037578713301</v>
      </c>
      <c r="R334" s="15">
        <v>0.46879956465213402</v>
      </c>
      <c r="S334" s="27">
        <v>6.8245157321605996</v>
      </c>
      <c r="T334" s="27">
        <v>187.312800532643</v>
      </c>
      <c r="U334" s="27">
        <v>3.1131347455822498</v>
      </c>
      <c r="V334" s="10">
        <v>1</v>
      </c>
      <c r="W334" s="15">
        <v>6.9017895808542704</v>
      </c>
      <c r="X334" s="15">
        <v>0.189306483771887</v>
      </c>
      <c r="Y334" s="21">
        <v>3.3038272174301798E-3</v>
      </c>
      <c r="Z334" s="21">
        <v>1.6437704271081199E-4</v>
      </c>
    </row>
    <row r="335" spans="2:26" x14ac:dyDescent="0.25">
      <c r="B335" s="10">
        <v>11</v>
      </c>
      <c r="C335" s="10" t="s">
        <v>266</v>
      </c>
      <c r="D335" s="10"/>
      <c r="E335" s="10">
        <v>93.89</v>
      </c>
      <c r="F335" s="10">
        <v>0.38284498011006202</v>
      </c>
      <c r="G335" s="11">
        <v>4.2653287562274399E-4</v>
      </c>
      <c r="H335" s="11">
        <f t="shared" si="17"/>
        <v>4.2112947812106822E-8</v>
      </c>
      <c r="I335" s="10">
        <v>8.0355104438691195E-3</v>
      </c>
      <c r="J335" s="21">
        <v>4.2929018527596302E-5</v>
      </c>
      <c r="K335" s="10">
        <v>1.88145077176482E-3</v>
      </c>
      <c r="L335" s="21">
        <v>1.98364315056412E-5</v>
      </c>
      <c r="M335" s="35">
        <v>4.47158022494086</v>
      </c>
      <c r="N335" s="35">
        <v>4.1113655500552099E-2</v>
      </c>
      <c r="O335" s="35">
        <v>2.3686540781003702E-2</v>
      </c>
      <c r="P335" s="35">
        <v>9.0699522411084703E-4</v>
      </c>
      <c r="Q335" s="15">
        <v>54.542155108023898</v>
      </c>
      <c r="R335" s="15">
        <v>1.0478638853820601</v>
      </c>
      <c r="S335" s="27">
        <v>4.7788237506410702</v>
      </c>
      <c r="T335" s="27">
        <v>182.974136656545</v>
      </c>
      <c r="U335" s="27">
        <v>6.8127426258702899</v>
      </c>
      <c r="V335" s="10">
        <v>1</v>
      </c>
      <c r="W335" s="15">
        <v>9.0117494919854604</v>
      </c>
      <c r="X335" s="15">
        <v>0.249153453302594</v>
      </c>
      <c r="Y335" s="21">
        <v>2.7688321890787502E-3</v>
      </c>
      <c r="Z335" s="21">
        <v>1.3829250166680999E-4</v>
      </c>
    </row>
    <row r="336" spans="2:26" x14ac:dyDescent="0.25">
      <c r="B336" s="10">
        <v>12</v>
      </c>
      <c r="C336" s="10" t="s">
        <v>267</v>
      </c>
      <c r="D336" s="10"/>
      <c r="E336" s="10">
        <v>93.9</v>
      </c>
      <c r="F336" s="10">
        <v>0.166620119577127</v>
      </c>
      <c r="G336" s="11">
        <v>1.4151253550133601E-4</v>
      </c>
      <c r="H336" s="11">
        <f t="shared" si="17"/>
        <v>1.832821315348397E-8</v>
      </c>
      <c r="I336" s="10">
        <v>9.9119520818864802E-3</v>
      </c>
      <c r="J336" s="21">
        <v>6.4710788322071801E-5</v>
      </c>
      <c r="K336" s="10">
        <v>1.54163269436157E-3</v>
      </c>
      <c r="L336" s="21">
        <v>2.7631339942584699E-5</v>
      </c>
      <c r="M336" s="35">
        <v>4.7472389591309199</v>
      </c>
      <c r="N336" s="35">
        <v>7.2781557436461905E-2</v>
      </c>
      <c r="O336" s="35">
        <v>2.87427998844377E-2</v>
      </c>
      <c r="P336" s="35">
        <v>1.2008843210743901E-3</v>
      </c>
      <c r="Q336" s="15">
        <v>54.452456841992003</v>
      </c>
      <c r="R336" s="15">
        <v>1.19598942819145</v>
      </c>
      <c r="S336" s="27">
        <v>2.5657733235437399</v>
      </c>
      <c r="T336" s="27">
        <v>182.68795209524399</v>
      </c>
      <c r="U336" s="27">
        <v>7.5578305992690096</v>
      </c>
      <c r="V336" s="10">
        <v>1</v>
      </c>
      <c r="W336" s="15">
        <v>9.5672952572035097</v>
      </c>
      <c r="X336" s="15">
        <v>0.289385545195601</v>
      </c>
      <c r="Y336" s="21">
        <v>3.35988231713874E-3</v>
      </c>
      <c r="Z336" s="21">
        <v>1.7695993234676999E-4</v>
      </c>
    </row>
    <row r="337" spans="2:30" x14ac:dyDescent="0.25">
      <c r="B337" s="10">
        <v>13</v>
      </c>
      <c r="C337" s="10" t="s">
        <v>268</v>
      </c>
      <c r="D337" s="10"/>
      <c r="E337" s="10">
        <v>93.93</v>
      </c>
      <c r="F337" s="10">
        <v>0.56625969793439301</v>
      </c>
      <c r="G337" s="11">
        <v>3.1676257340280598E-4</v>
      </c>
      <c r="H337" s="11">
        <f t="shared" si="17"/>
        <v>6.228856677278324E-8</v>
      </c>
      <c r="I337" s="10">
        <v>5.9537102281649401E-3</v>
      </c>
      <c r="J337" s="21">
        <v>2.7814355714432798E-5</v>
      </c>
      <c r="K337" s="10">
        <v>2.24596131977611E-3</v>
      </c>
      <c r="L337" s="21">
        <v>1.7253785852971901E-5</v>
      </c>
      <c r="M337" s="35">
        <v>9.8349276815597797</v>
      </c>
      <c r="N337" s="35">
        <v>7.2134547441060695E-2</v>
      </c>
      <c r="O337" s="35">
        <v>2.67180687236825E-2</v>
      </c>
      <c r="P337" s="35">
        <v>7.02103040052938E-4</v>
      </c>
      <c r="Q337" s="15">
        <v>55.3345351908929</v>
      </c>
      <c r="R337" s="15">
        <v>1.2845088330274601</v>
      </c>
      <c r="S337" s="27">
        <v>5.2602934168947098</v>
      </c>
      <c r="T337" s="27">
        <v>185.500275906881</v>
      </c>
      <c r="U337" s="27">
        <v>8.4083591801285795</v>
      </c>
      <c r="V337" s="10">
        <v>1</v>
      </c>
      <c r="W337" s="15">
        <v>19.820712159800699</v>
      </c>
      <c r="X337" s="15">
        <v>0.53686282809272701</v>
      </c>
      <c r="Y337" s="21">
        <v>3.1232018806004701E-3</v>
      </c>
      <c r="Z337" s="21">
        <v>1.2948737906776799E-4</v>
      </c>
    </row>
    <row r="338" spans="2:30" x14ac:dyDescent="0.25">
      <c r="B338" s="10">
        <v>14</v>
      </c>
      <c r="C338" s="10" t="s">
        <v>269</v>
      </c>
      <c r="D338" s="10"/>
      <c r="E338" s="10">
        <v>93.94</v>
      </c>
      <c r="F338" s="10">
        <v>1.4695056342202</v>
      </c>
      <c r="G338" s="11">
        <v>1.8451604289203101E-4</v>
      </c>
      <c r="H338" s="11">
        <f t="shared" si="17"/>
        <v>1.6164561976422201E-7</v>
      </c>
      <c r="I338" s="10">
        <v>2.9262806164858301E-4</v>
      </c>
      <c r="J338" s="21">
        <v>5.45487830385382E-6</v>
      </c>
      <c r="K338" s="10">
        <v>3.3012687279782098E-3</v>
      </c>
      <c r="L338" s="21">
        <v>2.7420967455448901E-5</v>
      </c>
      <c r="M338" s="35">
        <v>19.601413059089101</v>
      </c>
      <c r="N338" s="35">
        <v>0.57093369390096305</v>
      </c>
      <c r="O338" s="35">
        <v>5.5817652529822702E-2</v>
      </c>
      <c r="P338" s="35">
        <v>1.8570522200014299E-3</v>
      </c>
      <c r="Q338" s="15">
        <v>49.117670126441197</v>
      </c>
      <c r="R338" s="15">
        <v>92.875405951077894</v>
      </c>
      <c r="S338" s="27">
        <v>0.67614259077774996</v>
      </c>
      <c r="T338" s="27">
        <v>165.58504772087301</v>
      </c>
      <c r="U338" s="27">
        <v>609.55828985886296</v>
      </c>
      <c r="V338" s="10">
        <v>1</v>
      </c>
      <c r="W338" s="15">
        <v>39.503489883104997</v>
      </c>
      <c r="X338" s="15">
        <v>1.5443012465596</v>
      </c>
      <c r="Y338" s="21">
        <v>6.5247903639577901E-3</v>
      </c>
      <c r="Z338" s="21">
        <v>3.0150347424075501E-4</v>
      </c>
    </row>
    <row r="340" spans="2:30" ht="18" x14ac:dyDescent="0.25">
      <c r="Q340" s="14" t="s">
        <v>346</v>
      </c>
      <c r="R340" s="14" t="s">
        <v>347</v>
      </c>
      <c r="S340" s="26" t="s">
        <v>358</v>
      </c>
      <c r="T340" s="26" t="s">
        <v>6</v>
      </c>
      <c r="U340" s="26" t="s">
        <v>347</v>
      </c>
    </row>
    <row r="341" spans="2:30" ht="17.25" x14ac:dyDescent="0.25">
      <c r="I341" s="3" t="s">
        <v>363</v>
      </c>
      <c r="Q341" s="14">
        <v>298.56</v>
      </c>
      <c r="R341" s="14">
        <v>0.3</v>
      </c>
      <c r="S341" s="26">
        <v>75.462084556498297</v>
      </c>
      <c r="T341" s="26">
        <v>187.65668054340901</v>
      </c>
      <c r="U341" s="26">
        <v>5.6423080739506597</v>
      </c>
      <c r="AB341" s="1"/>
      <c r="AD341" s="1"/>
    </row>
    <row r="342" spans="2:30" x14ac:dyDescent="0.25">
      <c r="I342" s="3" t="s">
        <v>345</v>
      </c>
      <c r="Q342" s="14">
        <v>295.15347797437698</v>
      </c>
      <c r="R342" s="14">
        <v>1.6939910396999001</v>
      </c>
      <c r="S342" s="26"/>
      <c r="T342" s="26">
        <v>188.299407671479</v>
      </c>
      <c r="U342" s="26">
        <v>1.49862536738179</v>
      </c>
    </row>
    <row r="345" spans="2:30" ht="15.75" x14ac:dyDescent="0.25">
      <c r="B345" s="4" t="s">
        <v>330</v>
      </c>
      <c r="C345" s="3"/>
      <c r="D345" s="3"/>
      <c r="E345" s="3"/>
      <c r="F345" s="3"/>
      <c r="G345" s="3"/>
      <c r="H345" s="3"/>
      <c r="I345" s="3"/>
      <c r="J345" s="19"/>
      <c r="K345" s="3" t="s">
        <v>331</v>
      </c>
      <c r="L345" s="19"/>
      <c r="M345" s="33"/>
      <c r="N345" s="33"/>
      <c r="O345" s="33"/>
      <c r="P345" s="33" t="s">
        <v>332</v>
      </c>
      <c r="Q345" s="13"/>
      <c r="R345" s="13"/>
      <c r="S345" s="25"/>
      <c r="T345" s="25" t="s">
        <v>375</v>
      </c>
      <c r="U345" s="25"/>
      <c r="V345" s="3"/>
    </row>
    <row r="346" spans="2:30" ht="17.25" x14ac:dyDescent="0.25">
      <c r="I346" s="3" t="s">
        <v>356</v>
      </c>
      <c r="T346" s="25" t="s">
        <v>291</v>
      </c>
    </row>
    <row r="347" spans="2:30" ht="17.25" x14ac:dyDescent="0.25">
      <c r="B347" s="6" t="s">
        <v>360</v>
      </c>
      <c r="C347" s="7" t="s">
        <v>38</v>
      </c>
      <c r="D347" s="7" t="s">
        <v>39</v>
      </c>
      <c r="E347" s="7"/>
      <c r="F347" s="7"/>
      <c r="G347" s="7"/>
      <c r="H347" s="6" t="s">
        <v>348</v>
      </c>
      <c r="I347" s="6" t="s">
        <v>349</v>
      </c>
      <c r="J347" s="41" t="s">
        <v>350</v>
      </c>
      <c r="K347" s="6" t="s">
        <v>351</v>
      </c>
      <c r="L347" s="41" t="s">
        <v>350</v>
      </c>
      <c r="M347" s="39" t="s">
        <v>352</v>
      </c>
      <c r="N347" s="36" t="s">
        <v>350</v>
      </c>
      <c r="O347" s="39" t="s">
        <v>353</v>
      </c>
      <c r="P347" s="36" t="s">
        <v>350</v>
      </c>
      <c r="Q347" s="16" t="s">
        <v>354</v>
      </c>
      <c r="R347" s="31" t="s">
        <v>350</v>
      </c>
      <c r="S347" s="28" t="s">
        <v>358</v>
      </c>
      <c r="T347" s="28" t="s">
        <v>6</v>
      </c>
      <c r="U347" s="28" t="s">
        <v>7</v>
      </c>
      <c r="V347" s="6" t="s">
        <v>8</v>
      </c>
      <c r="W347" s="16" t="s">
        <v>9</v>
      </c>
      <c r="X347" s="16" t="s">
        <v>347</v>
      </c>
      <c r="Y347" s="22" t="s">
        <v>10</v>
      </c>
      <c r="Z347" s="22" t="s">
        <v>347</v>
      </c>
    </row>
    <row r="348" spans="2:30" x14ac:dyDescent="0.25">
      <c r="B348" s="7">
        <v>1</v>
      </c>
      <c r="C348" s="7" t="s">
        <v>176</v>
      </c>
      <c r="D348" s="7"/>
      <c r="E348" s="7">
        <v>108.81</v>
      </c>
      <c r="F348" s="7">
        <v>7.6376530321169603E-2</v>
      </c>
      <c r="G348" s="8">
        <v>6.8108101681373903E-4</v>
      </c>
      <c r="H348" s="8">
        <f t="shared" ref="H348:H361" si="18">F348*A$4</f>
        <v>8.4014183353286569E-9</v>
      </c>
      <c r="I348" s="7">
        <v>3.1602708412242198E-3</v>
      </c>
      <c r="J348" s="23">
        <v>8.53491349039915E-5</v>
      </c>
      <c r="K348" s="7">
        <v>1.6935970368690499E-3</v>
      </c>
      <c r="L348" s="23">
        <v>8.6439720470074297E-5</v>
      </c>
      <c r="M348" s="37">
        <v>3.0151279541148899</v>
      </c>
      <c r="N348" s="37">
        <v>0.24083334750117799</v>
      </c>
      <c r="O348" s="37">
        <v>0.10903019849031299</v>
      </c>
      <c r="P348" s="37">
        <v>1.2272672362540401E-2</v>
      </c>
      <c r="Q348" s="17">
        <v>156.42952580587601</v>
      </c>
      <c r="R348" s="17">
        <v>12.650139782532699</v>
      </c>
      <c r="S348" s="29">
        <v>0.61375422054708995</v>
      </c>
      <c r="T348" s="29">
        <v>482.17589083554901</v>
      </c>
      <c r="U348" s="29">
        <v>68.205092615070797</v>
      </c>
      <c r="V348" s="7">
        <v>0</v>
      </c>
      <c r="W348" s="17">
        <v>6.0765046005912504</v>
      </c>
      <c r="X348" s="17">
        <v>0.488501591173373</v>
      </c>
      <c r="Y348" s="23">
        <v>1.27450574548957E-2</v>
      </c>
      <c r="Z348" s="23">
        <v>1.4462079895088201E-3</v>
      </c>
    </row>
    <row r="349" spans="2:30" x14ac:dyDescent="0.25">
      <c r="B349" s="7">
        <v>2</v>
      </c>
      <c r="C349" s="7" t="s">
        <v>177</v>
      </c>
      <c r="D349" s="7"/>
      <c r="E349" s="7">
        <v>108.82</v>
      </c>
      <c r="F349" s="7">
        <v>7.0512925611324398E-2</v>
      </c>
      <c r="G349" s="8">
        <v>1.96238033651599E-4</v>
      </c>
      <c r="H349" s="8">
        <f t="shared" si="18"/>
        <v>7.756421817245684E-9</v>
      </c>
      <c r="I349" s="7">
        <v>7.8328141162190695E-3</v>
      </c>
      <c r="J349" s="23">
        <v>1.17748237040249E-4</v>
      </c>
      <c r="K349" s="7">
        <v>1.07901260069836E-3</v>
      </c>
      <c r="L349" s="23">
        <v>6.8233393138344804E-5</v>
      </c>
      <c r="M349" s="37">
        <v>2.6843842258199802</v>
      </c>
      <c r="N349" s="37">
        <v>0.15746646054587701</v>
      </c>
      <c r="O349" s="37">
        <v>7.2334600496431103E-2</v>
      </c>
      <c r="P349" s="37">
        <v>9.7497923421013197E-3</v>
      </c>
      <c r="Q349" s="17">
        <v>86.539778274957598</v>
      </c>
      <c r="R349" s="17">
        <v>3.3370008896075101</v>
      </c>
      <c r="S349" s="29">
        <v>1.40302081000514</v>
      </c>
      <c r="T349" s="29">
        <v>282.47409615083302</v>
      </c>
      <c r="U349" s="29">
        <v>21.052494947061899</v>
      </c>
      <c r="V349" s="7">
        <v>0</v>
      </c>
      <c r="W349" s="17">
        <v>5.4099439049306</v>
      </c>
      <c r="X349" s="17">
        <v>0.32114542060783002</v>
      </c>
      <c r="Y349" s="23">
        <v>8.4555348157589194E-3</v>
      </c>
      <c r="Z349" s="23">
        <v>1.14613257556335E-3</v>
      </c>
    </row>
    <row r="350" spans="2:30" x14ac:dyDescent="0.25">
      <c r="B350" s="7">
        <v>3</v>
      </c>
      <c r="C350" s="7" t="s">
        <v>178</v>
      </c>
      <c r="D350" s="7"/>
      <c r="E350" s="7">
        <v>108.83</v>
      </c>
      <c r="F350" s="7">
        <v>0.137619143042297</v>
      </c>
      <c r="G350" s="8">
        <v>2.0419623589707601E-4</v>
      </c>
      <c r="H350" s="8">
        <f t="shared" si="18"/>
        <v>1.5138105734652669E-8</v>
      </c>
      <c r="I350" s="7">
        <v>1.02147550312419E-2</v>
      </c>
      <c r="J350" s="23">
        <v>1.08125547635832E-4</v>
      </c>
      <c r="K350" s="7">
        <v>7.8126089968636305E-4</v>
      </c>
      <c r="L350" s="23">
        <v>2.9160932586991801E-5</v>
      </c>
      <c r="M350" s="37">
        <v>2.9341927183736898</v>
      </c>
      <c r="N350" s="37">
        <v>7.6685012099604002E-2</v>
      </c>
      <c r="O350" s="37">
        <v>3.9117777569101002E-2</v>
      </c>
      <c r="P350" s="37">
        <v>5.0686091267524696E-3</v>
      </c>
      <c r="Q350" s="17">
        <v>75.062665988769993</v>
      </c>
      <c r="R350" s="17">
        <v>1.3903573628263901</v>
      </c>
      <c r="S350" s="29">
        <v>3.5713419935060999</v>
      </c>
      <c r="T350" s="29">
        <v>247.458838920848</v>
      </c>
      <c r="U350" s="29">
        <v>8.34769688146371</v>
      </c>
      <c r="V350" s="7">
        <v>0</v>
      </c>
      <c r="W350" s="17">
        <v>5.9133926730658803</v>
      </c>
      <c r="X350" s="17">
        <v>0.16364974443132599</v>
      </c>
      <c r="Y350" s="23">
        <v>4.5726627074820997E-3</v>
      </c>
      <c r="Z350" s="23">
        <v>5.9611188298046703E-4</v>
      </c>
    </row>
    <row r="351" spans="2:30" x14ac:dyDescent="0.25">
      <c r="B351" s="7">
        <v>4</v>
      </c>
      <c r="C351" s="7" t="s">
        <v>179</v>
      </c>
      <c r="D351" s="7"/>
      <c r="E351" s="7">
        <v>108.84</v>
      </c>
      <c r="F351" s="7">
        <v>0.26076007764487302</v>
      </c>
      <c r="G351" s="8">
        <v>1.2775734110513301E-4</v>
      </c>
      <c r="H351" s="8">
        <f t="shared" si="18"/>
        <v>2.8683608540936034E-8</v>
      </c>
      <c r="I351" s="7">
        <v>1.41112671340607E-2</v>
      </c>
      <c r="J351" s="23">
        <v>6.7130867803346004E-5</v>
      </c>
      <c r="K351" s="7">
        <v>4.5846969273968699E-4</v>
      </c>
      <c r="L351" s="23">
        <v>2.13849961133297E-5</v>
      </c>
      <c r="M351" s="37">
        <v>2.2806172948118002</v>
      </c>
      <c r="N351" s="37">
        <v>3.7803300104582799E-2</v>
      </c>
      <c r="O351" s="37">
        <v>3.4893284252379801E-2</v>
      </c>
      <c r="P351" s="37">
        <v>2.15291486866887E-3</v>
      </c>
      <c r="Q351" s="17">
        <v>61.165257587879303</v>
      </c>
      <c r="R351" s="17">
        <v>0.61106558066661698</v>
      </c>
      <c r="S351" s="29">
        <v>9.3443553641451498</v>
      </c>
      <c r="T351" s="29">
        <v>204.12956548266999</v>
      </c>
      <c r="U351" s="29">
        <v>3.9263279436309202</v>
      </c>
      <c r="V351" s="7">
        <v>0</v>
      </c>
      <c r="W351" s="17">
        <v>4.5962167095426203</v>
      </c>
      <c r="X351" s="17">
        <v>8.6915701177646298E-2</v>
      </c>
      <c r="Y351" s="23">
        <v>4.0788416305240598E-3</v>
      </c>
      <c r="Z351" s="23">
        <v>2.5837334317382101E-4</v>
      </c>
    </row>
    <row r="352" spans="2:30" x14ac:dyDescent="0.25">
      <c r="B352" s="7">
        <v>5</v>
      </c>
      <c r="C352" s="7" t="s">
        <v>180</v>
      </c>
      <c r="D352" s="7"/>
      <c r="E352" s="7">
        <v>108.86</v>
      </c>
      <c r="F352" s="7">
        <v>0.44329214463183902</v>
      </c>
      <c r="G352" s="8">
        <v>4.9393082510418404E-4</v>
      </c>
      <c r="H352" s="8">
        <f t="shared" si="18"/>
        <v>4.8762135909502292E-8</v>
      </c>
      <c r="I352" s="7">
        <v>1.6056885843937801E-2</v>
      </c>
      <c r="J352" s="23">
        <v>6.6477540514941298E-5</v>
      </c>
      <c r="K352" s="7">
        <v>2.6310406081747801E-4</v>
      </c>
      <c r="L352" s="23">
        <v>1.4526980516122799E-5</v>
      </c>
      <c r="M352" s="37">
        <v>1.5899946679575601</v>
      </c>
      <c r="N352" s="37">
        <v>1.49092415802091E-2</v>
      </c>
      <c r="O352" s="37">
        <v>2.5159527945831098E-2</v>
      </c>
      <c r="P352" s="37">
        <v>6.0338067661665998E-4</v>
      </c>
      <c r="Q352" s="17">
        <v>57.386448407342201</v>
      </c>
      <c r="R352" s="17">
        <v>0.38466932808009502</v>
      </c>
      <c r="S352" s="29">
        <v>18.061703827415801</v>
      </c>
      <c r="T352" s="29">
        <v>192.16587678330001</v>
      </c>
      <c r="U352" s="29">
        <v>2.67519629172754</v>
      </c>
      <c r="V352" s="7">
        <v>1</v>
      </c>
      <c r="W352" s="17">
        <v>3.2043780767493</v>
      </c>
      <c r="X352" s="17">
        <v>4.1873771826082998E-2</v>
      </c>
      <c r="Y352" s="23">
        <v>2.9410166508700101E-3</v>
      </c>
      <c r="Z352" s="23">
        <v>8.2181290856123994E-5</v>
      </c>
    </row>
    <row r="353" spans="2:30" x14ac:dyDescent="0.25">
      <c r="B353" s="7">
        <v>6</v>
      </c>
      <c r="C353" s="7" t="s">
        <v>181</v>
      </c>
      <c r="D353" s="7"/>
      <c r="E353" s="7">
        <v>108.87</v>
      </c>
      <c r="F353" s="7">
        <v>0.34879817860253198</v>
      </c>
      <c r="G353" s="8">
        <v>5.34207613537915E-4</v>
      </c>
      <c r="H353" s="8">
        <f t="shared" si="18"/>
        <v>3.8367799646278517E-8</v>
      </c>
      <c r="I353" s="7">
        <v>1.6652188171748801E-2</v>
      </c>
      <c r="J353" s="23">
        <v>7.3603948030722196E-5</v>
      </c>
      <c r="K353" s="7">
        <v>1.6330818612812301E-4</v>
      </c>
      <c r="L353" s="23">
        <v>1.9655417844491501E-5</v>
      </c>
      <c r="M353" s="37">
        <v>1.1546932973061801</v>
      </c>
      <c r="N353" s="37">
        <v>2.1686126061253599E-2</v>
      </c>
      <c r="O353" s="37">
        <v>2.9147779688063799E-2</v>
      </c>
      <c r="P353" s="37">
        <v>1.20684647221272E-3</v>
      </c>
      <c r="Q353" s="17">
        <v>57.124186711699103</v>
      </c>
      <c r="R353" s="17">
        <v>0.42397542683793799</v>
      </c>
      <c r="S353" s="29">
        <v>14.7328929375757</v>
      </c>
      <c r="T353" s="29">
        <v>191.33260716994499</v>
      </c>
      <c r="U353" s="29">
        <v>2.8441407393920901</v>
      </c>
      <c r="V353" s="7">
        <v>1</v>
      </c>
      <c r="W353" s="17">
        <v>2.3270982990214999</v>
      </c>
      <c r="X353" s="17">
        <v>4.85666089289521E-2</v>
      </c>
      <c r="Y353" s="23">
        <v>3.40722232877548E-3</v>
      </c>
      <c r="Z353" s="23">
        <v>1.4929696965591501E-4</v>
      </c>
    </row>
    <row r="354" spans="2:30" x14ac:dyDescent="0.25">
      <c r="B354" s="7">
        <v>7</v>
      </c>
      <c r="C354" s="7" t="s">
        <v>182</v>
      </c>
      <c r="D354" s="7"/>
      <c r="E354" s="7">
        <v>108.88</v>
      </c>
      <c r="F354" s="7">
        <v>0.26345567514366702</v>
      </c>
      <c r="G354" s="8">
        <v>1.2914680677617401E-4</v>
      </c>
      <c r="H354" s="8">
        <f t="shared" si="18"/>
        <v>2.8980124265803374E-8</v>
      </c>
      <c r="I354" s="7">
        <v>1.6280665825110199E-2</v>
      </c>
      <c r="J354" s="23">
        <v>8.2857796212558893E-5</v>
      </c>
      <c r="K354" s="7">
        <v>2.0683474035667999E-4</v>
      </c>
      <c r="L354" s="23">
        <v>2.6141051223936499E-5</v>
      </c>
      <c r="M354" s="37">
        <v>1.0477166521593999</v>
      </c>
      <c r="N354" s="37">
        <v>1.7062522549679101E-2</v>
      </c>
      <c r="O354" s="37">
        <v>3.7156765904761899E-2</v>
      </c>
      <c r="P354" s="37">
        <v>2.5827007471575002E-3</v>
      </c>
      <c r="Q354" s="17">
        <v>57.629548443801902</v>
      </c>
      <c r="R354" s="17">
        <v>0.55265070451311504</v>
      </c>
      <c r="S354" s="29">
        <v>10.8809292888716</v>
      </c>
      <c r="T354" s="29">
        <v>192.937921670115</v>
      </c>
      <c r="U354" s="29">
        <v>3.5104965970014099</v>
      </c>
      <c r="V354" s="7">
        <v>1</v>
      </c>
      <c r="W354" s="17">
        <v>2.1115041065750102</v>
      </c>
      <c r="X354" s="17">
        <v>3.9392601448688697E-2</v>
      </c>
      <c r="Y354" s="23">
        <v>4.3434307453487503E-3</v>
      </c>
      <c r="Z354" s="23">
        <v>3.08263270711384E-4</v>
      </c>
    </row>
    <row r="355" spans="2:30" x14ac:dyDescent="0.25">
      <c r="B355" s="7">
        <v>8</v>
      </c>
      <c r="C355" s="7" t="s">
        <v>183</v>
      </c>
      <c r="D355" s="7"/>
      <c r="E355" s="7">
        <v>108.89</v>
      </c>
      <c r="F355" s="7">
        <v>0.232394726077786</v>
      </c>
      <c r="G355" s="8">
        <v>4.7290460862665402E-4</v>
      </c>
      <c r="H355" s="8">
        <f t="shared" si="18"/>
        <v>2.5563419868556461E-8</v>
      </c>
      <c r="I355" s="7">
        <v>1.62905849075623E-2</v>
      </c>
      <c r="J355" s="23">
        <v>9.9121816663201096E-5</v>
      </c>
      <c r="K355" s="7">
        <v>2.3839351401000599E-4</v>
      </c>
      <c r="L355" s="23">
        <v>2.44930881872341E-5</v>
      </c>
      <c r="M355" s="37">
        <v>1.16654639924229</v>
      </c>
      <c r="N355" s="37">
        <v>2.2395743877663399E-2</v>
      </c>
      <c r="O355" s="37">
        <v>3.8185207974058E-2</v>
      </c>
      <c r="P355" s="37">
        <v>1.81171658505741E-3</v>
      </c>
      <c r="Q355" s="17">
        <v>57.0160762268127</v>
      </c>
      <c r="R355" s="17">
        <v>0.59558625303213197</v>
      </c>
      <c r="S355" s="29">
        <v>9.6034132660205902</v>
      </c>
      <c r="T355" s="29">
        <v>190.989001674147</v>
      </c>
      <c r="U355" s="29">
        <v>3.9383051437584302</v>
      </c>
      <c r="V355" s="7">
        <v>1</v>
      </c>
      <c r="W355" s="17">
        <v>2.35098631622744</v>
      </c>
      <c r="X355" s="17">
        <v>4.9950219050393603E-2</v>
      </c>
      <c r="Y355" s="23">
        <v>4.4636502207207598E-3</v>
      </c>
      <c r="Z355" s="23">
        <v>2.2124358826067101E-4</v>
      </c>
    </row>
    <row r="356" spans="2:30" x14ac:dyDescent="0.25">
      <c r="B356" s="7">
        <v>9</v>
      </c>
      <c r="C356" s="7" t="s">
        <v>184</v>
      </c>
      <c r="D356" s="7"/>
      <c r="E356" s="7">
        <v>108.91</v>
      </c>
      <c r="F356" s="7">
        <v>0.23207488138965601</v>
      </c>
      <c r="G356" s="8">
        <v>2.4695017003643601E-4</v>
      </c>
      <c r="H356" s="8">
        <f t="shared" si="18"/>
        <v>2.5528236952862161E-8</v>
      </c>
      <c r="I356" s="7">
        <v>1.68813075809537E-2</v>
      </c>
      <c r="J356" s="23">
        <v>7.5793623043154799E-5</v>
      </c>
      <c r="K356" s="7">
        <v>8.3721927013990995E-5</v>
      </c>
      <c r="L356" s="23">
        <v>3.0012725038934201E-5</v>
      </c>
      <c r="M356" s="37">
        <v>2.4410500816824801</v>
      </c>
      <c r="N356" s="37">
        <v>2.8995305518487099E-2</v>
      </c>
      <c r="O356" s="37">
        <v>3.5450225206783002E-2</v>
      </c>
      <c r="P356" s="37">
        <v>1.9009375114366199E-3</v>
      </c>
      <c r="Q356" s="17">
        <v>57.756425292769997</v>
      </c>
      <c r="R356" s="17">
        <v>0.51188640633987104</v>
      </c>
      <c r="S356" s="29">
        <v>9.9482555965364092</v>
      </c>
      <c r="T356" s="29">
        <v>193.34073010282401</v>
      </c>
      <c r="U356" s="29">
        <v>3.53113041649185</v>
      </c>
      <c r="V356" s="7">
        <v>1</v>
      </c>
      <c r="W356" s="17">
        <v>4.9195431428951002</v>
      </c>
      <c r="X356" s="17">
        <v>7.3617393965580202E-2</v>
      </c>
      <c r="Y356" s="23">
        <v>4.1439451024166199E-3</v>
      </c>
      <c r="Z356" s="23">
        <v>2.30019584641588E-4</v>
      </c>
    </row>
    <row r="357" spans="2:30" x14ac:dyDescent="0.25">
      <c r="B357" s="7">
        <v>10</v>
      </c>
      <c r="C357" s="7" t="s">
        <v>185</v>
      </c>
      <c r="D357" s="7"/>
      <c r="E357" s="7">
        <v>108.92</v>
      </c>
      <c r="F357" s="7">
        <v>0.174849944817563</v>
      </c>
      <c r="G357" s="8">
        <v>2.7641713582217002E-4</v>
      </c>
      <c r="H357" s="8">
        <f t="shared" si="18"/>
        <v>1.9233493929931932E-8</v>
      </c>
      <c r="I357" s="7">
        <v>1.66516972561731E-2</v>
      </c>
      <c r="J357" s="23">
        <v>9.1718882614722795E-5</v>
      </c>
      <c r="K357" s="7">
        <v>1.01122834182478E-4</v>
      </c>
      <c r="L357" s="23">
        <v>2.40322761420672E-5</v>
      </c>
      <c r="M357" s="37">
        <v>4.0330603137696599</v>
      </c>
      <c r="N357" s="37">
        <v>4.8322614103969201E-2</v>
      </c>
      <c r="O357" s="37">
        <v>3.3274498729191797E-2</v>
      </c>
      <c r="P357" s="37">
        <v>2.1673913701169998E-3</v>
      </c>
      <c r="Q357" s="17">
        <v>58.240835925056402</v>
      </c>
      <c r="R357" s="17">
        <v>0.48091049196401697</v>
      </c>
      <c r="S357" s="29">
        <v>7.3995192855891396</v>
      </c>
      <c r="T357" s="29">
        <v>194.87780989998001</v>
      </c>
      <c r="U357" s="29">
        <v>3.2429029451782898</v>
      </c>
      <c r="V357" s="7">
        <v>1</v>
      </c>
      <c r="W357" s="17">
        <v>8.1279832644042909</v>
      </c>
      <c r="X357" s="17">
        <v>0.12229764628969</v>
      </c>
      <c r="Y357" s="23">
        <v>3.8896141065365999E-3</v>
      </c>
      <c r="Z357" s="23">
        <v>2.5942488005467298E-4</v>
      </c>
    </row>
    <row r="358" spans="2:30" x14ac:dyDescent="0.25">
      <c r="B358" s="7">
        <v>11</v>
      </c>
      <c r="C358" s="7" t="s">
        <v>186</v>
      </c>
      <c r="D358" s="7"/>
      <c r="E358" s="7">
        <v>108.93</v>
      </c>
      <c r="F358" s="7">
        <v>0.117367484927837</v>
      </c>
      <c r="G358" s="8">
        <v>3.4355343789661602E-4</v>
      </c>
      <c r="H358" s="8">
        <f t="shared" si="18"/>
        <v>1.291042334206207E-8</v>
      </c>
      <c r="I358" s="7">
        <v>1.6396277425814398E-2</v>
      </c>
      <c r="J358" s="23">
        <v>1.5734922404024701E-4</v>
      </c>
      <c r="K358" s="7">
        <v>1.69916559897404E-5</v>
      </c>
      <c r="L358" s="23">
        <v>3.9161275986920603E-4</v>
      </c>
      <c r="M358" s="37">
        <v>6.5234436835457599</v>
      </c>
      <c r="N358" s="37">
        <v>9.1460459983406295E-2</v>
      </c>
      <c r="O358" s="37">
        <v>3.6791128627506699E-2</v>
      </c>
      <c r="P358" s="37">
        <v>2.7573447795929602E-3</v>
      </c>
      <c r="Q358" s="17">
        <v>60.680052289213499</v>
      </c>
      <c r="R358" s="17">
        <v>0.94154964149661002</v>
      </c>
      <c r="S358" s="29">
        <v>4.9029192351910797</v>
      </c>
      <c r="T358" s="29">
        <v>202.597838819971</v>
      </c>
      <c r="U358" s="29">
        <v>5.8446749607294901</v>
      </c>
      <c r="V358" s="7">
        <v>0</v>
      </c>
      <c r="W358" s="17">
        <v>13.1469497009788</v>
      </c>
      <c r="X358" s="17">
        <v>0.21975695167797499</v>
      </c>
      <c r="Y358" s="23">
        <v>4.3006896683737998E-3</v>
      </c>
      <c r="Z358" s="23">
        <v>3.2816726697639198E-4</v>
      </c>
    </row>
    <row r="359" spans="2:30" x14ac:dyDescent="0.25">
      <c r="B359" s="7">
        <v>12</v>
      </c>
      <c r="C359" s="7" t="s">
        <v>187</v>
      </c>
      <c r="D359" s="7"/>
      <c r="E359" s="7">
        <v>108.94</v>
      </c>
      <c r="F359" s="7">
        <v>9.0187332579253196E-2</v>
      </c>
      <c r="G359" s="8">
        <v>3.32051148304937E-4</v>
      </c>
      <c r="H359" s="8">
        <f t="shared" si="18"/>
        <v>9.9206065837178516E-9</v>
      </c>
      <c r="I359" s="7">
        <v>1.5988275282775199E-2</v>
      </c>
      <c r="J359" s="23">
        <v>1.80557645832621E-4</v>
      </c>
      <c r="K359" s="7">
        <v>5.5460127845939097E-5</v>
      </c>
      <c r="L359" s="23">
        <v>5.63768200413869E-3</v>
      </c>
      <c r="M359" s="37">
        <v>10.142257463239799</v>
      </c>
      <c r="N359" s="37">
        <v>0.13606091812721599</v>
      </c>
      <c r="O359" s="37">
        <v>3.3309270448646199E-2</v>
      </c>
      <c r="P359" s="37">
        <v>5.2391164414493001E-3</v>
      </c>
      <c r="Q359" s="17">
        <v>61.510188316800097</v>
      </c>
      <c r="R359" s="17">
        <v>1.11785938997582</v>
      </c>
      <c r="S359" s="29">
        <v>3.68353980444118</v>
      </c>
      <c r="T359" s="29">
        <v>205.217674496266</v>
      </c>
      <c r="U359" s="29">
        <v>7.1883445393532099</v>
      </c>
      <c r="V359" s="7">
        <v>0</v>
      </c>
      <c r="W359" s="17">
        <v>20.4400858184638</v>
      </c>
      <c r="X359" s="17">
        <v>0.33136056459630198</v>
      </c>
      <c r="Y359" s="23">
        <v>3.89367873788083E-3</v>
      </c>
      <c r="Z359" s="23">
        <v>6.1496568104576696E-4</v>
      </c>
    </row>
    <row r="360" spans="2:30" x14ac:dyDescent="0.25">
      <c r="B360" s="7">
        <v>13</v>
      </c>
      <c r="C360" s="7" t="s">
        <v>188</v>
      </c>
      <c r="D360" s="7"/>
      <c r="E360" s="7">
        <v>108.96</v>
      </c>
      <c r="F360" s="7">
        <v>8.1132991355420195E-2</v>
      </c>
      <c r="G360" s="8">
        <v>2.13559293364855E-4</v>
      </c>
      <c r="H360" s="8">
        <f t="shared" si="18"/>
        <v>8.9246290490962214E-9</v>
      </c>
      <c r="I360" s="7">
        <v>1.5434908667471801E-2</v>
      </c>
      <c r="J360" s="23">
        <v>1.54894953868128E-4</v>
      </c>
      <c r="K360" s="7">
        <v>9.5297351912592904E-5</v>
      </c>
      <c r="L360" s="23">
        <v>2.3966482229357199E-4</v>
      </c>
      <c r="M360" s="37">
        <v>10.8868144684977</v>
      </c>
      <c r="N360" s="37">
        <v>0.154159953437533</v>
      </c>
      <c r="O360" s="37">
        <v>4.00924985251759E-2</v>
      </c>
      <c r="P360" s="37">
        <v>5.4283372978830699E-3</v>
      </c>
      <c r="Q360" s="17">
        <v>62.944850632676697</v>
      </c>
      <c r="R360" s="17">
        <v>1.27783158077364</v>
      </c>
      <c r="S360" s="29">
        <v>3.1992213107555698</v>
      </c>
      <c r="T360" s="29">
        <v>209.736395052322</v>
      </c>
      <c r="U360" s="29">
        <v>8.2003162570518899</v>
      </c>
      <c r="V360" s="7">
        <v>0</v>
      </c>
      <c r="W360" s="17">
        <v>21.940620501138699</v>
      </c>
      <c r="X360" s="17">
        <v>0.36932664086744499</v>
      </c>
      <c r="Y360" s="23">
        <v>4.6866024669219497E-3</v>
      </c>
      <c r="Z360" s="23">
        <v>6.3809381437923002E-4</v>
      </c>
    </row>
    <row r="361" spans="2:30" x14ac:dyDescent="0.25">
      <c r="B361" s="7">
        <v>14</v>
      </c>
      <c r="C361" s="7" t="s">
        <v>189</v>
      </c>
      <c r="D361" s="7"/>
      <c r="E361" s="7">
        <v>108.97</v>
      </c>
      <c r="F361" s="7">
        <v>7.0885910847371905E-2</v>
      </c>
      <c r="G361" s="8">
        <v>7.2527245871454996E-4</v>
      </c>
      <c r="H361" s="8">
        <f t="shared" si="18"/>
        <v>7.79745019321091E-9</v>
      </c>
      <c r="I361" s="7">
        <v>1.46336882862751E-2</v>
      </c>
      <c r="J361" s="23">
        <v>3.2763778200773898E-4</v>
      </c>
      <c r="K361" s="7">
        <v>3.6337927747178702E-4</v>
      </c>
      <c r="L361" s="23">
        <v>8.1224374091849898E-5</v>
      </c>
      <c r="M361" s="37">
        <v>12.532419180857699</v>
      </c>
      <c r="N361" s="37">
        <v>0.21681638438958301</v>
      </c>
      <c r="O361" s="37">
        <v>3.1190920824235101E-2</v>
      </c>
      <c r="P361" s="37">
        <v>3.77354972450963E-3</v>
      </c>
      <c r="Q361" s="17">
        <v>60.921721483834901</v>
      </c>
      <c r="R361" s="17">
        <v>2.2786189972156499</v>
      </c>
      <c r="S361" s="29">
        <v>2.6551330593992701</v>
      </c>
      <c r="T361" s="29">
        <v>203.360917863178</v>
      </c>
      <c r="U361" s="29">
        <v>13.769987206304901</v>
      </c>
      <c r="V361" s="7">
        <v>0</v>
      </c>
      <c r="W361" s="17">
        <v>25.2570716626105</v>
      </c>
      <c r="X361" s="17">
        <v>0.49373725844104699</v>
      </c>
      <c r="Y361" s="23">
        <v>3.64605479473011E-3</v>
      </c>
      <c r="Z361" s="23">
        <v>4.44196542391148E-4</v>
      </c>
    </row>
    <row r="363" spans="2:30" ht="18" x14ac:dyDescent="0.25">
      <c r="Q363" s="14" t="s">
        <v>346</v>
      </c>
      <c r="R363" s="14" t="s">
        <v>347</v>
      </c>
      <c r="S363" s="26" t="s">
        <v>358</v>
      </c>
      <c r="T363" s="26" t="s">
        <v>6</v>
      </c>
      <c r="U363" s="26" t="s">
        <v>347</v>
      </c>
    </row>
    <row r="364" spans="2:30" ht="17.25" x14ac:dyDescent="0.25">
      <c r="I364" s="3" t="s">
        <v>363</v>
      </c>
      <c r="Q364" s="14">
        <v>298.56</v>
      </c>
      <c r="R364" s="14">
        <v>0.3</v>
      </c>
      <c r="S364" s="26">
        <v>70.626714202009296</v>
      </c>
      <c r="T364" s="26">
        <v>192.40027819350601</v>
      </c>
      <c r="U364" s="26">
        <v>1.6668433867000001</v>
      </c>
      <c r="AB364" s="1"/>
      <c r="AD364" s="1"/>
    </row>
    <row r="365" spans="2:30" x14ac:dyDescent="0.25">
      <c r="I365" s="3" t="s">
        <v>345</v>
      </c>
      <c r="Q365" s="14">
        <v>270.70042192667302</v>
      </c>
      <c r="R365" s="14">
        <v>49.697882433042302</v>
      </c>
      <c r="S365" s="26"/>
      <c r="T365" s="26">
        <v>193.250398593244</v>
      </c>
      <c r="U365" s="26">
        <v>4.1025517997222103</v>
      </c>
    </row>
    <row r="368" spans="2:30" ht="15.75" x14ac:dyDescent="0.25">
      <c r="B368" s="4" t="s">
        <v>333</v>
      </c>
      <c r="C368" s="3"/>
      <c r="D368" s="3"/>
      <c r="E368" s="3"/>
      <c r="F368" s="3"/>
      <c r="G368" s="3"/>
      <c r="H368" s="3"/>
      <c r="I368" s="3"/>
      <c r="J368" s="19"/>
      <c r="K368" s="3" t="s">
        <v>334</v>
      </c>
      <c r="L368" s="19"/>
      <c r="M368" s="33"/>
      <c r="N368" s="33"/>
      <c r="O368" s="33"/>
      <c r="P368" s="33" t="s">
        <v>335</v>
      </c>
      <c r="Q368" s="13"/>
      <c r="R368" s="13"/>
      <c r="S368" s="25"/>
      <c r="T368" s="25" t="s">
        <v>376</v>
      </c>
      <c r="U368" s="25"/>
      <c r="V368" s="3"/>
    </row>
    <row r="369" spans="2:26" ht="17.25" x14ac:dyDescent="0.25">
      <c r="I369" s="3" t="s">
        <v>356</v>
      </c>
      <c r="T369" s="25" t="s">
        <v>291</v>
      </c>
    </row>
    <row r="370" spans="2:26" ht="17.25" x14ac:dyDescent="0.25">
      <c r="B370" s="9" t="s">
        <v>360</v>
      </c>
      <c r="C370" s="10" t="s">
        <v>38</v>
      </c>
      <c r="D370" s="10" t="s">
        <v>39</v>
      </c>
      <c r="E370" s="10"/>
      <c r="F370" s="10"/>
      <c r="G370" s="10"/>
      <c r="H370" s="9" t="s">
        <v>348</v>
      </c>
      <c r="I370" s="9" t="s">
        <v>349</v>
      </c>
      <c r="J370" s="40" t="s">
        <v>350</v>
      </c>
      <c r="K370" s="9" t="s">
        <v>351</v>
      </c>
      <c r="L370" s="40" t="s">
        <v>350</v>
      </c>
      <c r="M370" s="38" t="s">
        <v>352</v>
      </c>
      <c r="N370" s="34" t="s">
        <v>350</v>
      </c>
      <c r="O370" s="38" t="s">
        <v>353</v>
      </c>
      <c r="P370" s="34" t="s">
        <v>350</v>
      </c>
      <c r="Q370" s="14" t="s">
        <v>354</v>
      </c>
      <c r="R370" s="30" t="s">
        <v>350</v>
      </c>
      <c r="S370" s="26" t="s">
        <v>358</v>
      </c>
      <c r="T370" s="26" t="s">
        <v>6</v>
      </c>
      <c r="U370" s="26" t="s">
        <v>7</v>
      </c>
      <c r="V370" s="9" t="s">
        <v>8</v>
      </c>
      <c r="W370" s="14" t="s">
        <v>9</v>
      </c>
      <c r="X370" s="14" t="s">
        <v>347</v>
      </c>
      <c r="Y370" s="20" t="s">
        <v>10</v>
      </c>
      <c r="Z370" s="20" t="s">
        <v>347</v>
      </c>
    </row>
    <row r="371" spans="2:26" x14ac:dyDescent="0.25">
      <c r="B371" s="10">
        <v>1</v>
      </c>
      <c r="C371" s="10" t="s">
        <v>190</v>
      </c>
      <c r="D371" s="10">
        <v>4.9310111481146202E-7</v>
      </c>
      <c r="E371" s="10"/>
      <c r="F371" s="10"/>
      <c r="G371" s="10"/>
      <c r="H371" s="10">
        <f t="shared" ref="H371:H383" si="19">D371/I371*A$7*A$4</f>
        <v>4.5455390638775096E-10</v>
      </c>
      <c r="I371" s="10">
        <v>3.5798475296563298E-3</v>
      </c>
      <c r="J371" s="21">
        <v>7.6267601623724599E-3</v>
      </c>
      <c r="K371" s="10">
        <v>4.8520588887188401E-3</v>
      </c>
      <c r="L371" s="21">
        <v>8.8013583187605295E-4</v>
      </c>
      <c r="M371" s="35">
        <v>0</v>
      </c>
      <c r="N371" s="35">
        <v>0</v>
      </c>
      <c r="O371" s="35">
        <v>8.4150470198412999E-2</v>
      </c>
      <c r="P371" s="35">
        <v>0.15433046121715499</v>
      </c>
      <c r="Q371" s="15">
        <v>-125.321175792391</v>
      </c>
      <c r="R371" s="15">
        <v>199.65921834337399</v>
      </c>
      <c r="S371" s="27">
        <v>7.8626626113658199E-2</v>
      </c>
      <c r="T371" s="27">
        <v>-505.19238073300102</v>
      </c>
      <c r="U371" s="27">
        <v>2576.31625930062</v>
      </c>
      <c r="V371" s="10">
        <v>0</v>
      </c>
      <c r="W371" s="15">
        <v>0</v>
      </c>
      <c r="X371" s="15">
        <v>0</v>
      </c>
      <c r="Y371" s="21">
        <v>9.8367479137493902E-3</v>
      </c>
      <c r="Z371" s="21">
        <v>1.8052414761189801E-2</v>
      </c>
    </row>
    <row r="372" spans="2:26" x14ac:dyDescent="0.25">
      <c r="B372" s="10">
        <f>B371+1</f>
        <v>2</v>
      </c>
      <c r="C372" s="10" t="s">
        <v>191</v>
      </c>
      <c r="D372" s="10">
        <v>2.7370793193886501E-6</v>
      </c>
      <c r="E372" s="10"/>
      <c r="F372" s="10"/>
      <c r="G372" s="10"/>
      <c r="H372" s="10">
        <f t="shared" si="19"/>
        <v>2.9835094287814996E-9</v>
      </c>
      <c r="I372" s="10">
        <v>3.0274285936047699E-3</v>
      </c>
      <c r="J372" s="21">
        <v>1.6429431610448601E-4</v>
      </c>
      <c r="K372" s="10">
        <v>2.95727898058556E-3</v>
      </c>
      <c r="L372" s="21">
        <v>2.5237679872536001E-4</v>
      </c>
      <c r="M372" s="35">
        <v>1.28181042493804</v>
      </c>
      <c r="N372" s="35">
        <v>0.34412457305526101</v>
      </c>
      <c r="O372" s="35">
        <v>0.199742812189733</v>
      </c>
      <c r="P372" s="35">
        <v>3.7008397162891601E-2</v>
      </c>
      <c r="Q372" s="15">
        <v>38.671362173363804</v>
      </c>
      <c r="R372" s="15">
        <v>34.785709191229401</v>
      </c>
      <c r="S372" s="27">
        <v>0.43643647484204701</v>
      </c>
      <c r="T372" s="27">
        <v>131.062665583262</v>
      </c>
      <c r="U372" s="27">
        <v>229.13415517433901</v>
      </c>
      <c r="V372" s="10">
        <v>0</v>
      </c>
      <c r="W372" s="15">
        <v>2.5832823889254599</v>
      </c>
      <c r="X372" s="15">
        <v>0.708663530060481</v>
      </c>
      <c r="Y372" s="21">
        <v>2.33488854721914E-2</v>
      </c>
      <c r="Z372" s="21">
        <v>4.5993650209551302E-3</v>
      </c>
    </row>
    <row r="373" spans="2:26" x14ac:dyDescent="0.25">
      <c r="B373" s="10">
        <f t="shared" ref="B373:B383" si="20">B372+1</f>
        <v>3</v>
      </c>
      <c r="C373" s="10" t="s">
        <v>192</v>
      </c>
      <c r="D373" s="10">
        <v>5.5310635957723302E-6</v>
      </c>
      <c r="E373" s="10"/>
      <c r="F373" s="10"/>
      <c r="G373" s="10"/>
      <c r="H373" s="10">
        <f t="shared" si="19"/>
        <v>5.8407106823752995E-9</v>
      </c>
      <c r="I373" s="10">
        <v>3.12504947747656E-3</v>
      </c>
      <c r="J373" s="21">
        <v>1.5863997148328501E-4</v>
      </c>
      <c r="K373" s="10">
        <v>3.2587898068569799E-3</v>
      </c>
      <c r="L373" s="21">
        <v>1.25067955200434E-4</v>
      </c>
      <c r="M373" s="35">
        <v>1.90797044720014</v>
      </c>
      <c r="N373" s="35">
        <v>0.27060398798922403</v>
      </c>
      <c r="O373" s="35">
        <v>0.164632856611406</v>
      </c>
      <c r="P373" s="35">
        <v>2.5076395751859399E-2</v>
      </c>
      <c r="Q373" s="15">
        <v>8.6576919043382894</v>
      </c>
      <c r="R373" s="15">
        <v>25.8300966857005</v>
      </c>
      <c r="S373" s="27">
        <v>0.88194663587799405</v>
      </c>
      <c r="T373" s="27">
        <v>30.181333575729099</v>
      </c>
      <c r="U373" s="27">
        <v>174.454032809767</v>
      </c>
      <c r="V373" s="10">
        <v>0</v>
      </c>
      <c r="W373" s="15">
        <v>3.8452070282394599</v>
      </c>
      <c r="X373" s="15">
        <v>0.58688945855622399</v>
      </c>
      <c r="Y373" s="21">
        <v>1.92447161018643E-2</v>
      </c>
      <c r="Z373" s="21">
        <v>3.2014877900847102E-3</v>
      </c>
    </row>
    <row r="374" spans="2:26" x14ac:dyDescent="0.25">
      <c r="B374" s="10">
        <f t="shared" si="20"/>
        <v>4</v>
      </c>
      <c r="C374" s="10" t="s">
        <v>193</v>
      </c>
      <c r="D374" s="10">
        <v>1.02341499573525E-5</v>
      </c>
      <c r="E374" s="10"/>
      <c r="F374" s="10"/>
      <c r="G374" s="10"/>
      <c r="H374" s="10">
        <f t="shared" si="19"/>
        <v>7.1574743203942114E-9</v>
      </c>
      <c r="I374" s="10">
        <v>4.7185212754494599E-3</v>
      </c>
      <c r="J374" s="21">
        <v>1.1115340494735399E-4</v>
      </c>
      <c r="K374" s="10">
        <v>2.7455513700791198E-3</v>
      </c>
      <c r="L374" s="21">
        <v>8.7974965648962805E-5</v>
      </c>
      <c r="M374" s="35">
        <v>1.3850750330684201</v>
      </c>
      <c r="N374" s="35">
        <v>0.13945764056592</v>
      </c>
      <c r="O374" s="35">
        <v>0.19975056106127101</v>
      </c>
      <c r="P374" s="35">
        <v>1.22994255270085E-2</v>
      </c>
      <c r="Q374" s="15">
        <v>38.208619390999502</v>
      </c>
      <c r="R374" s="15">
        <v>8.8033104544653291</v>
      </c>
      <c r="S374" s="27">
        <v>1.63186952557496</v>
      </c>
      <c r="T374" s="27">
        <v>129.549403110692</v>
      </c>
      <c r="U374" s="27">
        <v>59.015636637876497</v>
      </c>
      <c r="V374" s="10">
        <v>0</v>
      </c>
      <c r="W374" s="15">
        <v>2.7913955688408101</v>
      </c>
      <c r="X374" s="15">
        <v>0.32213712429008001</v>
      </c>
      <c r="Y374" s="21">
        <v>2.3349791274568401E-2</v>
      </c>
      <c r="Z374" s="21">
        <v>2.12283029276099E-3</v>
      </c>
    </row>
    <row r="375" spans="2:26" x14ac:dyDescent="0.25">
      <c r="B375" s="10">
        <f t="shared" si="20"/>
        <v>5</v>
      </c>
      <c r="C375" s="10" t="s">
        <v>194</v>
      </c>
      <c r="D375" s="10">
        <v>1.15969050736747E-5</v>
      </c>
      <c r="E375" s="10"/>
      <c r="F375" s="10"/>
      <c r="G375" s="10"/>
      <c r="H375" s="10">
        <f t="shared" si="19"/>
        <v>9.362997329340136E-9</v>
      </c>
      <c r="I375" s="10">
        <v>4.0873435500406799E-3</v>
      </c>
      <c r="J375" s="21">
        <v>7.7658245810950907E-5</v>
      </c>
      <c r="K375" s="10">
        <v>2.7703158925999698E-3</v>
      </c>
      <c r="L375" s="21">
        <v>7.0853165236192995E-5</v>
      </c>
      <c r="M375" s="35">
        <v>0.86979163733391196</v>
      </c>
      <c r="N375" s="35">
        <v>9.7640892290926096E-2</v>
      </c>
      <c r="O375" s="35">
        <v>9.3851465719743898E-2</v>
      </c>
      <c r="P375" s="35">
        <v>7.5335998867841003E-3</v>
      </c>
      <c r="Q375" s="15">
        <v>42.299964451340301</v>
      </c>
      <c r="R375" s="15">
        <v>8.2126096467418694</v>
      </c>
      <c r="S375" s="27">
        <v>1.8491653981598599</v>
      </c>
      <c r="T375" s="27">
        <v>142.88508250160399</v>
      </c>
      <c r="U375" s="27">
        <v>52.704878147408003</v>
      </c>
      <c r="V375" s="10">
        <v>0</v>
      </c>
      <c r="W375" s="15">
        <v>1.7529249060897101</v>
      </c>
      <c r="X375" s="15">
        <v>0.22021466703315401</v>
      </c>
      <c r="Y375" s="21">
        <v>1.09707433297077E-2</v>
      </c>
      <c r="Z375" s="21">
        <v>1.1463026180896999E-3</v>
      </c>
    </row>
    <row r="376" spans="2:26" x14ac:dyDescent="0.25">
      <c r="B376" s="10">
        <f t="shared" si="20"/>
        <v>6</v>
      </c>
      <c r="C376" s="10" t="s">
        <v>195</v>
      </c>
      <c r="D376" s="10">
        <v>3.0301331287506502E-5</v>
      </c>
      <c r="E376" s="10"/>
      <c r="F376" s="10"/>
      <c r="G376" s="10"/>
      <c r="H376" s="10">
        <f t="shared" si="19"/>
        <v>1.6669473871815722E-8</v>
      </c>
      <c r="I376" s="10">
        <v>5.99865322791256E-3</v>
      </c>
      <c r="J376" s="21">
        <v>9.0603487902659002E-5</v>
      </c>
      <c r="K376" s="10">
        <v>2.3290795239836498E-3</v>
      </c>
      <c r="L376" s="21">
        <v>5.6944661805661599E-5</v>
      </c>
      <c r="M376" s="35">
        <v>1.6425399311261399</v>
      </c>
      <c r="N376" s="35">
        <v>5.7458910000151499E-2</v>
      </c>
      <c r="O376" s="35">
        <v>0.106323865727654</v>
      </c>
      <c r="P376" s="35">
        <v>6.2183053295462301E-3</v>
      </c>
      <c r="Q376" s="15">
        <v>50.783068365512896</v>
      </c>
      <c r="R376" s="15">
        <v>4.1792837136647503</v>
      </c>
      <c r="S376" s="27">
        <v>4.8316488734766203</v>
      </c>
      <c r="T376" s="27">
        <v>170.22512914564399</v>
      </c>
      <c r="U376" s="27">
        <v>26.649956398991101</v>
      </c>
      <c r="V376" s="10">
        <v>0</v>
      </c>
      <c r="W376" s="15">
        <v>3.31027458868583</v>
      </c>
      <c r="X376" s="15">
        <v>0.21967976759371899</v>
      </c>
      <c r="Y376" s="21">
        <v>1.2428701371629301E-2</v>
      </c>
      <c r="Z376" s="21">
        <v>1.1043031984841001E-3</v>
      </c>
    </row>
    <row r="377" spans="2:26" x14ac:dyDescent="0.25">
      <c r="B377" s="10">
        <f t="shared" si="20"/>
        <v>7</v>
      </c>
      <c r="C377" s="10" t="s">
        <v>196</v>
      </c>
      <c r="D377" s="10">
        <v>8.3384357645458306E-5</v>
      </c>
      <c r="E377" s="10"/>
      <c r="F377" s="10"/>
      <c r="G377" s="10"/>
      <c r="H377" s="10">
        <f t="shared" si="19"/>
        <v>3.9806046278579548E-8</v>
      </c>
      <c r="I377" s="10">
        <v>6.9127282399328903E-3</v>
      </c>
      <c r="J377" s="21">
        <v>6.3875697783597295E-5</v>
      </c>
      <c r="K377" s="10">
        <v>1.9757630421828702E-3</v>
      </c>
      <c r="L377" s="21">
        <v>3.2306000658529701E-5</v>
      </c>
      <c r="M377" s="35">
        <v>1.14987882081217</v>
      </c>
      <c r="N377" s="35">
        <v>3.1417189616132699E-2</v>
      </c>
      <c r="O377" s="35">
        <v>6.4645175809227295E-2</v>
      </c>
      <c r="P377" s="35">
        <v>4.8903576228084E-3</v>
      </c>
      <c r="Q377" s="15">
        <v>59.327688366480999</v>
      </c>
      <c r="R377" s="15">
        <v>2.0104152939881699</v>
      </c>
      <c r="S377" s="27">
        <v>13.295915412448</v>
      </c>
      <c r="T377" s="27">
        <v>197.350410177508</v>
      </c>
      <c r="U377" s="27">
        <v>13.2239837011014</v>
      </c>
      <c r="V377" s="10">
        <v>1</v>
      </c>
      <c r="W377" s="15">
        <v>2.3173954973459101</v>
      </c>
      <c r="X377" s="15">
        <v>0.14521820213956099</v>
      </c>
      <c r="Y377" s="21">
        <v>7.5566814632887502E-3</v>
      </c>
      <c r="Z377" s="21">
        <v>7.6307033106056603E-4</v>
      </c>
    </row>
    <row r="378" spans="2:26" x14ac:dyDescent="0.25">
      <c r="B378" s="10">
        <f t="shared" si="20"/>
        <v>8</v>
      </c>
      <c r="C378" s="10" t="s">
        <v>197</v>
      </c>
      <c r="D378" s="10">
        <v>1.9253088367147099E-4</v>
      </c>
      <c r="E378" s="10"/>
      <c r="F378" s="10"/>
      <c r="G378" s="10"/>
      <c r="H378" s="10">
        <f t="shared" si="19"/>
        <v>4.2699497045779286E-8</v>
      </c>
      <c r="I378" s="10">
        <v>1.4879611238387099E-2</v>
      </c>
      <c r="J378" s="21">
        <v>7.6946514784728305E-5</v>
      </c>
      <c r="K378" s="10">
        <v>4.25162476348384E-4</v>
      </c>
      <c r="L378" s="21">
        <v>2.5698956867814401E-5</v>
      </c>
      <c r="M378" s="35">
        <v>0.74063968207978803</v>
      </c>
      <c r="N378" s="35">
        <v>1.3426568226965901E-2</v>
      </c>
      <c r="O378" s="35">
        <v>4.2460172499658798E-2</v>
      </c>
      <c r="P378" s="35">
        <v>2.9752818566652801E-3</v>
      </c>
      <c r="Q378" s="15">
        <v>58.675154548550502</v>
      </c>
      <c r="R378" s="15">
        <v>0.642951069305155</v>
      </c>
      <c r="S378" s="27">
        <v>30.699694953147802</v>
      </c>
      <c r="T378" s="27">
        <v>195.29325098259</v>
      </c>
      <c r="U378" s="27">
        <v>4.0072954154723197</v>
      </c>
      <c r="V378" s="10">
        <v>1</v>
      </c>
      <c r="W378" s="15">
        <v>1.4926399489601101</v>
      </c>
      <c r="X378" s="15">
        <v>8.8418763940410094E-2</v>
      </c>
      <c r="Y378" s="21">
        <v>4.9633711168655496E-3</v>
      </c>
      <c r="Z378" s="21">
        <v>4.8081187693198199E-4</v>
      </c>
    </row>
    <row r="379" spans="2:26" x14ac:dyDescent="0.25">
      <c r="B379" s="10">
        <f t="shared" si="20"/>
        <v>9</v>
      </c>
      <c r="C379" s="10" t="s">
        <v>198</v>
      </c>
      <c r="D379" s="10">
        <v>1.55685815594715E-4</v>
      </c>
      <c r="E379" s="10"/>
      <c r="F379" s="10"/>
      <c r="G379" s="10"/>
      <c r="H379" s="10">
        <f t="shared" si="19"/>
        <v>3.5825279552796364E-8</v>
      </c>
      <c r="I379" s="10">
        <v>1.4340800626703201E-2</v>
      </c>
      <c r="J379" s="21">
        <v>6.7343743635884298E-5</v>
      </c>
      <c r="K379" s="10">
        <v>6.6085300911138405E-4</v>
      </c>
      <c r="L379" s="21">
        <v>5.4033172091808701E-5</v>
      </c>
      <c r="M379" s="35">
        <v>3.9507076824832001</v>
      </c>
      <c r="N379" s="35">
        <v>3.9708973102700801E-2</v>
      </c>
      <c r="O379" s="35">
        <v>4.20447697700033E-2</v>
      </c>
      <c r="P379" s="35">
        <v>2.3659043289289E-3</v>
      </c>
      <c r="Q379" s="15">
        <v>55.972866920542401</v>
      </c>
      <c r="R379" s="15">
        <v>1.20586843560977</v>
      </c>
      <c r="S379" s="27">
        <v>24.8246253076227</v>
      </c>
      <c r="T379" s="27">
        <v>186.74900921502999</v>
      </c>
      <c r="U379" s="27">
        <v>7.51863296185845</v>
      </c>
      <c r="V379" s="10">
        <v>1</v>
      </c>
      <c r="W379" s="15">
        <v>7.9620148045251504</v>
      </c>
      <c r="X379" s="15">
        <v>0.456088692950054</v>
      </c>
      <c r="Y379" s="21">
        <v>4.9148127199288502E-3</v>
      </c>
      <c r="Z379" s="21">
        <v>4.2960351221180398E-4</v>
      </c>
    </row>
    <row r="380" spans="2:26" x14ac:dyDescent="0.25">
      <c r="B380" s="10">
        <f t="shared" si="20"/>
        <v>10</v>
      </c>
      <c r="C380" s="10" t="s">
        <v>199</v>
      </c>
      <c r="D380" s="10">
        <v>1.1353140098750401E-4</v>
      </c>
      <c r="E380" s="10"/>
      <c r="F380" s="10"/>
      <c r="G380" s="10"/>
      <c r="H380" s="10">
        <f t="shared" si="19"/>
        <v>2.5747989441273232E-8</v>
      </c>
      <c r="I380" s="10">
        <v>1.45507913972578E-2</v>
      </c>
      <c r="J380" s="21">
        <v>8.0075492143304796E-5</v>
      </c>
      <c r="K380" s="10">
        <v>5.0258792658457402E-4</v>
      </c>
      <c r="L380" s="21">
        <v>5.5131592540479097E-5</v>
      </c>
      <c r="M380" s="35">
        <v>10.861118094479499</v>
      </c>
      <c r="N380" s="35">
        <v>7.9417266126571601E-2</v>
      </c>
      <c r="O380" s="35">
        <v>5.3265553557782501E-2</v>
      </c>
      <c r="P380" s="35">
        <v>4.2989905121619404E-3</v>
      </c>
      <c r="Q380" s="15">
        <v>58.4124483024477</v>
      </c>
      <c r="R380" s="15">
        <v>1.1213221739253001</v>
      </c>
      <c r="S380" s="27">
        <v>18.102962555696902</v>
      </c>
      <c r="T380" s="27">
        <v>194.46438739860801</v>
      </c>
      <c r="U380" s="27">
        <v>7.1619947074649497</v>
      </c>
      <c r="V380" s="10">
        <v>1</v>
      </c>
      <c r="W380" s="15">
        <v>21.888833599449601</v>
      </c>
      <c r="X380" s="15">
        <v>1.24474011989647</v>
      </c>
      <c r="Y380" s="21">
        <v>6.2264634006062303E-3</v>
      </c>
      <c r="Z380" s="21">
        <v>6.5267920125966299E-4</v>
      </c>
    </row>
    <row r="381" spans="2:26" x14ac:dyDescent="0.25">
      <c r="B381" s="10">
        <f t="shared" si="20"/>
        <v>11</v>
      </c>
      <c r="C381" s="10" t="s">
        <v>200</v>
      </c>
      <c r="D381" s="10">
        <v>1.12834103842966E-5</v>
      </c>
      <c r="E381" s="10"/>
      <c r="F381" s="10"/>
      <c r="G381" s="10"/>
      <c r="H381" s="10">
        <f t="shared" si="19"/>
        <v>8.7118533618017457E-9</v>
      </c>
      <c r="I381" s="10">
        <v>4.2740910253886502E-3</v>
      </c>
      <c r="J381" s="21">
        <v>1.5283170046895801E-4</v>
      </c>
      <c r="K381" s="10">
        <v>2.1903832626308998E-3</v>
      </c>
      <c r="L381" s="21">
        <v>9.4469708214177698E-5</v>
      </c>
      <c r="M381" s="35">
        <v>176.57575674405001</v>
      </c>
      <c r="N381" s="35">
        <v>6.8700244086762998</v>
      </c>
      <c r="O381" s="35">
        <v>0.163512224919455</v>
      </c>
      <c r="P381" s="35">
        <v>2.0583499660626298E-2</v>
      </c>
      <c r="Q381" s="15">
        <v>80.962050456134193</v>
      </c>
      <c r="R381" s="15">
        <v>11.643628744434199</v>
      </c>
      <c r="S381" s="27">
        <v>1.7991776187978701</v>
      </c>
      <c r="T381" s="27">
        <v>264.25776664267102</v>
      </c>
      <c r="U381" s="27">
        <v>68.358583962473602</v>
      </c>
      <c r="V381" s="10">
        <v>0</v>
      </c>
      <c r="W381" s="15">
        <v>355.85998821170398</v>
      </c>
      <c r="X381" s="15">
        <v>24.381154125570699</v>
      </c>
      <c r="Y381" s="21">
        <v>1.9113720143887E-2</v>
      </c>
      <c r="Z381" s="21">
        <v>2.7246762947189399E-3</v>
      </c>
    </row>
    <row r="382" spans="2:26" x14ac:dyDescent="0.25">
      <c r="B382" s="10">
        <f t="shared" si="20"/>
        <v>12</v>
      </c>
      <c r="C382" s="10" t="s">
        <v>201</v>
      </c>
      <c r="D382" s="10">
        <v>7.2671180795838398E-6</v>
      </c>
      <c r="E382" s="10"/>
      <c r="F382" s="10"/>
      <c r="G382" s="10"/>
      <c r="H382" s="10">
        <f t="shared" si="19"/>
        <v>9.0124766493310926E-9</v>
      </c>
      <c r="I382" s="10">
        <v>2.6609211425148698E-3</v>
      </c>
      <c r="J382" s="21">
        <v>9.5081722606522097E-5</v>
      </c>
      <c r="K382" s="10">
        <v>2.60988887518136E-3</v>
      </c>
      <c r="L382" s="21">
        <v>1.57317078303802E-4</v>
      </c>
      <c r="M382" s="35">
        <v>401.39869188312798</v>
      </c>
      <c r="N382" s="35">
        <v>13.100824410684201</v>
      </c>
      <c r="O382" s="35">
        <v>0.26707465959677501</v>
      </c>
      <c r="P382" s="35">
        <v>1.4055485897249999E-2</v>
      </c>
      <c r="Q382" s="15">
        <v>82.975618325215095</v>
      </c>
      <c r="R382" s="15">
        <v>22.170649795414398</v>
      </c>
      <c r="S382" s="27">
        <v>1.1587663442734499</v>
      </c>
      <c r="T382" s="27">
        <v>270.36048209036602</v>
      </c>
      <c r="U382" s="27">
        <v>128.27660751405</v>
      </c>
      <c r="V382" s="10">
        <v>0</v>
      </c>
      <c r="W382" s="15">
        <v>808.95439099703196</v>
      </c>
      <c r="X382" s="15">
        <v>52.709824477524002</v>
      </c>
      <c r="Y382" s="21">
        <v>3.1219624731858599E-2</v>
      </c>
      <c r="Z382" s="21">
        <v>2.6571044878932301E-3</v>
      </c>
    </row>
    <row r="383" spans="2:26" x14ac:dyDescent="0.25">
      <c r="B383" s="10">
        <f t="shared" si="20"/>
        <v>13</v>
      </c>
      <c r="C383" s="10" t="s">
        <v>202</v>
      </c>
      <c r="D383" s="10">
        <v>2.5660437132700101E-6</v>
      </c>
      <c r="E383" s="10"/>
      <c r="F383" s="10"/>
      <c r="G383" s="10"/>
      <c r="H383" s="10">
        <f t="shared" si="19"/>
        <v>7.4505922856610068E-9</v>
      </c>
      <c r="I383" s="10">
        <v>1.1365464555197801E-3</v>
      </c>
      <c r="J383" s="21">
        <v>9.0060098597494605E-5</v>
      </c>
      <c r="K383" s="10">
        <v>3.2567320849124001E-3</v>
      </c>
      <c r="L383" s="21">
        <v>1.0751175350529E-4</v>
      </c>
      <c r="M383" s="35">
        <v>408.89323390188099</v>
      </c>
      <c r="N383" s="35">
        <v>30.7059085939925</v>
      </c>
      <c r="O383" s="35">
        <v>0.41890673421677699</v>
      </c>
      <c r="P383" s="35">
        <v>5.5935485227131002E-2</v>
      </c>
      <c r="Q383" s="15">
        <v>24.345743720462298</v>
      </c>
      <c r="R383" s="15">
        <v>81.706400979027705</v>
      </c>
      <c r="S383" s="27">
        <v>0.40916427396788102</v>
      </c>
      <c r="T383" s="27">
        <v>83.615479107619393</v>
      </c>
      <c r="U383" s="27">
        <v>573.04642358036801</v>
      </c>
      <c r="V383" s="10">
        <v>0</v>
      </c>
      <c r="W383" s="15">
        <v>824.05843293134899</v>
      </c>
      <c r="X383" s="15">
        <v>77.389622471458495</v>
      </c>
      <c r="Y383" s="21">
        <v>4.8967996662960603E-2</v>
      </c>
      <c r="Z383" s="21">
        <v>7.3130722990997297E-3</v>
      </c>
    </row>
    <row r="385" spans="2:28" ht="18" x14ac:dyDescent="0.25">
      <c r="Q385" s="14" t="s">
        <v>346</v>
      </c>
      <c r="R385" s="14" t="s">
        <v>347</v>
      </c>
      <c r="S385" s="26" t="s">
        <v>358</v>
      </c>
      <c r="T385" s="26" t="s">
        <v>6</v>
      </c>
      <c r="U385" s="26" t="s">
        <v>347</v>
      </c>
    </row>
    <row r="386" spans="2:28" ht="17.25" x14ac:dyDescent="0.25">
      <c r="I386" s="3" t="s">
        <v>363</v>
      </c>
      <c r="Q386" s="14">
        <v>298.56</v>
      </c>
      <c r="R386" s="14">
        <v>0.3</v>
      </c>
      <c r="S386" s="26">
        <v>86.923198228915595</v>
      </c>
      <c r="T386" s="26">
        <v>193.001491852973</v>
      </c>
      <c r="U386" s="26">
        <v>3.7900993910450902</v>
      </c>
      <c r="AB386" s="1"/>
    </row>
    <row r="387" spans="2:28" x14ac:dyDescent="0.25">
      <c r="I387" s="3" t="s">
        <v>345</v>
      </c>
      <c r="Q387" s="14">
        <v>304.78885915152699</v>
      </c>
      <c r="R387" s="14">
        <v>6.3377456142576296</v>
      </c>
      <c r="S387" s="26"/>
      <c r="T387" s="26">
        <v>191.57018628647501</v>
      </c>
      <c r="U387" s="26">
        <v>4.6237684372215799</v>
      </c>
    </row>
    <row r="390" spans="2:28" ht="15.75" x14ac:dyDescent="0.25">
      <c r="B390" s="4" t="s">
        <v>336</v>
      </c>
      <c r="C390" s="3"/>
      <c r="D390" s="3"/>
      <c r="E390" s="3"/>
      <c r="F390" s="3"/>
      <c r="G390" s="3"/>
      <c r="H390" s="3"/>
      <c r="I390" s="3"/>
      <c r="J390" s="19"/>
      <c r="K390" s="3" t="s">
        <v>337</v>
      </c>
      <c r="L390" s="19"/>
      <c r="M390" s="33"/>
      <c r="N390" s="33"/>
      <c r="O390" s="33"/>
      <c r="P390" s="33" t="s">
        <v>338</v>
      </c>
      <c r="Q390" s="13"/>
      <c r="R390" s="13"/>
      <c r="S390" s="25"/>
      <c r="T390" s="25" t="s">
        <v>377</v>
      </c>
      <c r="U390" s="25"/>
      <c r="V390" s="3"/>
    </row>
    <row r="391" spans="2:28" ht="17.25" x14ac:dyDescent="0.25">
      <c r="I391" s="3" t="s">
        <v>356</v>
      </c>
      <c r="T391" s="25" t="s">
        <v>291</v>
      </c>
    </row>
    <row r="392" spans="2:28" ht="17.25" x14ac:dyDescent="0.25">
      <c r="B392" s="9" t="s">
        <v>360</v>
      </c>
      <c r="C392" s="10" t="s">
        <v>38</v>
      </c>
      <c r="D392" s="10" t="s">
        <v>39</v>
      </c>
      <c r="E392" s="10"/>
      <c r="F392" s="10"/>
      <c r="G392" s="10"/>
      <c r="H392" s="9" t="s">
        <v>348</v>
      </c>
      <c r="I392" s="9" t="s">
        <v>349</v>
      </c>
      <c r="J392" s="40" t="s">
        <v>350</v>
      </c>
      <c r="K392" s="9" t="s">
        <v>351</v>
      </c>
      <c r="L392" s="40" t="s">
        <v>350</v>
      </c>
      <c r="M392" s="38" t="s">
        <v>352</v>
      </c>
      <c r="N392" s="34" t="s">
        <v>350</v>
      </c>
      <c r="O392" s="38" t="s">
        <v>353</v>
      </c>
      <c r="P392" s="34" t="s">
        <v>350</v>
      </c>
      <c r="Q392" s="14" t="s">
        <v>354</v>
      </c>
      <c r="R392" s="30" t="s">
        <v>350</v>
      </c>
      <c r="S392" s="26" t="s">
        <v>358</v>
      </c>
      <c r="T392" s="26" t="s">
        <v>6</v>
      </c>
      <c r="U392" s="26" t="s">
        <v>7</v>
      </c>
      <c r="V392" s="9" t="s">
        <v>8</v>
      </c>
      <c r="W392" s="14" t="s">
        <v>9</v>
      </c>
      <c r="X392" s="14" t="s">
        <v>347</v>
      </c>
      <c r="Y392" s="20" t="s">
        <v>10</v>
      </c>
      <c r="Z392" s="20" t="s">
        <v>347</v>
      </c>
    </row>
    <row r="393" spans="2:28" x14ac:dyDescent="0.25">
      <c r="B393" s="10">
        <v>1</v>
      </c>
      <c r="C393" s="10" t="s">
        <v>203</v>
      </c>
      <c r="D393" s="10"/>
      <c r="E393" s="10">
        <v>86.81</v>
      </c>
      <c r="F393" s="10">
        <v>7.8581862933710597E-7</v>
      </c>
      <c r="G393" s="10"/>
      <c r="H393" s="10">
        <f t="shared" ref="H393:H407" si="21">F393/I393*A$7*A$4</f>
        <v>8.2411984905316651E-9</v>
      </c>
      <c r="I393" s="10">
        <v>3.1466315000079002E-4</v>
      </c>
      <c r="J393" s="21">
        <v>6.7556445389560399E-5</v>
      </c>
      <c r="K393" s="10">
        <v>3.3766554330123899E-3</v>
      </c>
      <c r="L393" s="21">
        <v>8.6467784849379197E-5</v>
      </c>
      <c r="M393" s="35">
        <v>7.1671633160964698E-2</v>
      </c>
      <c r="N393" s="35">
        <v>1.8654985152082399</v>
      </c>
      <c r="O393" s="35">
        <v>0.78829213266416198</v>
      </c>
      <c r="P393" s="35">
        <v>0.20502665130332601</v>
      </c>
      <c r="Q393" s="15">
        <v>-733.22360537708801</v>
      </c>
      <c r="R393" s="15">
        <v>921.38853483774199</v>
      </c>
      <c r="S393" s="27">
        <v>9.9811713931204308E-3</v>
      </c>
      <c r="T393" s="27">
        <v>0</v>
      </c>
      <c r="U393" s="27">
        <v>2367.8851753273202</v>
      </c>
      <c r="V393" s="10">
        <v>0</v>
      </c>
      <c r="W393" s="15">
        <v>0.144442629056629</v>
      </c>
      <c r="X393" s="15">
        <v>3.75961275041962</v>
      </c>
      <c r="Y393" s="21">
        <v>9.21472093159557E-2</v>
      </c>
      <c r="Z393" s="21">
        <v>2.4075593019146101E-2</v>
      </c>
    </row>
    <row r="394" spans="2:28" x14ac:dyDescent="0.25">
      <c r="B394" s="10">
        <v>2</v>
      </c>
      <c r="C394" s="10" t="s">
        <v>204</v>
      </c>
      <c r="D394" s="10"/>
      <c r="E394" s="10">
        <v>86.82</v>
      </c>
      <c r="F394" s="10">
        <v>4.0191813712610097E-6</v>
      </c>
      <c r="G394" s="10"/>
      <c r="H394" s="10">
        <f t="shared" si="21"/>
        <v>3.0407321698404243E-8</v>
      </c>
      <c r="I394" s="10">
        <v>4.3618766087699797E-4</v>
      </c>
      <c r="J394" s="21">
        <v>2.10531708558076E-5</v>
      </c>
      <c r="K394" s="10">
        <v>3.3210650424960199E-3</v>
      </c>
      <c r="L394" s="21">
        <v>3.6857920027023197E-5</v>
      </c>
      <c r="M394" s="35">
        <v>2.8763738476000298</v>
      </c>
      <c r="N394" s="35">
        <v>0.40269052536904099</v>
      </c>
      <c r="O394" s="35">
        <v>0.70328644090265602</v>
      </c>
      <c r="P394" s="35">
        <v>5.0941835125995698E-2</v>
      </c>
      <c r="Q394" s="15">
        <v>-482.49174320018199</v>
      </c>
      <c r="R394" s="15">
        <v>199.06636690117301</v>
      </c>
      <c r="S394" s="27">
        <v>5.10501235640516E-2</v>
      </c>
      <c r="T394" s="27">
        <v>-5183.5277932818899</v>
      </c>
      <c r="U394" s="27">
        <v>4019.0372880384898</v>
      </c>
      <c r="V394" s="10">
        <v>0</v>
      </c>
      <c r="W394" s="15">
        <v>5.7968680546735998</v>
      </c>
      <c r="X394" s="15">
        <v>0.81941490984302301</v>
      </c>
      <c r="Y394" s="21">
        <v>8.2210490494061497E-2</v>
      </c>
      <c r="Z394" s="21">
        <v>6.2952543018839598E-3</v>
      </c>
    </row>
    <row r="395" spans="2:28" x14ac:dyDescent="0.25">
      <c r="B395" s="10">
        <v>3</v>
      </c>
      <c r="C395" s="10" t="s">
        <v>205</v>
      </c>
      <c r="D395" s="10"/>
      <c r="E395" s="10">
        <v>86.83</v>
      </c>
      <c r="F395" s="10">
        <v>2.5128771124648799E-5</v>
      </c>
      <c r="G395" s="10"/>
      <c r="H395" s="10">
        <f t="shared" si="21"/>
        <v>2.6431865201460965E-8</v>
      </c>
      <c r="I395" s="10">
        <v>3.1373096101730098E-3</v>
      </c>
      <c r="J395" s="21">
        <v>4.5151608799865997E-5</v>
      </c>
      <c r="K395" s="10">
        <v>2.6549707759032002E-3</v>
      </c>
      <c r="L395" s="21">
        <v>5.0969015920780603E-5</v>
      </c>
      <c r="M395" s="35">
        <v>2.5163766958307101</v>
      </c>
      <c r="N395" s="35">
        <v>7.9398036990518395E-2</v>
      </c>
      <c r="O395" s="35">
        <v>0.27765546203998498</v>
      </c>
      <c r="P395" s="35">
        <v>1.2142678336668499E-2</v>
      </c>
      <c r="Q395" s="15">
        <v>10.301859471508401</v>
      </c>
      <c r="R395" s="15">
        <v>9.8125549020516001</v>
      </c>
      <c r="S395" s="27">
        <v>0.31917615863242499</v>
      </c>
      <c r="T395" s="27">
        <v>35.992107192254601</v>
      </c>
      <c r="U395" s="27">
        <v>68.111545627034204</v>
      </c>
      <c r="V395" s="10">
        <v>0</v>
      </c>
      <c r="W395" s="15">
        <v>5.0713517972488997</v>
      </c>
      <c r="X395" s="15">
        <v>0.18818113913328599</v>
      </c>
      <c r="Y395" s="21">
        <v>3.2456464955254102E-2</v>
      </c>
      <c r="Z395" s="21">
        <v>1.6323987756966299E-3</v>
      </c>
    </row>
    <row r="396" spans="2:28" x14ac:dyDescent="0.25">
      <c r="B396" s="10">
        <v>4</v>
      </c>
      <c r="C396" s="10" t="s">
        <v>206</v>
      </c>
      <c r="D396" s="10"/>
      <c r="E396" s="10">
        <v>86.85</v>
      </c>
      <c r="F396" s="10">
        <v>1.19109354394456E-4</v>
      </c>
      <c r="G396" s="10"/>
      <c r="H396" s="10">
        <f t="shared" si="21"/>
        <v>7.1302491512865896E-8</v>
      </c>
      <c r="I396" s="10">
        <v>5.5125825362046504E-3</v>
      </c>
      <c r="J396" s="21">
        <v>2.8576569385685999E-5</v>
      </c>
      <c r="K396" s="10">
        <v>2.1990326101979101E-3</v>
      </c>
      <c r="L396" s="21">
        <v>2.0194454988835599E-5</v>
      </c>
      <c r="M396" s="35">
        <v>5.9023388181093503</v>
      </c>
      <c r="N396" s="35">
        <v>4.8117928851750001E-2</v>
      </c>
      <c r="O396" s="35">
        <v>0.132197860809499</v>
      </c>
      <c r="P396" s="35">
        <v>2.4741733244803702E-3</v>
      </c>
      <c r="Q396" s="15">
        <v>36.008494859240301</v>
      </c>
      <c r="R396" s="15">
        <v>2.79984625523986</v>
      </c>
      <c r="S396" s="27">
        <v>1.51288202690978</v>
      </c>
      <c r="T396" s="27">
        <v>122.793668186857</v>
      </c>
      <c r="U396" s="27">
        <v>19.2365619333723</v>
      </c>
      <c r="V396" s="10">
        <v>0</v>
      </c>
      <c r="W396" s="15">
        <v>11.895212915770999</v>
      </c>
      <c r="X396" s="15">
        <v>0.25171977491938802</v>
      </c>
      <c r="Y396" s="21">
        <v>1.5453235477518401E-2</v>
      </c>
      <c r="Z396" s="21">
        <v>4.8061799768657297E-4</v>
      </c>
    </row>
    <row r="397" spans="2:28" x14ac:dyDescent="0.25">
      <c r="B397" s="10">
        <v>5</v>
      </c>
      <c r="C397" s="10" t="s">
        <v>207</v>
      </c>
      <c r="D397" s="10"/>
      <c r="E397" s="10">
        <v>86.86</v>
      </c>
      <c r="F397" s="10">
        <v>2.34731124265329E-4</v>
      </c>
      <c r="G397" s="10"/>
      <c r="H397" s="10">
        <f t="shared" si="21"/>
        <v>7.2015372270318428E-8</v>
      </c>
      <c r="I397" s="10">
        <v>1.0756213370223E-2</v>
      </c>
      <c r="J397" s="21">
        <v>4.5994152940457499E-5</v>
      </c>
      <c r="K397" s="10">
        <v>1.1610042398682301E-3</v>
      </c>
      <c r="L397" s="21">
        <v>1.4672856895956199E-5</v>
      </c>
      <c r="M397" s="35">
        <v>6.40851200754076</v>
      </c>
      <c r="N397" s="35">
        <v>3.9437613964388503E-2</v>
      </c>
      <c r="O397" s="35">
        <v>7.6147075554110502E-2</v>
      </c>
      <c r="P397" s="35">
        <v>1.4007320038630501E-3</v>
      </c>
      <c r="Q397" s="15">
        <v>53.628432795896799</v>
      </c>
      <c r="R397" s="15">
        <v>0.86253973628229297</v>
      </c>
      <c r="S397" s="27">
        <v>2.9814660726082498</v>
      </c>
      <c r="T397" s="27">
        <v>179.966173906281</v>
      </c>
      <c r="U397" s="27">
        <v>5.4962542040824003</v>
      </c>
      <c r="V397" s="10">
        <v>0</v>
      </c>
      <c r="W397" s="15">
        <v>12.915323425535099</v>
      </c>
      <c r="X397" s="15">
        <v>0.26443838066889502</v>
      </c>
      <c r="Y397" s="21">
        <v>8.9011931226159798E-3</v>
      </c>
      <c r="Z397" s="21">
        <v>2.7513218465089601E-4</v>
      </c>
    </row>
    <row r="398" spans="2:28" x14ac:dyDescent="0.25">
      <c r="B398" s="10">
        <v>6</v>
      </c>
      <c r="C398" s="10" t="s">
        <v>208</v>
      </c>
      <c r="D398" s="10"/>
      <c r="E398" s="10">
        <v>86.87</v>
      </c>
      <c r="F398" s="10">
        <v>3.5873902937201899E-4</v>
      </c>
      <c r="G398" s="10"/>
      <c r="H398" s="10">
        <f t="shared" si="21"/>
        <v>9.9360613808857183E-8</v>
      </c>
      <c r="I398" s="10">
        <v>1.1914568072265E-2</v>
      </c>
      <c r="J398" s="21">
        <v>5.0965001158743197E-5</v>
      </c>
      <c r="K398" s="10">
        <v>8.6546619580828404E-4</v>
      </c>
      <c r="L398" s="21">
        <v>1.1428668486293801E-5</v>
      </c>
      <c r="M398" s="35">
        <v>1.7298135552454199</v>
      </c>
      <c r="N398" s="35">
        <v>1.39420562320183E-2</v>
      </c>
      <c r="O398" s="35">
        <v>9.7107130905850506E-2</v>
      </c>
      <c r="P398" s="35">
        <v>1.3433860445460799E-3</v>
      </c>
      <c r="Q398" s="15">
        <v>57.455388875681699</v>
      </c>
      <c r="R398" s="15">
        <v>0.63950155808290099</v>
      </c>
      <c r="S398" s="27">
        <v>4.5565676402763602</v>
      </c>
      <c r="T398" s="27">
        <v>192.147901272187</v>
      </c>
      <c r="U398" s="27">
        <v>4.1370130943542103</v>
      </c>
      <c r="V398" s="10">
        <v>1</v>
      </c>
      <c r="W398" s="15">
        <v>3.48616051675975</v>
      </c>
      <c r="X398" s="15">
        <v>7.3648545143163505E-2</v>
      </c>
      <c r="Y398" s="21">
        <v>1.1351313487566499E-2</v>
      </c>
      <c r="Z398" s="21">
        <v>3.2274571338228401E-4</v>
      </c>
    </row>
    <row r="399" spans="2:28" x14ac:dyDescent="0.25">
      <c r="B399" s="10">
        <v>7</v>
      </c>
      <c r="C399" s="10" t="s">
        <v>209</v>
      </c>
      <c r="D399" s="10"/>
      <c r="E399" s="10">
        <v>86.89</v>
      </c>
      <c r="F399" s="10">
        <v>3.7402986876485E-4</v>
      </c>
      <c r="G399" s="10"/>
      <c r="H399" s="10">
        <f t="shared" si="21"/>
        <v>9.7035197279490242E-8</v>
      </c>
      <c r="I399" s="10">
        <v>1.2720111892686301E-2</v>
      </c>
      <c r="J399" s="21">
        <v>3.5070798797541799E-5</v>
      </c>
      <c r="K399" s="10">
        <v>6.9708175035181898E-4</v>
      </c>
      <c r="L399" s="21">
        <v>1.0203911494377099E-5</v>
      </c>
      <c r="M399" s="35">
        <v>1.1828111446532501</v>
      </c>
      <c r="N399" s="35">
        <v>1.0970546706754901E-2</v>
      </c>
      <c r="O399" s="35">
        <v>0.14669092244051199</v>
      </c>
      <c r="P399" s="35">
        <v>2.3654034820226998E-3</v>
      </c>
      <c r="Q399" s="15">
        <v>58.6416743727032</v>
      </c>
      <c r="R399" s="15">
        <v>0.47771279133440497</v>
      </c>
      <c r="S399" s="27">
        <v>4.75078610625149</v>
      </c>
      <c r="T399" s="27">
        <v>195.90737711268099</v>
      </c>
      <c r="U399" s="27">
        <v>3.16393864717464</v>
      </c>
      <c r="V399" s="10">
        <v>1</v>
      </c>
      <c r="W399" s="15">
        <v>2.38376529006245</v>
      </c>
      <c r="X399" s="15">
        <v>5.1534047054869102E-2</v>
      </c>
      <c r="Y399" s="21">
        <v>1.71473982484045E-2</v>
      </c>
      <c r="Z399" s="21">
        <v>5.0781827889171901E-4</v>
      </c>
    </row>
    <row r="400" spans="2:28" x14ac:dyDescent="0.25">
      <c r="B400" s="10">
        <v>8</v>
      </c>
      <c r="C400" s="10" t="s">
        <v>210</v>
      </c>
      <c r="D400" s="10"/>
      <c r="E400" s="10">
        <v>86.9</v>
      </c>
      <c r="F400" s="10">
        <v>6.3272134428912004E-4</v>
      </c>
      <c r="G400" s="10"/>
      <c r="H400" s="10">
        <f t="shared" si="21"/>
        <v>1.488705670794829E-7</v>
      </c>
      <c r="I400" s="10">
        <v>1.4025475129945E-2</v>
      </c>
      <c r="J400" s="21">
        <v>3.1873861195322301E-5</v>
      </c>
      <c r="K400" s="10">
        <v>5.3953419632952505E-4</v>
      </c>
      <c r="L400" s="21">
        <v>5.98817659312161E-6</v>
      </c>
      <c r="M400" s="35">
        <v>1.1414868681653401</v>
      </c>
      <c r="N400" s="35">
        <v>7.5956026193806699E-3</v>
      </c>
      <c r="O400" s="35">
        <v>0.121209707294669</v>
      </c>
      <c r="P400" s="35">
        <v>1.06725247700141E-3</v>
      </c>
      <c r="Q400" s="15">
        <v>57.278013969937703</v>
      </c>
      <c r="R400" s="15">
        <v>0.30400601797065302</v>
      </c>
      <c r="S400" s="27">
        <v>8.0365875097192205</v>
      </c>
      <c r="T400" s="27">
        <v>191.58510606151901</v>
      </c>
      <c r="U400" s="27">
        <v>2.2431324949330902</v>
      </c>
      <c r="V400" s="10">
        <v>1</v>
      </c>
      <c r="W400" s="15">
        <v>2.30048286887958</v>
      </c>
      <c r="X400" s="15">
        <v>4.7460415792370099E-2</v>
      </c>
      <c r="Y400" s="21">
        <v>1.41687780537143E-2</v>
      </c>
      <c r="Z400" s="21">
        <v>3.7340884378878698E-4</v>
      </c>
    </row>
    <row r="401" spans="2:30" x14ac:dyDescent="0.25">
      <c r="B401" s="10">
        <v>9</v>
      </c>
      <c r="C401" s="10" t="s">
        <v>211</v>
      </c>
      <c r="D401" s="10"/>
      <c r="E401" s="10">
        <v>86.91</v>
      </c>
      <c r="F401" s="10">
        <v>1.5136656929740199E-3</v>
      </c>
      <c r="G401" s="10"/>
      <c r="H401" s="10">
        <f t="shared" si="21"/>
        <v>3.2383167335948903E-7</v>
      </c>
      <c r="I401" s="10">
        <v>1.54249790793909E-2</v>
      </c>
      <c r="J401" s="21">
        <v>2.3253452744162699E-5</v>
      </c>
      <c r="K401" s="10">
        <v>2.9898834175665101E-4</v>
      </c>
      <c r="L401" s="21">
        <v>3.8299396332127201E-6</v>
      </c>
      <c r="M401" s="35">
        <v>1.1938316803101401</v>
      </c>
      <c r="N401" s="35">
        <v>6.1645635054093503E-3</v>
      </c>
      <c r="O401" s="35">
        <v>6.6762009074673806E-2</v>
      </c>
      <c r="P401" s="35">
        <v>7.8326421437201698E-4</v>
      </c>
      <c r="Q401" s="15">
        <v>57.765081088904402</v>
      </c>
      <c r="R401" s="15">
        <v>0.17434104558602201</v>
      </c>
      <c r="S401" s="27">
        <v>19.226009857013501</v>
      </c>
      <c r="T401" s="27">
        <v>193.130107313221</v>
      </c>
      <c r="U401" s="27">
        <v>1.5669442705414101</v>
      </c>
      <c r="V401" s="10">
        <v>1</v>
      </c>
      <c r="W401" s="15">
        <v>2.4059754040739301</v>
      </c>
      <c r="X401" s="15">
        <v>4.8598863462710501E-2</v>
      </c>
      <c r="Y401" s="21">
        <v>7.8041281520421198E-3</v>
      </c>
      <c r="Z401" s="21">
        <v>2.1438884714631201E-4</v>
      </c>
    </row>
    <row r="402" spans="2:30" x14ac:dyDescent="0.25">
      <c r="B402" s="10">
        <v>10</v>
      </c>
      <c r="C402" s="10" t="s">
        <v>212</v>
      </c>
      <c r="D402" s="10"/>
      <c r="E402" s="10">
        <v>86.93</v>
      </c>
      <c r="F402" s="10">
        <v>1.5946429784433199E-3</v>
      </c>
      <c r="G402" s="10"/>
      <c r="H402" s="10">
        <f t="shared" si="21"/>
        <v>3.2605089946499241E-7</v>
      </c>
      <c r="I402" s="10">
        <v>1.6139571574554E-2</v>
      </c>
      <c r="J402" s="21">
        <v>2.4127118252814599E-5</v>
      </c>
      <c r="K402" s="10">
        <v>1.8404606909159E-4</v>
      </c>
      <c r="L402" s="21">
        <v>3.6582498472446299E-6</v>
      </c>
      <c r="M402" s="35">
        <v>0.60663427543537796</v>
      </c>
      <c r="N402" s="35">
        <v>2.7371949459999E-3</v>
      </c>
      <c r="O402" s="35">
        <v>8.1334782366528205E-2</v>
      </c>
      <c r="P402" s="35">
        <v>4.1017659038693199E-4</v>
      </c>
      <c r="Q402" s="15">
        <v>57.803217087527102</v>
      </c>
      <c r="R402" s="15">
        <v>0.14214047510153599</v>
      </c>
      <c r="S402" s="27">
        <v>20.254552748521</v>
      </c>
      <c r="T402" s="27">
        <v>193.251020791597</v>
      </c>
      <c r="U402" s="27">
        <v>1.46829924296213</v>
      </c>
      <c r="V402" s="10">
        <v>1</v>
      </c>
      <c r="W402" s="15">
        <v>1.2225736425310401</v>
      </c>
      <c r="X402" s="15">
        <v>2.45035168850593E-2</v>
      </c>
      <c r="Y402" s="21">
        <v>9.5076087973456902E-3</v>
      </c>
      <c r="Z402" s="21">
        <v>2.40986611729122E-4</v>
      </c>
    </row>
    <row r="403" spans="2:30" x14ac:dyDescent="0.25">
      <c r="B403" s="10">
        <v>11</v>
      </c>
      <c r="C403" s="10" t="s">
        <v>213</v>
      </c>
      <c r="D403" s="10"/>
      <c r="E403" s="10">
        <v>86.94</v>
      </c>
      <c r="F403" s="10">
        <v>1.1003610215452901E-3</v>
      </c>
      <c r="G403" s="10"/>
      <c r="H403" s="10">
        <f t="shared" si="21"/>
        <v>2.2431452056479322E-7</v>
      </c>
      <c r="I403" s="10">
        <v>1.6187946112256199E-2</v>
      </c>
      <c r="J403" s="21">
        <v>8.2102875443910799E-5</v>
      </c>
      <c r="K403" s="10">
        <v>1.9013325978936999E-4</v>
      </c>
      <c r="L403" s="21">
        <v>3.4013951183429802E-6</v>
      </c>
      <c r="M403" s="35">
        <v>0.49390441799828999</v>
      </c>
      <c r="N403" s="35">
        <v>4.1941729673925796E-3</v>
      </c>
      <c r="O403" s="35">
        <v>9.4286419396015606E-2</v>
      </c>
      <c r="P403" s="35">
        <v>8.4671760596605498E-4</v>
      </c>
      <c r="Q403" s="15">
        <v>57.493427607200502</v>
      </c>
      <c r="R403" s="15">
        <v>0.29266277856984102</v>
      </c>
      <c r="S403" s="27">
        <v>13.976370043068901</v>
      </c>
      <c r="T403" s="27">
        <v>192.268572020943</v>
      </c>
      <c r="U403" s="27">
        <v>2.1961634957571698</v>
      </c>
      <c r="V403" s="10">
        <v>1</v>
      </c>
      <c r="W403" s="15">
        <v>0.99538477765862599</v>
      </c>
      <c r="X403" s="15">
        <v>2.1196260514308399E-2</v>
      </c>
      <c r="Y403" s="21">
        <v>1.1021587129600399E-2</v>
      </c>
      <c r="Z403" s="21">
        <v>2.9111776048459801E-4</v>
      </c>
    </row>
    <row r="404" spans="2:30" x14ac:dyDescent="0.25">
      <c r="B404" s="10">
        <v>12</v>
      </c>
      <c r="C404" s="10" t="s">
        <v>214</v>
      </c>
      <c r="D404" s="10"/>
      <c r="E404" s="10">
        <v>86.95</v>
      </c>
      <c r="F404" s="10">
        <v>9.4963384287714099E-4</v>
      </c>
      <c r="G404" s="10"/>
      <c r="H404" s="10">
        <f t="shared" si="21"/>
        <v>1.9575060044922572E-7</v>
      </c>
      <c r="I404" s="10">
        <v>1.60091037999519E-2</v>
      </c>
      <c r="J404" s="21">
        <v>2.8635376638473E-5</v>
      </c>
      <c r="K404" s="10">
        <v>1.9667889482472001E-4</v>
      </c>
      <c r="L404" s="21">
        <v>4.295733601072E-6</v>
      </c>
      <c r="M404" s="35">
        <v>0.481649254720595</v>
      </c>
      <c r="N404" s="35">
        <v>4.0004658255530304E-3</v>
      </c>
      <c r="O404" s="35">
        <v>8.4295554535876102E-2</v>
      </c>
      <c r="P404" s="35">
        <v>8.4066999754567502E-4</v>
      </c>
      <c r="Q404" s="15">
        <v>57.986678952549802</v>
      </c>
      <c r="R404" s="15">
        <v>0.163159193814127</v>
      </c>
      <c r="S404" s="27">
        <v>12.061890355615599</v>
      </c>
      <c r="T404" s="27">
        <v>193.832589284948</v>
      </c>
      <c r="U404" s="27">
        <v>1.51228092893958</v>
      </c>
      <c r="V404" s="10">
        <v>1</v>
      </c>
      <c r="W404" s="15">
        <v>0.97068647059796498</v>
      </c>
      <c r="X404" s="15">
        <v>2.0598947443635302E-2</v>
      </c>
      <c r="Y404" s="21">
        <v>9.8537075106535296E-3</v>
      </c>
      <c r="Z404" s="21">
        <v>2.6375592400276001E-4</v>
      </c>
    </row>
    <row r="405" spans="2:30" x14ac:dyDescent="0.25">
      <c r="B405" s="10">
        <v>13</v>
      </c>
      <c r="C405" s="10" t="s">
        <v>215</v>
      </c>
      <c r="D405" s="10"/>
      <c r="E405" s="10">
        <v>86.97</v>
      </c>
      <c r="F405" s="10">
        <v>5.2898987918296601E-4</v>
      </c>
      <c r="G405" s="10"/>
      <c r="H405" s="10">
        <f t="shared" si="21"/>
        <v>1.0933623976115278E-7</v>
      </c>
      <c r="I405" s="10">
        <v>1.5966038388710201E-2</v>
      </c>
      <c r="J405" s="21">
        <v>3.0447228682921E-5</v>
      </c>
      <c r="K405" s="10">
        <v>1.8853598304374101E-4</v>
      </c>
      <c r="L405" s="21">
        <v>6.4226468658725797E-6</v>
      </c>
      <c r="M405" s="35">
        <v>0.57480233331367103</v>
      </c>
      <c r="N405" s="35">
        <v>6.9453809824185E-3</v>
      </c>
      <c r="O405" s="35">
        <v>7.2716448693154398E-2</v>
      </c>
      <c r="P405" s="35">
        <v>8.0363752198189396E-4</v>
      </c>
      <c r="Q405" s="15">
        <v>58.328976594111701</v>
      </c>
      <c r="R405" s="15">
        <v>0.211620308561352</v>
      </c>
      <c r="S405" s="27">
        <v>6.7190296236744302</v>
      </c>
      <c r="T405" s="27">
        <v>194.917161554941</v>
      </c>
      <c r="U405" s="27">
        <v>1.71099981427453</v>
      </c>
      <c r="V405" s="10">
        <v>1</v>
      </c>
      <c r="W405" s="15">
        <v>1.1584214918787501</v>
      </c>
      <c r="X405" s="15">
        <v>2.66020160655807E-2</v>
      </c>
      <c r="Y405" s="21">
        <v>8.5001708640617991E-3</v>
      </c>
      <c r="Z405" s="21">
        <v>2.3109875483024101E-4</v>
      </c>
    </row>
    <row r="406" spans="2:30" x14ac:dyDescent="0.25">
      <c r="B406" s="10">
        <v>14</v>
      </c>
      <c r="C406" s="10" t="s">
        <v>216</v>
      </c>
      <c r="D406" s="10"/>
      <c r="E406" s="10">
        <v>86.98</v>
      </c>
      <c r="F406" s="10">
        <v>2.43711836865485E-4</v>
      </c>
      <c r="G406" s="10"/>
      <c r="H406" s="10">
        <f t="shared" si="21"/>
        <v>5.0512547641679347E-8</v>
      </c>
      <c r="I406" s="10">
        <v>1.59217679409322E-2</v>
      </c>
      <c r="J406" s="21">
        <v>8.1172466016438005E-5</v>
      </c>
      <c r="K406" s="10">
        <v>2.2196352360755401E-4</v>
      </c>
      <c r="L406" s="21">
        <v>1.8006480109040099E-5</v>
      </c>
      <c r="M406" s="35">
        <v>0.54533866814111798</v>
      </c>
      <c r="N406" s="35">
        <v>1.44770102577494E-2</v>
      </c>
      <c r="O406" s="35">
        <v>6.5905748439557099E-2</v>
      </c>
      <c r="P406" s="35">
        <v>1.55884080216795E-3</v>
      </c>
      <c r="Q406" s="15">
        <v>57.7259422460221</v>
      </c>
      <c r="R406" s="15">
        <v>0.50008066722327704</v>
      </c>
      <c r="S406" s="27">
        <v>3.09553569166287</v>
      </c>
      <c r="T406" s="27">
        <v>193.00600580658099</v>
      </c>
      <c r="U406" s="27">
        <v>3.4005295056036999</v>
      </c>
      <c r="V406" s="10">
        <v>1</v>
      </c>
      <c r="W406" s="15">
        <v>1.0990422218458</v>
      </c>
      <c r="X406" s="15">
        <v>3.6219727274337699E-2</v>
      </c>
      <c r="Y406" s="21">
        <v>7.7040357818360904E-3</v>
      </c>
      <c r="Z406" s="21">
        <v>2.6424591821976501E-4</v>
      </c>
    </row>
    <row r="407" spans="2:30" x14ac:dyDescent="0.25">
      <c r="B407" s="10">
        <v>15</v>
      </c>
      <c r="C407" s="10" t="s">
        <v>217</v>
      </c>
      <c r="D407" s="10"/>
      <c r="E407" s="10">
        <v>86.99</v>
      </c>
      <c r="F407" s="10">
        <v>1.92740330437036E-4</v>
      </c>
      <c r="G407" s="10"/>
      <c r="H407" s="10">
        <f t="shared" si="21"/>
        <v>4.0644839476549957E-8</v>
      </c>
      <c r="I407" s="10">
        <v>1.5648803110888999E-2</v>
      </c>
      <c r="J407" s="21">
        <v>7.0003027161008198E-5</v>
      </c>
      <c r="K407" s="10">
        <v>3.5175358589088198E-4</v>
      </c>
      <c r="L407" s="21">
        <v>2.4790141244265099E-5</v>
      </c>
      <c r="M407" s="35">
        <v>0.61302105763994097</v>
      </c>
      <c r="N407" s="35">
        <v>1.44663916232245E-2</v>
      </c>
      <c r="O407" s="35">
        <v>6.5663563477407205E-2</v>
      </c>
      <c r="P407" s="35">
        <v>2.4214272364853498E-3</v>
      </c>
      <c r="Q407" s="15">
        <v>55.709907104633999</v>
      </c>
      <c r="R407" s="15">
        <v>0.66501922415616599</v>
      </c>
      <c r="S407" s="27">
        <v>2.4481148710887202</v>
      </c>
      <c r="T407" s="27">
        <v>186.60198972369199</v>
      </c>
      <c r="U407" s="27">
        <v>4.2598558799846202</v>
      </c>
      <c r="V407" s="10">
        <v>0</v>
      </c>
      <c r="W407" s="15">
        <v>1.23544517303973</v>
      </c>
      <c r="X407" s="15">
        <v>3.7842470634233502E-2</v>
      </c>
      <c r="Y407" s="21">
        <v>7.6757256319872303E-3</v>
      </c>
      <c r="Z407" s="21">
        <v>3.4127923765434699E-4</v>
      </c>
    </row>
    <row r="409" spans="2:30" ht="18" x14ac:dyDescent="0.25">
      <c r="Q409" s="14" t="s">
        <v>346</v>
      </c>
      <c r="R409" s="14" t="s">
        <v>347</v>
      </c>
      <c r="S409" s="26" t="s">
        <v>358</v>
      </c>
      <c r="T409" s="26" t="s">
        <v>6</v>
      </c>
      <c r="U409" s="26" t="s">
        <v>347</v>
      </c>
    </row>
    <row r="410" spans="2:30" ht="17.25" x14ac:dyDescent="0.25">
      <c r="I410" s="3" t="s">
        <v>363</v>
      </c>
      <c r="Q410" s="14">
        <v>364.48</v>
      </c>
      <c r="R410" s="14">
        <v>5.26</v>
      </c>
      <c r="S410" s="26">
        <v>92.677329575803597</v>
      </c>
      <c r="T410" s="26">
        <v>193.20388896327299</v>
      </c>
      <c r="U410" s="26">
        <v>1.4570285452237199</v>
      </c>
      <c r="AB410" s="1"/>
      <c r="AD410" s="1"/>
    </row>
    <row r="411" spans="2:30" x14ac:dyDescent="0.25">
      <c r="I411" s="3" t="s">
        <v>345</v>
      </c>
      <c r="Q411" s="14">
        <v>365.03967793944503</v>
      </c>
      <c r="R411" s="14">
        <v>5.54497986210969</v>
      </c>
      <c r="S411" s="26"/>
      <c r="T411" s="26">
        <v>193.29550734022899</v>
      </c>
      <c r="U411" s="26">
        <v>1.53932066876425</v>
      </c>
    </row>
    <row r="414" spans="2:30" ht="15.75" x14ac:dyDescent="0.25">
      <c r="B414" s="4" t="s">
        <v>339</v>
      </c>
      <c r="C414" s="3"/>
      <c r="D414" s="3"/>
      <c r="E414" s="3"/>
      <c r="F414" s="3"/>
      <c r="G414" s="3"/>
      <c r="H414" s="3"/>
      <c r="I414" s="3"/>
      <c r="J414" s="19"/>
      <c r="K414" s="3" t="s">
        <v>340</v>
      </c>
      <c r="L414" s="19"/>
      <c r="M414" s="33"/>
      <c r="N414" s="33"/>
      <c r="O414" s="33"/>
      <c r="P414" s="33" t="s">
        <v>341</v>
      </c>
      <c r="Q414" s="13"/>
      <c r="R414" s="13"/>
      <c r="S414" s="25"/>
      <c r="T414" s="25" t="s">
        <v>378</v>
      </c>
      <c r="U414" s="25"/>
      <c r="V414" s="3"/>
    </row>
    <row r="415" spans="2:30" ht="17.25" x14ac:dyDescent="0.25">
      <c r="I415" s="3" t="s">
        <v>356</v>
      </c>
      <c r="T415" s="25" t="s">
        <v>291</v>
      </c>
    </row>
    <row r="416" spans="2:30" ht="17.25" x14ac:dyDescent="0.25">
      <c r="B416" s="9" t="s">
        <v>360</v>
      </c>
      <c r="C416" s="10" t="s">
        <v>38</v>
      </c>
      <c r="D416" s="10" t="s">
        <v>39</v>
      </c>
      <c r="E416" s="10"/>
      <c r="F416" s="10"/>
      <c r="G416" s="10"/>
      <c r="H416" s="9" t="s">
        <v>348</v>
      </c>
      <c r="I416" s="9" t="s">
        <v>349</v>
      </c>
      <c r="J416" s="40" t="s">
        <v>350</v>
      </c>
      <c r="K416" s="9" t="s">
        <v>351</v>
      </c>
      <c r="L416" s="40" t="s">
        <v>350</v>
      </c>
      <c r="M416" s="38" t="s">
        <v>352</v>
      </c>
      <c r="N416" s="34" t="s">
        <v>350</v>
      </c>
      <c r="O416" s="38" t="s">
        <v>353</v>
      </c>
      <c r="P416" s="34" t="s">
        <v>350</v>
      </c>
      <c r="Q416" s="14" t="s">
        <v>354</v>
      </c>
      <c r="R416" s="30" t="s">
        <v>350</v>
      </c>
      <c r="S416" s="26" t="s">
        <v>358</v>
      </c>
      <c r="T416" s="26" t="s">
        <v>6</v>
      </c>
      <c r="U416" s="26" t="s">
        <v>7</v>
      </c>
      <c r="V416" s="9" t="s">
        <v>8</v>
      </c>
      <c r="W416" s="14" t="s">
        <v>9</v>
      </c>
      <c r="X416" s="14" t="s">
        <v>347</v>
      </c>
      <c r="Y416" s="20" t="s">
        <v>10</v>
      </c>
      <c r="Z416" s="20" t="s">
        <v>347</v>
      </c>
    </row>
    <row r="417" spans="2:30" x14ac:dyDescent="0.25">
      <c r="B417" s="10">
        <v>1</v>
      </c>
      <c r="C417" s="10" t="s">
        <v>218</v>
      </c>
      <c r="D417" s="10"/>
      <c r="E417" s="10">
        <v>116.84</v>
      </c>
      <c r="F417" s="10">
        <v>9.2305735949832504E-2</v>
      </c>
      <c r="G417" s="11">
        <v>1.7843944528064701E-4</v>
      </c>
      <c r="H417" s="11">
        <f t="shared" ref="H417:H429" si="22">F417*A$4</f>
        <v>1.0153630954481575E-8</v>
      </c>
      <c r="I417" s="10">
        <v>1.15836568989953E-3</v>
      </c>
      <c r="J417" s="21">
        <v>1.38440684385709E-4</v>
      </c>
      <c r="K417" s="10">
        <v>2.3315238168106901E-3</v>
      </c>
      <c r="L417" s="21">
        <v>7.1048104440369806E-5</v>
      </c>
      <c r="M417" s="35">
        <v>6.91245891643175</v>
      </c>
      <c r="N417" s="35">
        <v>1.50748927502242</v>
      </c>
      <c r="O417" s="35">
        <v>0.167769716987554</v>
      </c>
      <c r="P417" s="35">
        <v>3.1906904004471999E-2</v>
      </c>
      <c r="Q417" s="15">
        <v>262.35259902446802</v>
      </c>
      <c r="R417" s="15">
        <v>124.527895085362</v>
      </c>
      <c r="S417" s="27">
        <v>0.193673160636879</v>
      </c>
      <c r="T417" s="27">
        <v>748.26096466630895</v>
      </c>
      <c r="U417" s="27">
        <v>604.88041851202502</v>
      </c>
      <c r="V417" s="10">
        <v>0</v>
      </c>
      <c r="W417" s="15">
        <v>13.930947225563401</v>
      </c>
      <c r="X417" s="15">
        <v>3.0407463973468598</v>
      </c>
      <c r="Y417" s="21">
        <v>1.96113986015348E-2</v>
      </c>
      <c r="Z417" s="21">
        <v>3.7403388750777101E-3</v>
      </c>
    </row>
    <row r="418" spans="2:30" x14ac:dyDescent="0.25">
      <c r="B418" s="10">
        <v>2</v>
      </c>
      <c r="C418" s="10" t="s">
        <v>219</v>
      </c>
      <c r="D418" s="10"/>
      <c r="E418" s="10">
        <v>116.85</v>
      </c>
      <c r="F418" s="10">
        <v>9.8144330579582398E-2</v>
      </c>
      <c r="G418" s="11">
        <v>1.3359071289617401E-3</v>
      </c>
      <c r="H418" s="11">
        <f t="shared" si="22"/>
        <v>1.0795876363754064E-8</v>
      </c>
      <c r="I418" s="10">
        <v>3.73323179832154E-3</v>
      </c>
      <c r="J418" s="21">
        <v>1.2358644567042699E-4</v>
      </c>
      <c r="K418" s="10">
        <v>7.4560821470186505E-4</v>
      </c>
      <c r="L418" s="21">
        <v>1.0387874328474601E-4</v>
      </c>
      <c r="M418" s="35">
        <v>5.4631730860447298</v>
      </c>
      <c r="N418" s="35">
        <v>0.31028991677893603</v>
      </c>
      <c r="O418" s="35">
        <v>0.105593723050247</v>
      </c>
      <c r="P418" s="35">
        <v>1.40458338252117E-2</v>
      </c>
      <c r="Q418" s="15">
        <v>208.23545206725899</v>
      </c>
      <c r="R418" s="15">
        <v>11.7484987439004</v>
      </c>
      <c r="S418" s="27">
        <v>0.66257212235616902</v>
      </c>
      <c r="T418" s="27">
        <v>617.26954277321397</v>
      </c>
      <c r="U418" s="27">
        <v>59.0271062843888</v>
      </c>
      <c r="V418" s="10">
        <v>0</v>
      </c>
      <c r="W418" s="15">
        <v>11.0101451402324</v>
      </c>
      <c r="X418" s="15">
        <v>0.63331756188321897</v>
      </c>
      <c r="Y418" s="21">
        <v>1.2343351528167E-2</v>
      </c>
      <c r="Z418" s="21">
        <v>1.6513993770493601E-3</v>
      </c>
    </row>
    <row r="419" spans="2:30" x14ac:dyDescent="0.25">
      <c r="B419" s="10">
        <v>3</v>
      </c>
      <c r="C419" s="10" t="s">
        <v>220</v>
      </c>
      <c r="D419" s="10"/>
      <c r="E419" s="10">
        <v>116.88</v>
      </c>
      <c r="F419" s="10">
        <v>0.14112632346332901</v>
      </c>
      <c r="G419" s="11">
        <v>3.1694111737151599E-4</v>
      </c>
      <c r="H419" s="11">
        <f t="shared" si="22"/>
        <v>1.5523895580966191E-8</v>
      </c>
      <c r="I419" s="10">
        <v>7.1123092136008903E-3</v>
      </c>
      <c r="J419" s="21">
        <v>7.9034262733279701E-5</v>
      </c>
      <c r="K419" s="10">
        <v>1.0964719887988201E-3</v>
      </c>
      <c r="L419" s="21">
        <v>1.27177091137644E-4</v>
      </c>
      <c r="M419" s="35">
        <v>5.8870300640997701</v>
      </c>
      <c r="N419" s="35">
        <v>0.25374933651567499</v>
      </c>
      <c r="O419" s="35">
        <v>6.2244638738555E-2</v>
      </c>
      <c r="P419" s="35">
        <v>1.4779749512975201E-2</v>
      </c>
      <c r="Q419" s="15">
        <v>94.573689607213794</v>
      </c>
      <c r="R419" s="15">
        <v>5.6104401768254801</v>
      </c>
      <c r="S419" s="27">
        <v>1.81584855878997</v>
      </c>
      <c r="T419" s="27">
        <v>306.65922479969299</v>
      </c>
      <c r="U419" s="27">
        <v>32.5388015346144</v>
      </c>
      <c r="V419" s="10">
        <v>0</v>
      </c>
      <c r="W419" s="15">
        <v>11.864360588578201</v>
      </c>
      <c r="X419" s="15">
        <v>0.52266732790416404</v>
      </c>
      <c r="Y419" s="21">
        <v>7.2760712900343796E-3</v>
      </c>
      <c r="Z419" s="21">
        <v>1.73082345411363E-3</v>
      </c>
    </row>
    <row r="420" spans="2:30" x14ac:dyDescent="0.25">
      <c r="B420" s="10">
        <v>4</v>
      </c>
      <c r="C420" s="10" t="s">
        <v>221</v>
      </c>
      <c r="D420" s="10"/>
      <c r="E420" s="10">
        <v>116.89</v>
      </c>
      <c r="F420" s="10">
        <v>0.27419755199261298</v>
      </c>
      <c r="G420" s="11">
        <v>9.7891437135489903E-5</v>
      </c>
      <c r="H420" s="11">
        <f t="shared" si="22"/>
        <v>3.0161730719187428E-8</v>
      </c>
      <c r="I420" s="10">
        <v>9.8537800335070196E-3</v>
      </c>
      <c r="J420" s="21">
        <v>5.2999723083266601E-5</v>
      </c>
      <c r="K420" s="10">
        <v>1.11762346326733E-3</v>
      </c>
      <c r="L420" s="21">
        <v>2.0572584242379799E-5</v>
      </c>
      <c r="M420" s="35">
        <v>10.855425604142599</v>
      </c>
      <c r="N420" s="35">
        <v>9.3093838782156699E-2</v>
      </c>
      <c r="O420" s="35">
        <v>2.7461387763132901E-2</v>
      </c>
      <c r="P420" s="35">
        <v>1.8444817978256001E-3</v>
      </c>
      <c r="Q420" s="15">
        <v>67.620987875396807</v>
      </c>
      <c r="R420" s="15">
        <v>0.89095148658251699</v>
      </c>
      <c r="S420" s="27">
        <v>4.9068332138619102</v>
      </c>
      <c r="T420" s="27">
        <v>224.44106402528601</v>
      </c>
      <c r="U420" s="27">
        <v>5.8155896448514</v>
      </c>
      <c r="V420" s="10">
        <v>0</v>
      </c>
      <c r="W420" s="15">
        <v>21.877361302337299</v>
      </c>
      <c r="X420" s="15">
        <v>0.27358232404342703</v>
      </c>
      <c r="Y420" s="21">
        <v>3.2100919715687499E-3</v>
      </c>
      <c r="Z420" s="21">
        <v>2.20470369269165E-4</v>
      </c>
    </row>
    <row r="421" spans="2:30" x14ac:dyDescent="0.25">
      <c r="B421" s="10">
        <v>5</v>
      </c>
      <c r="C421" s="10" t="s">
        <v>222</v>
      </c>
      <c r="D421" s="10"/>
      <c r="E421" s="10">
        <v>116.9</v>
      </c>
      <c r="F421" s="10">
        <v>0.53928985820680797</v>
      </c>
      <c r="G421" s="11">
        <v>2.5698013868080802E-4</v>
      </c>
      <c r="H421" s="11">
        <f t="shared" si="22"/>
        <v>5.9321884402748883E-8</v>
      </c>
      <c r="I421" s="10">
        <v>1.33368437249774E-2</v>
      </c>
      <c r="J421" s="21">
        <v>5.6520130513376603E-5</v>
      </c>
      <c r="K421" s="10">
        <v>4.8743469071678099E-4</v>
      </c>
      <c r="L421" s="21">
        <v>9.7471193457441807E-6</v>
      </c>
      <c r="M421" s="35">
        <v>7.5851670859258196</v>
      </c>
      <c r="N421" s="35">
        <v>5.42674707005881E-2</v>
      </c>
      <c r="O421" s="35">
        <v>1.9207884630354301E-2</v>
      </c>
      <c r="P421" s="35">
        <v>7.7699636511409495E-4</v>
      </c>
      <c r="Q421" s="15">
        <v>64.0684945154226</v>
      </c>
      <c r="R421" s="15">
        <v>0.39459493031579701</v>
      </c>
      <c r="S421" s="27">
        <v>13.0270454103464</v>
      </c>
      <c r="T421" s="27">
        <v>213.31948754281501</v>
      </c>
      <c r="U421" s="27">
        <v>2.77699230744923</v>
      </c>
      <c r="V421" s="10">
        <v>0</v>
      </c>
      <c r="W421" s="15">
        <v>15.286682155886099</v>
      </c>
      <c r="X421" s="15">
        <v>0.17697156481836701</v>
      </c>
      <c r="Y421" s="21">
        <v>2.2453008119821499E-3</v>
      </c>
      <c r="Z421" s="21">
        <v>9.6365909006539802E-5</v>
      </c>
    </row>
    <row r="422" spans="2:30" x14ac:dyDescent="0.25">
      <c r="B422" s="10">
        <v>6</v>
      </c>
      <c r="C422" s="10" t="s">
        <v>223</v>
      </c>
      <c r="D422" s="10"/>
      <c r="E422" s="10">
        <v>116.92</v>
      </c>
      <c r="F422" s="10">
        <v>0.57150299614286904</v>
      </c>
      <c r="G422" s="11">
        <v>5.2959780725018101E-4</v>
      </c>
      <c r="H422" s="11">
        <f t="shared" si="22"/>
        <v>6.2865329575715592E-8</v>
      </c>
      <c r="I422" s="10">
        <v>1.4662299820867499E-2</v>
      </c>
      <c r="J422" s="21">
        <v>5.2512102744683598E-5</v>
      </c>
      <c r="K422" s="10">
        <v>3.0696289822007301E-4</v>
      </c>
      <c r="L422" s="21">
        <v>8.7643138957036508E-6</v>
      </c>
      <c r="M422" s="35">
        <v>2.5697585902339299</v>
      </c>
      <c r="N422" s="35">
        <v>2.17380401160467E-2</v>
      </c>
      <c r="O422" s="35">
        <v>2.12745676320285E-2</v>
      </c>
      <c r="P422" s="35">
        <v>9.0541033939455797E-4</v>
      </c>
      <c r="Q422" s="15">
        <v>61.9516151019386</v>
      </c>
      <c r="R422" s="15">
        <v>0.30364719750447799</v>
      </c>
      <c r="S422" s="27">
        <v>15.117406575508999</v>
      </c>
      <c r="T422" s="27">
        <v>206.65956572499101</v>
      </c>
      <c r="U422" s="27">
        <v>2.2730452493726299</v>
      </c>
      <c r="V422" s="10">
        <v>1</v>
      </c>
      <c r="W422" s="15">
        <v>5.1789344046426402</v>
      </c>
      <c r="X422" s="15">
        <v>6.4351317476044306E-2</v>
      </c>
      <c r="Y422" s="21">
        <v>2.48688519834585E-3</v>
      </c>
      <c r="Z422" s="21">
        <v>1.1168542859558001E-4</v>
      </c>
    </row>
    <row r="423" spans="2:30" x14ac:dyDescent="0.25">
      <c r="B423" s="10">
        <v>7</v>
      </c>
      <c r="C423" s="10" t="s">
        <v>224</v>
      </c>
      <c r="D423" s="10"/>
      <c r="E423" s="10">
        <v>116.93</v>
      </c>
      <c r="F423" s="10">
        <v>0.61147123200578402</v>
      </c>
      <c r="G423" s="11">
        <v>3.9488029344594101E-4</v>
      </c>
      <c r="H423" s="11">
        <f t="shared" si="22"/>
        <v>6.7261835520636246E-8</v>
      </c>
      <c r="I423" s="10">
        <v>1.40678862358358E-2</v>
      </c>
      <c r="J423" s="21">
        <v>4.55031397875101E-5</v>
      </c>
      <c r="K423" s="10">
        <v>3.8797031332293901E-4</v>
      </c>
      <c r="L423" s="21">
        <v>1.79473217476556E-5</v>
      </c>
      <c r="M423" s="35">
        <v>1.4614277432046701</v>
      </c>
      <c r="N423" s="35">
        <v>2.3890826921711399E-2</v>
      </c>
      <c r="O423" s="35">
        <v>2.9795472251776201E-2</v>
      </c>
      <c r="P423" s="35">
        <v>1.47960459284232E-3</v>
      </c>
      <c r="Q423" s="15">
        <v>62.8500663462234</v>
      </c>
      <c r="R423" s="15">
        <v>0.44704496064312199</v>
      </c>
      <c r="S423" s="27">
        <v>15.5069930856412</v>
      </c>
      <c r="T423" s="27">
        <v>209.489188838882</v>
      </c>
      <c r="U423" s="27">
        <v>3.13654034695048</v>
      </c>
      <c r="V423" s="10">
        <v>1</v>
      </c>
      <c r="W423" s="15">
        <v>2.94527215433608</v>
      </c>
      <c r="X423" s="15">
        <v>5.5107408114251702E-2</v>
      </c>
      <c r="Y423" s="21">
        <v>3.4829341870672601E-3</v>
      </c>
      <c r="Z423" s="21">
        <v>1.8002631133364299E-4</v>
      </c>
    </row>
    <row r="424" spans="2:30" x14ac:dyDescent="0.25">
      <c r="B424" s="10">
        <v>8</v>
      </c>
      <c r="C424" s="10" t="s">
        <v>225</v>
      </c>
      <c r="D424" s="10"/>
      <c r="E424" s="10">
        <v>116.94</v>
      </c>
      <c r="F424" s="10">
        <v>0.62455224240660401</v>
      </c>
      <c r="G424" s="11">
        <v>5.4937664039897297E-4</v>
      </c>
      <c r="H424" s="11">
        <f t="shared" si="22"/>
        <v>6.8700746664726449E-8</v>
      </c>
      <c r="I424" s="10">
        <v>1.42002650822646E-2</v>
      </c>
      <c r="J424" s="21">
        <v>4.9806713695536301E-5</v>
      </c>
      <c r="K424" s="10">
        <v>4.2965100694258602E-4</v>
      </c>
      <c r="L424" s="21">
        <v>2.4926053407962699E-5</v>
      </c>
      <c r="M424" s="35">
        <v>2.2577916053668501</v>
      </c>
      <c r="N424" s="35">
        <v>3.1345418110307201E-2</v>
      </c>
      <c r="O424" s="35">
        <v>3.2167337062464697E-2</v>
      </c>
      <c r="P424" s="35">
        <v>3.22395792168892E-3</v>
      </c>
      <c r="Q424" s="15">
        <v>61.387825555533901</v>
      </c>
      <c r="R424" s="15">
        <v>0.59447990293782804</v>
      </c>
      <c r="S424" s="27">
        <v>15.9979449576702</v>
      </c>
      <c r="T424" s="27">
        <v>204.88167318319401</v>
      </c>
      <c r="U424" s="27">
        <v>3.7745652829511802</v>
      </c>
      <c r="V424" s="10">
        <v>1</v>
      </c>
      <c r="W424" s="15">
        <v>4.5502152100922899</v>
      </c>
      <c r="X424" s="15">
        <v>7.5536511183204105E-2</v>
      </c>
      <c r="Y424" s="21">
        <v>3.7601927237483298E-3</v>
      </c>
      <c r="Z424" s="21">
        <v>3.80702407631924E-4</v>
      </c>
    </row>
    <row r="425" spans="2:30" x14ac:dyDescent="0.25">
      <c r="B425" s="10">
        <v>9</v>
      </c>
      <c r="C425" s="10" t="s">
        <v>226</v>
      </c>
      <c r="D425" s="10"/>
      <c r="E425" s="10">
        <v>116.96</v>
      </c>
      <c r="F425" s="10">
        <v>0.36196951413204798</v>
      </c>
      <c r="G425" s="11">
        <v>6.3903866047682403E-4</v>
      </c>
      <c r="H425" s="11">
        <f t="shared" si="22"/>
        <v>3.9816646554525278E-8</v>
      </c>
      <c r="I425" s="10">
        <v>1.4604005902328901E-2</v>
      </c>
      <c r="J425" s="21">
        <v>6.8567136958278603E-5</v>
      </c>
      <c r="K425" s="10">
        <v>2.9747248434441702E-4</v>
      </c>
      <c r="L425" s="21">
        <v>1.7915924426465E-5</v>
      </c>
      <c r="M425" s="35">
        <v>3.68175018991584</v>
      </c>
      <c r="N425" s="35">
        <v>3.3616335128425302E-2</v>
      </c>
      <c r="O425" s="35">
        <v>4.0580326294213501E-2</v>
      </c>
      <c r="P425" s="35">
        <v>9.3793758185731202E-4</v>
      </c>
      <c r="Q425" s="15">
        <v>62.392922826500097</v>
      </c>
      <c r="R425" s="15">
        <v>0.50930761513964595</v>
      </c>
      <c r="S425" s="27">
        <v>9.5458251213891003</v>
      </c>
      <c r="T425" s="27">
        <v>208.04999469750399</v>
      </c>
      <c r="U425" s="27">
        <v>3.3460323582415601</v>
      </c>
      <c r="V425" s="10">
        <v>1</v>
      </c>
      <c r="W425" s="15">
        <v>7.4199743121080397</v>
      </c>
      <c r="X425" s="15">
        <v>9.5658474224216097E-2</v>
      </c>
      <c r="Y425" s="21">
        <v>4.7436269705050703E-3</v>
      </c>
      <c r="Z425" s="21">
        <v>1.2903104068950701E-4</v>
      </c>
    </row>
    <row r="426" spans="2:30" x14ac:dyDescent="0.25">
      <c r="B426" s="10">
        <v>10</v>
      </c>
      <c r="C426" s="10" t="s">
        <v>227</v>
      </c>
      <c r="D426" s="10"/>
      <c r="E426" s="10">
        <v>116.97</v>
      </c>
      <c r="F426" s="10">
        <v>0.24602701247697001</v>
      </c>
      <c r="G426" s="11">
        <v>1.2719169907110501E-4</v>
      </c>
      <c r="H426" s="11">
        <f t="shared" si="22"/>
        <v>2.7062971372466701E-8</v>
      </c>
      <c r="I426" s="10">
        <v>1.39821586080764E-2</v>
      </c>
      <c r="J426" s="21">
        <v>7.5773580364133305E-5</v>
      </c>
      <c r="K426" s="10">
        <v>4.8231893055842402E-4</v>
      </c>
      <c r="L426" s="21">
        <v>2.3432039585237701E-5</v>
      </c>
      <c r="M426" s="35">
        <v>4.2051522250781597</v>
      </c>
      <c r="N426" s="35">
        <v>5.7415424127481497E-2</v>
      </c>
      <c r="O426" s="35">
        <v>4.1876163481995299E-2</v>
      </c>
      <c r="P426" s="35">
        <v>1.6353902929891E-3</v>
      </c>
      <c r="Q426" s="15">
        <v>61.2207945096402</v>
      </c>
      <c r="R426" s="15">
        <v>0.61188807301093096</v>
      </c>
      <c r="S426" s="27">
        <v>6.2134387245145097</v>
      </c>
      <c r="T426" s="27">
        <v>204.354609562804</v>
      </c>
      <c r="U426" s="27">
        <v>4.0453756595791601</v>
      </c>
      <c r="V426" s="10">
        <v>1</v>
      </c>
      <c r="W426" s="15">
        <v>8.4748067845681607</v>
      </c>
      <c r="X426" s="15">
        <v>0.13906384703847499</v>
      </c>
      <c r="Y426" s="21">
        <v>4.8951035305696304E-3</v>
      </c>
      <c r="Z426" s="21">
        <v>2.0365114002771401E-4</v>
      </c>
    </row>
    <row r="427" spans="2:30" x14ac:dyDescent="0.25">
      <c r="B427" s="10">
        <v>11</v>
      </c>
      <c r="C427" s="10" t="s">
        <v>228</v>
      </c>
      <c r="D427" s="10"/>
      <c r="E427" s="10">
        <v>116.98</v>
      </c>
      <c r="F427" s="10">
        <v>0.13193959585537399</v>
      </c>
      <c r="G427" s="11">
        <v>1.48910769801994E-4</v>
      </c>
      <c r="H427" s="11">
        <f t="shared" si="22"/>
        <v>1.4513355544091139E-8</v>
      </c>
      <c r="I427" s="10">
        <v>1.32110910583665E-2</v>
      </c>
      <c r="J427" s="21">
        <v>1.10400451358904E-4</v>
      </c>
      <c r="K427" s="10">
        <v>6.2420283309650099E-4</v>
      </c>
      <c r="L427" s="21">
        <v>3.9566141025840298E-5</v>
      </c>
      <c r="M427" s="35">
        <v>4.8614039569281404</v>
      </c>
      <c r="N427" s="35">
        <v>8.1668023851655697E-2</v>
      </c>
      <c r="O427" s="35">
        <v>4.5392784363681798E-2</v>
      </c>
      <c r="P427" s="35">
        <v>3.4035338770593299E-3</v>
      </c>
      <c r="Q427" s="15">
        <v>61.587494806215503</v>
      </c>
      <c r="R427" s="15">
        <v>1.1437008262044099</v>
      </c>
      <c r="S427" s="27">
        <v>3.1495162855873899</v>
      </c>
      <c r="T427" s="27">
        <v>205.51152418771301</v>
      </c>
      <c r="U427" s="27">
        <v>7.0955926018105497</v>
      </c>
      <c r="V427" s="10">
        <v>1</v>
      </c>
      <c r="W427" s="15">
        <v>9.7973764162450294</v>
      </c>
      <c r="X427" s="15">
        <v>0.18719220668610001</v>
      </c>
      <c r="Y427" s="21">
        <v>5.3061780384103399E-3</v>
      </c>
      <c r="Z427" s="21">
        <v>4.0506747109848097E-4</v>
      </c>
    </row>
    <row r="428" spans="2:30" x14ac:dyDescent="0.25">
      <c r="B428" s="10">
        <v>12</v>
      </c>
      <c r="C428" s="10" t="s">
        <v>229</v>
      </c>
      <c r="D428" s="10"/>
      <c r="E428" s="10">
        <v>117</v>
      </c>
      <c r="F428" s="10">
        <v>0.431548125327812</v>
      </c>
      <c r="G428" s="11">
        <v>3.8036766349787898E-4</v>
      </c>
      <c r="H428" s="11">
        <f t="shared" si="22"/>
        <v>4.7470293786059325E-8</v>
      </c>
      <c r="I428" s="10">
        <v>1.3555207529991399E-2</v>
      </c>
      <c r="J428" s="21">
        <v>4.9251415803022601E-5</v>
      </c>
      <c r="K428" s="10">
        <v>4.3707577566412103E-4</v>
      </c>
      <c r="L428" s="21">
        <v>1.36269219093541E-5</v>
      </c>
      <c r="M428" s="35">
        <v>14.802614432934099</v>
      </c>
      <c r="N428" s="35">
        <v>8.1366253753331702E-2</v>
      </c>
      <c r="O428" s="35">
        <v>5.1414598621758699E-2</v>
      </c>
      <c r="P428" s="35">
        <v>7.3264996960128602E-4</v>
      </c>
      <c r="Q428" s="15">
        <v>64.145580452036896</v>
      </c>
      <c r="R428" s="15">
        <v>0.392567270920959</v>
      </c>
      <c r="S428" s="27">
        <v>10.6524712532166</v>
      </c>
      <c r="T428" s="27">
        <v>213.56154471543701</v>
      </c>
      <c r="U428" s="27">
        <v>2.6522425040882101</v>
      </c>
      <c r="V428" s="10">
        <v>0</v>
      </c>
      <c r="W428" s="15">
        <v>29.832284424196999</v>
      </c>
      <c r="X428" s="15">
        <v>0.317194330825884</v>
      </c>
      <c r="Y428" s="21">
        <v>6.0100964918718396E-3</v>
      </c>
      <c r="Z428" s="21">
        <v>1.21506917421651E-4</v>
      </c>
    </row>
    <row r="429" spans="2:30" x14ac:dyDescent="0.25">
      <c r="B429" s="10">
        <v>13</v>
      </c>
      <c r="C429" s="10" t="s">
        <v>230</v>
      </c>
      <c r="D429" s="10"/>
      <c r="E429" s="10">
        <v>117.01</v>
      </c>
      <c r="F429" s="10">
        <v>0.15519102989577299</v>
      </c>
      <c r="G429" s="11">
        <v>4.6406426181429901E-4</v>
      </c>
      <c r="H429" s="11">
        <f t="shared" si="22"/>
        <v>1.7071013288535029E-8</v>
      </c>
      <c r="I429" s="10">
        <v>1.12510824131592E-2</v>
      </c>
      <c r="J429" s="21">
        <v>9.6965970977051506E-5</v>
      </c>
      <c r="K429" s="10">
        <v>9.8035797972619303E-4</v>
      </c>
      <c r="L429" s="21">
        <v>4.54030609935418E-5</v>
      </c>
      <c r="M429" s="35">
        <v>27.090398535750701</v>
      </c>
      <c r="N429" s="35">
        <v>0.245056967166039</v>
      </c>
      <c r="O429" s="35">
        <v>4.8326791400380001E-2</v>
      </c>
      <c r="P429" s="35">
        <v>2.1783500151343399E-3</v>
      </c>
      <c r="Q429" s="15">
        <v>62.865446563586197</v>
      </c>
      <c r="R429" s="15">
        <v>1.47098790578904</v>
      </c>
      <c r="S429" s="27">
        <v>3.2104315304803599</v>
      </c>
      <c r="T429" s="27">
        <v>209.53758939036601</v>
      </c>
      <c r="U429" s="27">
        <v>9.3464771126286905</v>
      </c>
      <c r="V429" s="10">
        <v>0</v>
      </c>
      <c r="W429" s="15">
        <v>54.596333502093003</v>
      </c>
      <c r="X429" s="15">
        <v>0.70059222360542905</v>
      </c>
      <c r="Y429" s="21">
        <v>5.6491480483118603E-3</v>
      </c>
      <c r="Z429" s="21">
        <v>2.6721528121664601E-4</v>
      </c>
    </row>
    <row r="431" spans="2:30" ht="18" x14ac:dyDescent="0.25">
      <c r="Q431" s="14" t="s">
        <v>346</v>
      </c>
      <c r="R431" s="14" t="s">
        <v>347</v>
      </c>
      <c r="S431" s="26" t="s">
        <v>358</v>
      </c>
      <c r="T431" s="26" t="s">
        <v>6</v>
      </c>
      <c r="U431" s="26" t="s">
        <v>347</v>
      </c>
    </row>
    <row r="432" spans="2:30" ht="17.25" x14ac:dyDescent="0.25">
      <c r="I432" s="3" t="s">
        <v>363</v>
      </c>
      <c r="Q432" s="14">
        <v>298.56</v>
      </c>
      <c r="R432" s="14">
        <v>0.3</v>
      </c>
      <c r="S432" s="26">
        <v>65.531124750311506</v>
      </c>
      <c r="T432" s="26">
        <v>206.825585417215</v>
      </c>
      <c r="U432" s="26">
        <v>1.8635375199941</v>
      </c>
      <c r="AB432" s="1"/>
      <c r="AD432" s="1"/>
    </row>
    <row r="433" spans="2:26" x14ac:dyDescent="0.25">
      <c r="I433" s="3" t="s">
        <v>345</v>
      </c>
      <c r="Q433" s="14">
        <v>277.28801662027502</v>
      </c>
      <c r="R433" s="14">
        <v>34.8903442223585</v>
      </c>
      <c r="S433" s="26"/>
      <c r="T433" s="26">
        <v>208.09088765391601</v>
      </c>
      <c r="U433" s="26">
        <v>6.0654132143861599</v>
      </c>
    </row>
    <row r="436" spans="2:26" ht="15.75" x14ac:dyDescent="0.25">
      <c r="B436" s="4" t="s">
        <v>342</v>
      </c>
      <c r="K436" s="3" t="s">
        <v>340</v>
      </c>
      <c r="L436" s="19"/>
      <c r="M436" s="33"/>
      <c r="N436" s="33"/>
      <c r="O436" s="33"/>
      <c r="P436" s="33" t="s">
        <v>343</v>
      </c>
      <c r="Q436" s="13"/>
      <c r="R436" s="13"/>
      <c r="S436" s="25"/>
      <c r="T436" s="25" t="s">
        <v>378</v>
      </c>
      <c r="U436" s="25"/>
      <c r="V436" s="3"/>
    </row>
    <row r="437" spans="2:26" ht="17.25" x14ac:dyDescent="0.25">
      <c r="I437" s="3" t="s">
        <v>356</v>
      </c>
      <c r="T437" s="25" t="s">
        <v>291</v>
      </c>
    </row>
    <row r="438" spans="2:26" ht="17.25" x14ac:dyDescent="0.25">
      <c r="B438" s="9" t="s">
        <v>360</v>
      </c>
      <c r="C438" s="10" t="s">
        <v>38</v>
      </c>
      <c r="D438" s="10" t="s">
        <v>39</v>
      </c>
      <c r="E438" s="10"/>
      <c r="F438" s="10"/>
      <c r="G438" s="10"/>
      <c r="H438" s="9" t="s">
        <v>348</v>
      </c>
      <c r="I438" s="9" t="s">
        <v>349</v>
      </c>
      <c r="J438" s="40" t="s">
        <v>350</v>
      </c>
      <c r="K438" s="9" t="s">
        <v>351</v>
      </c>
      <c r="L438" s="40" t="s">
        <v>350</v>
      </c>
      <c r="M438" s="38" t="s">
        <v>352</v>
      </c>
      <c r="N438" s="34" t="s">
        <v>350</v>
      </c>
      <c r="O438" s="38" t="s">
        <v>353</v>
      </c>
      <c r="P438" s="34" t="s">
        <v>350</v>
      </c>
      <c r="Q438" s="14" t="s">
        <v>354</v>
      </c>
      <c r="R438" s="30" t="s">
        <v>350</v>
      </c>
      <c r="S438" s="26" t="s">
        <v>358</v>
      </c>
      <c r="T438" s="26" t="s">
        <v>6</v>
      </c>
      <c r="U438" s="26" t="s">
        <v>7</v>
      </c>
      <c r="V438" s="9" t="s">
        <v>8</v>
      </c>
      <c r="W438" s="14" t="s">
        <v>9</v>
      </c>
      <c r="X438" s="14" t="s">
        <v>347</v>
      </c>
      <c r="Y438" s="20" t="s">
        <v>10</v>
      </c>
      <c r="Z438" s="20" t="s">
        <v>347</v>
      </c>
    </row>
    <row r="439" spans="2:26" x14ac:dyDescent="0.25">
      <c r="B439" s="10">
        <v>1</v>
      </c>
      <c r="C439" s="10" t="s">
        <v>270</v>
      </c>
      <c r="D439" s="10"/>
      <c r="E439" s="10">
        <v>109.7</v>
      </c>
      <c r="F439" s="10">
        <v>0.24727223739648499</v>
      </c>
      <c r="G439" s="11">
        <v>1.3141878809403199E-4</v>
      </c>
      <c r="H439" s="11">
        <f t="shared" ref="H439:H450" si="23">F439*A$4</f>
        <v>2.7199946113613351E-8</v>
      </c>
      <c r="I439" s="10">
        <v>8.8535807984873401E-4</v>
      </c>
      <c r="J439" s="21">
        <v>2.8583783863438501E-5</v>
      </c>
      <c r="K439" s="10">
        <v>2.8705139265362699E-3</v>
      </c>
      <c r="L439" s="21">
        <v>2.1561290717830799E-5</v>
      </c>
      <c r="M439" s="35">
        <v>7.50409405398036</v>
      </c>
      <c r="N439" s="35">
        <v>0.42541939222652397</v>
      </c>
      <c r="O439" s="35">
        <v>0.16127382978969099</v>
      </c>
      <c r="P439" s="35">
        <v>9.2465498099004104E-3</v>
      </c>
      <c r="Q439" s="15">
        <v>-280.27594639158201</v>
      </c>
      <c r="R439" s="15">
        <v>152.626988984684</v>
      </c>
      <c r="S439" s="27">
        <v>0.36139557626190899</v>
      </c>
      <c r="T439" s="27">
        <v>-1436.3480749800101</v>
      </c>
      <c r="U439" s="27">
        <v>3063.0168657481499</v>
      </c>
      <c r="V439" s="10">
        <v>0</v>
      </c>
      <c r="W439" s="15">
        <v>15.1232925223125</v>
      </c>
      <c r="X439" s="15">
        <v>0.86834300233983797</v>
      </c>
      <c r="Y439" s="21">
        <v>1.88520635117739E-2</v>
      </c>
      <c r="Z439" s="21">
        <v>1.1141738672580601E-3</v>
      </c>
    </row>
    <row r="440" spans="2:26" x14ac:dyDescent="0.25">
      <c r="B440" s="10">
        <v>2</v>
      </c>
      <c r="C440" s="10" t="s">
        <v>271</v>
      </c>
      <c r="D440" s="10"/>
      <c r="E440" s="10">
        <v>109.71</v>
      </c>
      <c r="F440" s="10">
        <v>0.28381253504024201</v>
      </c>
      <c r="G440" s="11">
        <v>2.0168488685169301E-4</v>
      </c>
      <c r="H440" s="11">
        <f t="shared" si="23"/>
        <v>3.1219378854426623E-8</v>
      </c>
      <c r="I440" s="10">
        <v>4.78834218277249E-3</v>
      </c>
      <c r="J440" s="21">
        <v>4.7489932261976599E-5</v>
      </c>
      <c r="K440" s="10">
        <v>1.3929030824286501E-3</v>
      </c>
      <c r="L440" s="21">
        <v>3.06165201367433E-5</v>
      </c>
      <c r="M440" s="35">
        <v>7.0210466393579898</v>
      </c>
      <c r="N440" s="35">
        <v>0.11683916903384201</v>
      </c>
      <c r="O440" s="35">
        <v>4.9795215090093797E-2</v>
      </c>
      <c r="P440" s="35">
        <v>2.4158552203348898E-3</v>
      </c>
      <c r="Q440" s="15">
        <v>82.354984496015007</v>
      </c>
      <c r="R440" s="15">
        <v>12.623581696679601</v>
      </c>
      <c r="S440" s="27">
        <v>2.2417408902764402</v>
      </c>
      <c r="T440" s="27">
        <v>269.819536161082</v>
      </c>
      <c r="U440" s="27">
        <v>77.532826292497205</v>
      </c>
      <c r="V440" s="10">
        <v>0</v>
      </c>
      <c r="W440" s="15">
        <v>14.149788285701</v>
      </c>
      <c r="X440" s="15">
        <v>0.26838745982440299</v>
      </c>
      <c r="Y440" s="21">
        <v>5.82079906383482E-3</v>
      </c>
      <c r="Z440" s="21">
        <v>2.9448056357148198E-4</v>
      </c>
    </row>
    <row r="441" spans="2:26" x14ac:dyDescent="0.25">
      <c r="B441" s="10">
        <v>3</v>
      </c>
      <c r="C441" s="10" t="s">
        <v>272</v>
      </c>
      <c r="D441" s="10"/>
      <c r="E441" s="10">
        <v>109.72</v>
      </c>
      <c r="F441" s="10">
        <v>0.64370374936650598</v>
      </c>
      <c r="G441" s="11">
        <v>6.55874784652082E-4</v>
      </c>
      <c r="H441" s="11">
        <f t="shared" si="23"/>
        <v>7.0807412430315666E-8</v>
      </c>
      <c r="I441" s="10">
        <v>8.4189145983862203E-3</v>
      </c>
      <c r="J441" s="21">
        <v>3.84536535728108E-5</v>
      </c>
      <c r="K441" s="10">
        <v>9.4923716350116196E-4</v>
      </c>
      <c r="L441" s="21">
        <v>1.08945038471276E-5</v>
      </c>
      <c r="M441" s="35">
        <v>11.5895663912689</v>
      </c>
      <c r="N441" s="35">
        <v>6.4252604679810504E-2</v>
      </c>
      <c r="O441" s="35">
        <v>2.61121504233713E-2</v>
      </c>
      <c r="P441" s="35">
        <v>1.02143393251539E-3</v>
      </c>
      <c r="Q441" s="15">
        <v>69.754450464839493</v>
      </c>
      <c r="R441" s="15">
        <v>5.0022095611978097</v>
      </c>
      <c r="S441" s="27">
        <v>8.9693373449758607</v>
      </c>
      <c r="T441" s="27">
        <v>231.06103715818901</v>
      </c>
      <c r="U441" s="27">
        <v>31.656728137940199</v>
      </c>
      <c r="V441" s="10">
        <v>0</v>
      </c>
      <c r="W441" s="15">
        <v>23.356903775606799</v>
      </c>
      <c r="X441" s="15">
        <v>0.248916683992911</v>
      </c>
      <c r="Y441" s="21">
        <v>3.0523732142550999E-3</v>
      </c>
      <c r="Z441" s="21">
        <v>1.27171880596156E-4</v>
      </c>
    </row>
    <row r="442" spans="2:26" x14ac:dyDescent="0.25">
      <c r="B442" s="10">
        <v>4</v>
      </c>
      <c r="C442" s="10" t="s">
        <v>273</v>
      </c>
      <c r="D442" s="10"/>
      <c r="E442" s="10">
        <v>109.74</v>
      </c>
      <c r="F442" s="10">
        <v>1.05066385788426</v>
      </c>
      <c r="G442" s="11">
        <v>2.9158426222856097E-4</v>
      </c>
      <c r="H442" s="11">
        <f t="shared" si="23"/>
        <v>1.1557302436726861E-7</v>
      </c>
      <c r="I442" s="10">
        <v>1.28749757675899E-2</v>
      </c>
      <c r="J442" s="21">
        <v>4.0706167681160203E-5</v>
      </c>
      <c r="K442" s="10">
        <v>4.1690858134060799E-4</v>
      </c>
      <c r="L442" s="21">
        <v>7.6944783783037493E-6</v>
      </c>
      <c r="M442" s="35">
        <v>5.9256887284297601</v>
      </c>
      <c r="N442" s="35">
        <v>3.2605441350955201E-2</v>
      </c>
      <c r="O442" s="35">
        <v>1.94000609936343E-2</v>
      </c>
      <c r="P442" s="35">
        <v>7.2538763107556905E-4</v>
      </c>
      <c r="Q442" s="15">
        <v>63.590146468900002</v>
      </c>
      <c r="R442" s="15">
        <v>1.50375020172774</v>
      </c>
      <c r="S442" s="27">
        <v>22.2874196765388</v>
      </c>
      <c r="T442" s="27">
        <v>211.79243432619199</v>
      </c>
      <c r="U442" s="27">
        <v>9.1023706574857304</v>
      </c>
      <c r="V442" s="10">
        <v>1</v>
      </c>
      <c r="W442" s="15">
        <v>11.942270897934501</v>
      </c>
      <c r="X442" s="15">
        <v>0.127012053940526</v>
      </c>
      <c r="Y442" s="21">
        <v>2.2677652193242599E-3</v>
      </c>
      <c r="Z442" s="21">
        <v>9.0817162531727194E-5</v>
      </c>
    </row>
    <row r="443" spans="2:26" x14ac:dyDescent="0.25">
      <c r="B443" s="10">
        <v>5</v>
      </c>
      <c r="C443" s="10" t="s">
        <v>274</v>
      </c>
      <c r="D443" s="10"/>
      <c r="E443" s="10">
        <v>109.75</v>
      </c>
      <c r="F443" s="10">
        <v>0.65544964961138996</v>
      </c>
      <c r="G443" s="11">
        <v>5.9088297686590797E-4</v>
      </c>
      <c r="H443" s="11">
        <f t="shared" si="23"/>
        <v>7.2099461457252903E-8</v>
      </c>
      <c r="I443" s="10">
        <v>1.41677730198539E-2</v>
      </c>
      <c r="J443" s="21">
        <v>4.6400191699578598E-5</v>
      </c>
      <c r="K443" s="10">
        <v>2.87673509094268E-4</v>
      </c>
      <c r="L443" s="21">
        <v>8.2174573009129908E-6</v>
      </c>
      <c r="M443" s="35">
        <v>1.9914594507621901</v>
      </c>
      <c r="N443" s="35">
        <v>1.77767826796917E-2</v>
      </c>
      <c r="O443" s="35">
        <v>2.1427205690121801E-2</v>
      </c>
      <c r="P443" s="35">
        <v>6.5514861578237196E-4</v>
      </c>
      <c r="Q443" s="15">
        <v>61.753885832535303</v>
      </c>
      <c r="R443" s="15">
        <v>0.95075733150956798</v>
      </c>
      <c r="S443" s="27">
        <v>15.2510571829411</v>
      </c>
      <c r="T443" s="27">
        <v>206.012588684919</v>
      </c>
      <c r="U443" s="27">
        <v>5.9360198095185996</v>
      </c>
      <c r="V443" s="10">
        <v>1</v>
      </c>
      <c r="W443" s="15">
        <v>4.0134656633501899</v>
      </c>
      <c r="X443" s="15">
        <v>5.1165032067971503E-2</v>
      </c>
      <c r="Y443" s="21">
        <v>2.5047277855110499E-3</v>
      </c>
      <c r="Z443" s="21">
        <v>8.45893233341388E-5</v>
      </c>
    </row>
    <row r="444" spans="2:26" x14ac:dyDescent="0.25">
      <c r="B444" s="10">
        <v>6</v>
      </c>
      <c r="C444" s="10" t="s">
        <v>275</v>
      </c>
      <c r="D444" s="10"/>
      <c r="E444" s="10">
        <v>109.76</v>
      </c>
      <c r="F444" s="10">
        <v>0.64105663628077603</v>
      </c>
      <c r="G444" s="11">
        <v>5.9982003689433095E-4</v>
      </c>
      <c r="H444" s="11">
        <f t="shared" si="23"/>
        <v>7.0516229990885364E-8</v>
      </c>
      <c r="I444" s="10">
        <v>1.43427978611535E-2</v>
      </c>
      <c r="J444" s="21">
        <v>5.7504968002829698E-5</v>
      </c>
      <c r="K444" s="10">
        <v>2.7929459875758298E-4</v>
      </c>
      <c r="L444" s="21">
        <v>1.03107378242566E-5</v>
      </c>
      <c r="M444" s="35">
        <v>1.62813027015107</v>
      </c>
      <c r="N444" s="35">
        <v>1.38621085983614E-2</v>
      </c>
      <c r="O444" s="35">
        <v>2.8393720705533199E-2</v>
      </c>
      <c r="P444" s="35">
        <v>9.5182990828949197E-4</v>
      </c>
      <c r="Q444" s="15">
        <v>61.2543190817333</v>
      </c>
      <c r="R444" s="15">
        <v>0.93350123686139896</v>
      </c>
      <c r="S444" s="27">
        <v>15.0982339192786</v>
      </c>
      <c r="T444" s="27">
        <v>204.436935482943</v>
      </c>
      <c r="U444" s="27">
        <v>5.8643369859933498</v>
      </c>
      <c r="V444" s="10">
        <v>1</v>
      </c>
      <c r="W444" s="15">
        <v>3.28123423864416</v>
      </c>
      <c r="X444" s="15">
        <v>4.0894237539083701E-2</v>
      </c>
      <c r="Y444" s="21">
        <v>3.3190767948793201E-3</v>
      </c>
      <c r="Z444" s="21">
        <v>1.21018280084857E-4</v>
      </c>
    </row>
    <row r="445" spans="2:26" x14ac:dyDescent="0.25">
      <c r="B445" s="10">
        <v>7</v>
      </c>
      <c r="C445" s="10" t="s">
        <v>276</v>
      </c>
      <c r="D445" s="10"/>
      <c r="E445" s="10">
        <v>109.78</v>
      </c>
      <c r="F445" s="10">
        <v>0.50762890688168605</v>
      </c>
      <c r="G445" s="11">
        <v>1.39301619727325E-3</v>
      </c>
      <c r="H445" s="11">
        <f t="shared" si="23"/>
        <v>5.5839179756985466E-8</v>
      </c>
      <c r="I445" s="10">
        <v>1.4464009857668899E-2</v>
      </c>
      <c r="J445" s="21">
        <v>9.6403176140660304E-5</v>
      </c>
      <c r="K445" s="10">
        <v>1.9221945216573301E-4</v>
      </c>
      <c r="L445" s="21">
        <v>2.4108697498818401E-5</v>
      </c>
      <c r="M445" s="35">
        <v>1.73395962997445</v>
      </c>
      <c r="N445" s="35">
        <v>1.7259575012061299E-2</v>
      </c>
      <c r="O445" s="35">
        <v>3.7792857484693999E-2</v>
      </c>
      <c r="P445" s="35">
        <v>1.36639230619518E-3</v>
      </c>
      <c r="Q445" s="15">
        <v>63.358637545773803</v>
      </c>
      <c r="R445" s="15">
        <v>0.97304287741219597</v>
      </c>
      <c r="S445" s="27">
        <v>12.0561767245184</v>
      </c>
      <c r="T445" s="27">
        <v>211.06475179311801</v>
      </c>
      <c r="U445" s="27">
        <v>6.2408494835099404</v>
      </c>
      <c r="V445" s="10">
        <v>1</v>
      </c>
      <c r="W445" s="15">
        <v>3.4945162623694701</v>
      </c>
      <c r="X445" s="15">
        <v>4.7132822137020303E-2</v>
      </c>
      <c r="Y445" s="21">
        <v>4.41778650957797E-3</v>
      </c>
      <c r="Z445" s="21">
        <v>1.7183101238583501E-4</v>
      </c>
    </row>
    <row r="446" spans="2:26" x14ac:dyDescent="0.25">
      <c r="B446" s="10">
        <v>8</v>
      </c>
      <c r="C446" s="10" t="s">
        <v>277</v>
      </c>
      <c r="D446" s="10"/>
      <c r="E446" s="10">
        <v>109.79</v>
      </c>
      <c r="F446" s="10">
        <v>0.17631395888619</v>
      </c>
      <c r="G446" s="11">
        <v>2.9247897484041302E-4</v>
      </c>
      <c r="H446" s="11">
        <f t="shared" si="23"/>
        <v>1.9394535477480903E-8</v>
      </c>
      <c r="I446" s="10">
        <v>1.46084254496471E-2</v>
      </c>
      <c r="J446" s="21">
        <v>8.7157409703570799E-5</v>
      </c>
      <c r="K446" s="10">
        <v>2.2807699251552199E-4</v>
      </c>
      <c r="L446" s="21">
        <v>3.1724327804858998E-5</v>
      </c>
      <c r="M446" s="35">
        <v>2.81111491731422</v>
      </c>
      <c r="N446" s="35">
        <v>4.6102539727723803E-2</v>
      </c>
      <c r="O446" s="35">
        <v>4.7152621086498703E-2</v>
      </c>
      <c r="P446" s="35">
        <v>2.5653266594260699E-3</v>
      </c>
      <c r="Q446" s="15">
        <v>61.664999069772797</v>
      </c>
      <c r="R446" s="15">
        <v>1.3395652130951301</v>
      </c>
      <c r="S446" s="27">
        <v>4.2326458548233301</v>
      </c>
      <c r="T446" s="27">
        <v>205.732336924593</v>
      </c>
      <c r="U446" s="27">
        <v>8.0710082073163907</v>
      </c>
      <c r="V446" s="10">
        <v>1</v>
      </c>
      <c r="W446" s="15">
        <v>5.6653491950609496</v>
      </c>
      <c r="X446" s="15">
        <v>0.1062612646715</v>
      </c>
      <c r="Y446" s="21">
        <v>5.5118937066756801E-3</v>
      </c>
      <c r="Z446" s="21">
        <v>3.10116963633617E-4</v>
      </c>
    </row>
    <row r="447" spans="2:26" x14ac:dyDescent="0.25">
      <c r="B447" s="10">
        <v>9</v>
      </c>
      <c r="C447" s="10" t="s">
        <v>278</v>
      </c>
      <c r="D447" s="10"/>
      <c r="E447" s="10">
        <v>109.83</v>
      </c>
      <c r="F447" s="10">
        <v>6.8885376537527798E-2</v>
      </c>
      <c r="G447" s="11">
        <v>5.9658210866666997E-4</v>
      </c>
      <c r="H447" s="11">
        <f t="shared" si="23"/>
        <v>7.5773914191280583E-9</v>
      </c>
      <c r="I447" s="10">
        <v>1.47091675111941E-2</v>
      </c>
      <c r="J447" s="21">
        <v>3.27951205468412E-5</v>
      </c>
      <c r="K447" s="10">
        <v>1.78025792036911E-4</v>
      </c>
      <c r="L447" s="21">
        <v>1.4319006341070401E-5</v>
      </c>
      <c r="M447" s="35">
        <v>5.5619100749488002</v>
      </c>
      <c r="N447" s="35">
        <v>2.8999912294353902E-2</v>
      </c>
      <c r="O447" s="35">
        <v>4.42857041169641E-2</v>
      </c>
      <c r="P447" s="35">
        <v>1.67185062142941E-3</v>
      </c>
      <c r="Q447" s="15">
        <v>62.722216340336402</v>
      </c>
      <c r="R447" s="15">
        <v>0.70404578566868203</v>
      </c>
      <c r="S447" s="27">
        <v>13.500533658170401</v>
      </c>
      <c r="T447" s="27">
        <v>209.06282926083901</v>
      </c>
      <c r="U447" s="27">
        <v>4.4620998419751601</v>
      </c>
      <c r="V447" s="10">
        <v>1</v>
      </c>
      <c r="W447" s="15">
        <v>11.2091336330774</v>
      </c>
      <c r="X447" s="15">
        <v>0.117575020576881</v>
      </c>
      <c r="Y447" s="21">
        <v>5.1767661731934702E-3</v>
      </c>
      <c r="Z447" s="21">
        <v>2.0905729283462099E-4</v>
      </c>
    </row>
    <row r="448" spans="2:26" x14ac:dyDescent="0.25">
      <c r="B448" s="10">
        <v>10</v>
      </c>
      <c r="C448" s="10" t="s">
        <v>279</v>
      </c>
      <c r="D448" s="10"/>
      <c r="E448" s="10">
        <v>109.86</v>
      </c>
      <c r="F448" s="10">
        <v>0.122401465657883</v>
      </c>
      <c r="G448" s="11">
        <v>1.0381022889205E-4</v>
      </c>
      <c r="H448" s="11">
        <f t="shared" si="23"/>
        <v>1.346416122236713E-8</v>
      </c>
      <c r="I448" s="10">
        <v>1.3911446728602599E-2</v>
      </c>
      <c r="J448" s="21">
        <v>1.01476752804847E-4</v>
      </c>
      <c r="K448" s="10">
        <v>2.7951277804991599E-4</v>
      </c>
      <c r="L448" s="21">
        <v>3.0971064631915399E-5</v>
      </c>
      <c r="M448" s="35">
        <v>8.3626881805307391</v>
      </c>
      <c r="N448" s="35">
        <v>9.4105611811387102E-2</v>
      </c>
      <c r="O448" s="35">
        <v>4.3070950441962297E-2</v>
      </c>
      <c r="P448" s="35">
        <v>1.61519108289907E-3</v>
      </c>
      <c r="Q448" s="15">
        <v>63.146807708211902</v>
      </c>
      <c r="R448" s="15">
        <v>1.39629968114101</v>
      </c>
      <c r="S448" s="27">
        <v>2.6107238199429199</v>
      </c>
      <c r="T448" s="27">
        <v>210.398667720297</v>
      </c>
      <c r="U448" s="27">
        <v>8.6855786258095797</v>
      </c>
      <c r="V448" s="10">
        <v>1</v>
      </c>
      <c r="W448" s="15">
        <v>16.853650649536799</v>
      </c>
      <c r="X448" s="15">
        <v>0.243923279543412</v>
      </c>
      <c r="Y448" s="21">
        <v>5.0347678498315297E-3</v>
      </c>
      <c r="Z448" s="21">
        <v>2.02143102981984E-4</v>
      </c>
    </row>
    <row r="449" spans="2:32" x14ac:dyDescent="0.25">
      <c r="B449" s="10">
        <v>11</v>
      </c>
      <c r="C449" s="10" t="s">
        <v>280</v>
      </c>
      <c r="D449" s="10"/>
      <c r="E449" s="10">
        <v>109.87</v>
      </c>
      <c r="F449" s="10">
        <v>0.55730451620195098</v>
      </c>
      <c r="G449" s="11">
        <v>1.7704460617736301E-4</v>
      </c>
      <c r="H449" s="11">
        <f t="shared" si="23"/>
        <v>6.1303496782214614E-8</v>
      </c>
      <c r="I449" s="10">
        <v>1.2848824598753601E-2</v>
      </c>
      <c r="J449" s="21">
        <v>1.1385334865956E-4</v>
      </c>
      <c r="K449" s="10">
        <v>4.9253940844374395E-4</v>
      </c>
      <c r="L449" s="21">
        <v>4.8780813699118302E-5</v>
      </c>
      <c r="M449" s="35">
        <v>8.54446500402927</v>
      </c>
      <c r="N449" s="35">
        <v>0.14595589753133101</v>
      </c>
      <c r="O449" s="35">
        <v>4.9731507683682702E-2</v>
      </c>
      <c r="P449" s="35">
        <v>4.4341662209361702E-3</v>
      </c>
      <c r="Q449" s="15">
        <v>61.160156497938097</v>
      </c>
      <c r="R449" s="15">
        <v>2.5216672184981901</v>
      </c>
      <c r="S449" s="27">
        <v>1.41270638076086</v>
      </c>
      <c r="T449" s="27">
        <v>204.13978883972001</v>
      </c>
      <c r="U449" s="27">
        <v>15.1298858813851</v>
      </c>
      <c r="V449" s="10">
        <v>1</v>
      </c>
      <c r="W449" s="15">
        <v>17.2199925498075</v>
      </c>
      <c r="X449" s="15">
        <v>0.33329906054408198</v>
      </c>
      <c r="Y449" s="21">
        <v>5.81335200268796E-3</v>
      </c>
      <c r="Z449" s="21">
        <v>5.24992889043514E-4</v>
      </c>
    </row>
    <row r="450" spans="2:32" x14ac:dyDescent="0.25">
      <c r="B450" s="10">
        <v>12</v>
      </c>
      <c r="C450" s="10" t="s">
        <v>281</v>
      </c>
      <c r="D450" s="10"/>
      <c r="E450" s="10">
        <v>109.88</v>
      </c>
      <c r="F450" s="10">
        <v>4.33283228282497E-2</v>
      </c>
      <c r="G450" s="11">
        <v>1.5287702477377599E-4</v>
      </c>
      <c r="H450" s="11">
        <f t="shared" si="23"/>
        <v>4.7661155111074672E-9</v>
      </c>
      <c r="I450" s="10">
        <v>1.3121212257126201E-2</v>
      </c>
      <c r="J450" s="21">
        <v>1.18428061907011E-4</v>
      </c>
      <c r="K450" s="10">
        <v>4.37169346458033E-4</v>
      </c>
      <c r="L450" s="21">
        <v>4.5469680628555403E-5</v>
      </c>
      <c r="M450" s="35">
        <v>11.6430267802877</v>
      </c>
      <c r="N450" s="35">
        <v>0.15136712557738499</v>
      </c>
      <c r="O450" s="35">
        <v>5.3341830035700102E-2</v>
      </c>
      <c r="P450" s="35">
        <v>4.0542919135368597E-3</v>
      </c>
      <c r="Q450" s="15">
        <v>61.725386516680203</v>
      </c>
      <c r="R450" s="15">
        <v>2.11820066257367</v>
      </c>
      <c r="S450" s="27">
        <v>1.9780289715111199</v>
      </c>
      <c r="T450" s="27">
        <v>205.922737711737</v>
      </c>
      <c r="U450" s="27">
        <v>13.5442452770254</v>
      </c>
      <c r="V450" s="10">
        <v>1</v>
      </c>
      <c r="W450" s="15">
        <v>23.464644576251299</v>
      </c>
      <c r="X450" s="15">
        <v>0.37238250938210699</v>
      </c>
      <c r="Y450" s="21">
        <v>6.2353797201853698E-3</v>
      </c>
      <c r="Z450" s="21">
        <v>4.8228821623643201E-4</v>
      </c>
    </row>
    <row r="452" spans="2:32" ht="18" x14ac:dyDescent="0.25">
      <c r="Q452" s="14" t="s">
        <v>346</v>
      </c>
      <c r="R452" s="14" t="s">
        <v>347</v>
      </c>
      <c r="S452" s="26" t="s">
        <v>358</v>
      </c>
      <c r="T452" s="26" t="s">
        <v>6</v>
      </c>
      <c r="U452" s="26" t="s">
        <v>347</v>
      </c>
    </row>
    <row r="453" spans="2:32" ht="17.25" x14ac:dyDescent="0.25">
      <c r="I453" s="3" t="s">
        <v>363</v>
      </c>
      <c r="Q453" s="14">
        <v>434.82</v>
      </c>
      <c r="R453" s="14">
        <v>44.81</v>
      </c>
      <c r="S453" s="26">
        <v>88.4275261884857</v>
      </c>
      <c r="T453" s="26">
        <v>208.43894646779401</v>
      </c>
      <c r="U453" s="26">
        <v>6.8181480741879801</v>
      </c>
      <c r="AD453" s="1"/>
    </row>
    <row r="454" spans="2:32" x14ac:dyDescent="0.25">
      <c r="I454" s="3" t="s">
        <v>345</v>
      </c>
      <c r="Q454" s="14">
        <v>436.60893301419202</v>
      </c>
      <c r="R454" s="14">
        <v>44.713331629804699</v>
      </c>
      <c r="S454" s="26"/>
      <c r="T454" s="26">
        <v>207.14937400619499</v>
      </c>
      <c r="U454" s="26">
        <v>5.7614760247485597</v>
      </c>
    </row>
    <row r="457" spans="2:32" x14ac:dyDescent="0.25">
      <c r="H457" s="3" t="s">
        <v>416</v>
      </c>
      <c r="I457" s="43"/>
      <c r="J457" s="44"/>
      <c r="K457" s="43"/>
      <c r="L457" s="45"/>
      <c r="M457" s="43"/>
      <c r="N457" s="45"/>
      <c r="O457" s="43"/>
      <c r="P457" s="45"/>
      <c r="Q457" s="46"/>
      <c r="R457" s="47"/>
      <c r="S457" s="48"/>
      <c r="T457" s="48"/>
      <c r="U457" s="48"/>
      <c r="V457" s="48"/>
      <c r="W457" s="48"/>
      <c r="X457" s="48"/>
      <c r="Y457" s="48"/>
      <c r="Z457" s="48"/>
      <c r="AA457" s="49"/>
      <c r="AB457" s="49"/>
      <c r="AC457" s="50"/>
      <c r="AD457" s="50"/>
      <c r="AE457" s="50"/>
      <c r="AF457" s="48"/>
    </row>
    <row r="458" spans="2:32" x14ac:dyDescent="0.25">
      <c r="I458" s="43"/>
      <c r="J458" s="44"/>
      <c r="K458" s="43"/>
      <c r="L458" s="45"/>
      <c r="M458" s="43"/>
      <c r="N458" s="45"/>
      <c r="O458" s="43"/>
      <c r="P458" s="45"/>
      <c r="Q458" s="46"/>
      <c r="R458" s="47"/>
      <c r="S458" s="48"/>
      <c r="T458" s="48"/>
      <c r="U458" s="48"/>
      <c r="V458" s="48"/>
      <c r="W458" s="48"/>
      <c r="X458" s="48"/>
      <c r="Y458" s="48"/>
      <c r="Z458" s="48"/>
      <c r="AA458" s="49"/>
      <c r="AB458" s="49"/>
      <c r="AC458" s="50"/>
      <c r="AD458" s="50"/>
      <c r="AE458" s="50"/>
      <c r="AF458" s="48"/>
    </row>
    <row r="459" spans="2:32" x14ac:dyDescent="0.25">
      <c r="H459" s="42" t="s">
        <v>379</v>
      </c>
      <c r="I459" s="51"/>
      <c r="J459" s="52"/>
      <c r="K459" s="51"/>
      <c r="L459" s="53"/>
      <c r="M459" s="51"/>
      <c r="N459" s="53"/>
      <c r="O459" s="43"/>
      <c r="P459" s="45"/>
      <c r="Q459" s="46"/>
      <c r="R459" s="47"/>
      <c r="S459" s="48"/>
      <c r="T459" s="48"/>
      <c r="U459" s="48"/>
      <c r="V459" s="48"/>
      <c r="W459" s="48"/>
      <c r="X459" s="48"/>
      <c r="Y459" s="48"/>
      <c r="Z459" s="48"/>
      <c r="AA459" s="49"/>
      <c r="AB459" s="49"/>
      <c r="AC459" s="50"/>
      <c r="AD459" s="50"/>
      <c r="AE459" s="50"/>
      <c r="AF459" s="48"/>
    </row>
    <row r="460" spans="2:32" x14ac:dyDescent="0.25">
      <c r="H460" s="42" t="s">
        <v>380</v>
      </c>
      <c r="I460" s="47"/>
      <c r="J460" s="55"/>
      <c r="K460" s="47"/>
      <c r="L460" s="46"/>
      <c r="M460" s="47"/>
      <c r="N460" s="46"/>
      <c r="O460" s="43"/>
      <c r="P460" s="45"/>
      <c r="Q460" s="46"/>
      <c r="R460" s="47"/>
      <c r="S460" s="48"/>
      <c r="T460" s="48"/>
      <c r="U460" s="48"/>
      <c r="V460" s="48"/>
      <c r="W460" s="48"/>
      <c r="X460" s="48"/>
      <c r="Y460" s="48"/>
      <c r="Z460" s="48"/>
      <c r="AA460" s="49"/>
      <c r="AB460" s="49"/>
      <c r="AC460" s="50"/>
      <c r="AD460" s="50"/>
      <c r="AE460" s="50"/>
      <c r="AF460" s="48"/>
    </row>
    <row r="461" spans="2:32" x14ac:dyDescent="0.25">
      <c r="H461" s="54" t="s">
        <v>381</v>
      </c>
      <c r="I461" s="47"/>
      <c r="J461" s="55"/>
      <c r="K461" s="47"/>
      <c r="L461" s="46"/>
      <c r="M461" s="47"/>
      <c r="N461" s="46"/>
      <c r="O461" s="43"/>
      <c r="P461" s="45"/>
      <c r="Q461" s="46"/>
      <c r="R461" s="47"/>
      <c r="S461" s="48"/>
      <c r="T461" s="48"/>
      <c r="U461" s="48"/>
      <c r="V461" s="48"/>
      <c r="W461" s="48"/>
      <c r="X461" s="48"/>
      <c r="Y461" s="48"/>
      <c r="Z461" s="48"/>
      <c r="AA461" s="49"/>
      <c r="AB461" s="49"/>
      <c r="AC461" s="50"/>
      <c r="AD461" s="50"/>
      <c r="AE461" s="50"/>
      <c r="AF461" s="48"/>
    </row>
    <row r="462" spans="2:32" x14ac:dyDescent="0.25">
      <c r="H462" s="54" t="s">
        <v>382</v>
      </c>
      <c r="I462" s="47"/>
      <c r="J462" s="55"/>
      <c r="K462" s="47"/>
      <c r="L462" s="46"/>
      <c r="M462" s="47"/>
      <c r="N462" s="46"/>
      <c r="O462" s="43"/>
      <c r="P462" s="45"/>
      <c r="Q462" s="46"/>
      <c r="R462" s="47"/>
      <c r="S462" s="48"/>
      <c r="T462" s="48"/>
      <c r="U462" s="48"/>
      <c r="V462" s="48"/>
      <c r="W462" s="48"/>
      <c r="X462" s="48"/>
      <c r="Y462" s="48"/>
      <c r="Z462" s="48"/>
      <c r="AA462" s="49"/>
      <c r="AB462" s="49"/>
      <c r="AC462" s="50"/>
      <c r="AD462" s="50"/>
      <c r="AE462" s="50"/>
      <c r="AF462" s="48"/>
    </row>
    <row r="463" spans="2:32" ht="15.75" x14ac:dyDescent="0.25">
      <c r="H463" s="54" t="s">
        <v>403</v>
      </c>
      <c r="I463" s="47"/>
      <c r="J463" s="55"/>
      <c r="K463" s="47"/>
      <c r="L463" s="46"/>
      <c r="M463" s="47"/>
      <c r="N463" s="46"/>
      <c r="O463" s="43"/>
      <c r="P463" s="45"/>
      <c r="Q463" s="46"/>
      <c r="R463" s="47"/>
      <c r="S463" s="48"/>
      <c r="T463" s="48"/>
      <c r="U463" s="48"/>
      <c r="V463" s="48"/>
      <c r="W463" s="48"/>
      <c r="X463" s="48"/>
      <c r="Y463" s="48"/>
      <c r="Z463" s="48"/>
      <c r="AA463" s="49"/>
      <c r="AB463" s="49"/>
      <c r="AC463" s="50"/>
      <c r="AD463" s="50"/>
      <c r="AE463" s="50"/>
      <c r="AF463" s="48"/>
    </row>
    <row r="464" spans="2:32" x14ac:dyDescent="0.25">
      <c r="H464" s="54" t="s">
        <v>383</v>
      </c>
      <c r="I464" s="47"/>
      <c r="J464" s="55"/>
      <c r="K464" s="47"/>
      <c r="L464" s="46"/>
      <c r="M464" s="47"/>
      <c r="N464" s="46"/>
      <c r="O464" s="43"/>
      <c r="P464" s="45"/>
      <c r="Q464" s="46"/>
      <c r="R464" s="47"/>
      <c r="S464" s="48"/>
      <c r="T464" s="48"/>
      <c r="U464" s="48"/>
      <c r="V464" s="48"/>
      <c r="W464" s="48"/>
      <c r="X464" s="48"/>
      <c r="Y464" s="48"/>
      <c r="Z464" s="48"/>
      <c r="AA464" s="49"/>
      <c r="AB464" s="49"/>
      <c r="AC464" s="50"/>
      <c r="AD464" s="50"/>
      <c r="AE464" s="50"/>
      <c r="AF464" s="48"/>
    </row>
    <row r="465" spans="8:32" ht="15.75" x14ac:dyDescent="0.25">
      <c r="H465" s="46" t="s">
        <v>417</v>
      </c>
      <c r="I465" s="54"/>
      <c r="J465" s="54"/>
      <c r="K465" s="54"/>
      <c r="L465" s="47"/>
      <c r="M465" s="46"/>
      <c r="N465" s="47"/>
      <c r="O465" s="46"/>
      <c r="P465" s="47"/>
      <c r="Q465" s="46"/>
      <c r="R465" s="47"/>
      <c r="S465" s="48"/>
      <c r="T465" s="48"/>
      <c r="U465" s="48"/>
      <c r="V465" s="48"/>
      <c r="W465" s="48"/>
      <c r="X465" s="48"/>
      <c r="Y465" s="48"/>
      <c r="Z465" s="48"/>
      <c r="AA465" s="49"/>
      <c r="AB465" s="49"/>
      <c r="AC465" s="50"/>
      <c r="AD465" s="50"/>
      <c r="AE465" s="50"/>
      <c r="AF465" s="48"/>
    </row>
    <row r="466" spans="8:32" x14ac:dyDescent="0.25">
      <c r="H466" s="46"/>
      <c r="I466" s="54"/>
      <c r="J466" s="54"/>
      <c r="K466" s="54"/>
      <c r="L466" s="47"/>
      <c r="M466" s="46"/>
      <c r="N466" s="47"/>
      <c r="O466" s="46"/>
      <c r="P466" s="47"/>
      <c r="Q466" s="46"/>
      <c r="R466" s="47"/>
      <c r="S466" s="48"/>
      <c r="T466" s="48"/>
      <c r="U466" s="48"/>
      <c r="V466" s="48"/>
      <c r="W466" s="48"/>
      <c r="X466" s="48"/>
      <c r="Y466" s="48"/>
      <c r="Z466" s="48"/>
      <c r="AA466" s="49"/>
      <c r="AB466" s="49"/>
      <c r="AC466" s="50"/>
      <c r="AD466" s="50"/>
      <c r="AE466" s="50"/>
      <c r="AF466" s="48"/>
    </row>
    <row r="467" spans="8:32" x14ac:dyDescent="0.25">
      <c r="H467" s="56" t="s">
        <v>384</v>
      </c>
      <c r="I467" s="49"/>
      <c r="J467" s="50"/>
      <c r="K467" s="50"/>
      <c r="L467" s="50"/>
      <c r="M467" s="55"/>
      <c r="N467" s="57"/>
      <c r="O467" s="57"/>
      <c r="P467" s="57"/>
      <c r="Q467" s="57"/>
      <c r="R467" s="47"/>
      <c r="S467" s="48"/>
      <c r="T467" s="48"/>
      <c r="U467" s="48"/>
      <c r="V467" s="48"/>
      <c r="W467" s="48"/>
      <c r="X467" s="48"/>
      <c r="Y467" s="48"/>
      <c r="Z467" s="48"/>
      <c r="AA467" s="49"/>
      <c r="AB467" s="49"/>
      <c r="AC467" s="50"/>
      <c r="AD467" s="50"/>
      <c r="AE467" s="50"/>
      <c r="AF467" s="48"/>
    </row>
    <row r="468" spans="8:32" x14ac:dyDescent="0.25">
      <c r="H468" s="49" t="s">
        <v>385</v>
      </c>
      <c r="I468" s="49"/>
      <c r="J468" s="50"/>
      <c r="K468" s="50"/>
      <c r="L468" s="50"/>
      <c r="M468" s="55"/>
      <c r="N468" s="57"/>
      <c r="O468" s="57"/>
      <c r="P468" s="57"/>
      <c r="Q468" s="57"/>
      <c r="R468" s="47"/>
      <c r="S468" s="48"/>
      <c r="T468" s="48"/>
      <c r="U468" s="48"/>
      <c r="V468" s="48"/>
      <c r="W468" s="48"/>
      <c r="X468" s="48"/>
      <c r="Y468" s="48"/>
      <c r="Z468" s="48"/>
      <c r="AA468" s="49"/>
      <c r="AB468" s="49"/>
      <c r="AC468" s="50"/>
      <c r="AD468" s="50"/>
      <c r="AE468" s="50"/>
      <c r="AF468" s="48"/>
    </row>
    <row r="469" spans="8:32" ht="15.75" x14ac:dyDescent="0.25">
      <c r="H469" s="49" t="s">
        <v>404</v>
      </c>
      <c r="I469" s="49"/>
      <c r="J469" s="50" t="s">
        <v>386</v>
      </c>
      <c r="K469" s="50"/>
      <c r="L469" s="50"/>
      <c r="M469" s="47" t="s">
        <v>387</v>
      </c>
      <c r="N469" s="57"/>
      <c r="O469" s="57"/>
      <c r="P469" s="57"/>
      <c r="Q469" s="57"/>
      <c r="R469" s="47"/>
      <c r="S469" s="48"/>
      <c r="T469" s="48"/>
      <c r="U469" s="48"/>
      <c r="V469" s="48"/>
      <c r="W469" s="48"/>
      <c r="X469" s="48"/>
      <c r="Y469" s="48"/>
      <c r="Z469" s="48"/>
      <c r="AA469" s="49"/>
      <c r="AB469" s="49"/>
      <c r="AC469" s="50"/>
      <c r="AD469" s="50"/>
      <c r="AE469" s="50"/>
      <c r="AF469" s="48"/>
    </row>
    <row r="470" spans="8:32" ht="15.75" x14ac:dyDescent="0.25">
      <c r="H470" s="49" t="s">
        <v>405</v>
      </c>
      <c r="I470" s="49"/>
      <c r="J470" s="50" t="s">
        <v>388</v>
      </c>
      <c r="K470" s="50"/>
      <c r="L470" s="50"/>
      <c r="M470" s="47" t="s">
        <v>387</v>
      </c>
      <c r="N470" s="57"/>
      <c r="O470" s="57"/>
      <c r="P470" s="57"/>
      <c r="Q470" s="57"/>
      <c r="R470" s="47"/>
      <c r="S470" s="48"/>
      <c r="T470" s="48"/>
      <c r="U470" s="48"/>
      <c r="V470" s="48"/>
      <c r="W470" s="48"/>
      <c r="X470" s="48"/>
      <c r="Y470" s="48"/>
      <c r="Z470" s="48"/>
      <c r="AA470" s="49"/>
      <c r="AB470" s="49"/>
      <c r="AC470" s="50"/>
      <c r="AD470" s="50"/>
      <c r="AE470" s="50"/>
      <c r="AF470" s="48"/>
    </row>
    <row r="471" spans="8:32" x14ac:dyDescent="0.25">
      <c r="H471" s="49" t="s">
        <v>389</v>
      </c>
      <c r="I471" s="49"/>
      <c r="J471" s="50"/>
      <c r="K471" s="50"/>
      <c r="L471" s="50"/>
      <c r="M471" s="55"/>
      <c r="N471" s="57"/>
      <c r="O471" s="57"/>
      <c r="P471" s="57"/>
      <c r="Q471" s="57"/>
      <c r="R471" s="47"/>
      <c r="S471" s="48"/>
      <c r="T471" s="48"/>
      <c r="U471" s="48"/>
      <c r="V471" s="48"/>
      <c r="W471" s="48"/>
      <c r="X471" s="48"/>
      <c r="Y471" s="48"/>
      <c r="Z471" s="48"/>
      <c r="AA471" s="49"/>
      <c r="AB471" s="49"/>
      <c r="AC471" s="50"/>
      <c r="AD471" s="50"/>
      <c r="AE471" s="50"/>
      <c r="AF471" s="48"/>
    </row>
    <row r="472" spans="8:32" ht="15.75" x14ac:dyDescent="0.25">
      <c r="H472" s="49" t="s">
        <v>406</v>
      </c>
      <c r="I472" s="49"/>
      <c r="J472" s="50" t="s">
        <v>390</v>
      </c>
      <c r="K472" s="50"/>
      <c r="L472" s="50"/>
      <c r="M472" s="55" t="s">
        <v>391</v>
      </c>
      <c r="N472" s="57"/>
      <c r="O472" s="57"/>
      <c r="P472" s="57"/>
      <c r="Q472" s="57"/>
      <c r="R472" s="47"/>
      <c r="S472" s="48"/>
      <c r="T472" s="48"/>
      <c r="U472" s="48"/>
      <c r="V472" s="48"/>
      <c r="W472" s="48"/>
      <c r="X472" s="48"/>
      <c r="Y472" s="48"/>
      <c r="Z472" s="48"/>
      <c r="AA472" s="49"/>
      <c r="AB472" s="49"/>
      <c r="AC472" s="50"/>
      <c r="AD472" s="50"/>
      <c r="AE472" s="50"/>
      <c r="AF472" s="48"/>
    </row>
    <row r="473" spans="8:32" ht="15.75" x14ac:dyDescent="0.25">
      <c r="H473" s="49" t="s">
        <v>407</v>
      </c>
      <c r="I473" s="49"/>
      <c r="J473" s="50" t="s">
        <v>392</v>
      </c>
      <c r="K473" s="50"/>
      <c r="L473" s="50"/>
      <c r="M473" s="55" t="s">
        <v>393</v>
      </c>
      <c r="N473" s="57"/>
      <c r="O473" s="57"/>
      <c r="P473" s="57"/>
      <c r="Q473" s="57"/>
      <c r="R473" s="47"/>
      <c r="S473" s="48"/>
      <c r="T473" s="48"/>
      <c r="U473" s="48"/>
      <c r="V473" s="48"/>
      <c r="W473" s="48"/>
      <c r="X473" s="48"/>
      <c r="Y473" s="48"/>
      <c r="Z473" s="48"/>
      <c r="AA473" s="49"/>
      <c r="AB473" s="49"/>
      <c r="AC473" s="50"/>
      <c r="AD473" s="50"/>
      <c r="AE473" s="50"/>
      <c r="AF473" s="48"/>
    </row>
    <row r="474" spans="8:32" ht="15.75" x14ac:dyDescent="0.25">
      <c r="H474" s="49" t="s">
        <v>408</v>
      </c>
      <c r="I474" s="49"/>
      <c r="J474" s="58" t="s">
        <v>394</v>
      </c>
      <c r="K474" s="50"/>
      <c r="L474" s="50"/>
      <c r="M474" s="55" t="s">
        <v>395</v>
      </c>
      <c r="N474" s="57"/>
      <c r="O474" s="57"/>
      <c r="P474" s="57"/>
      <c r="Q474" s="57"/>
      <c r="R474" s="47"/>
      <c r="S474" s="48"/>
      <c r="T474" s="48"/>
      <c r="U474" s="48"/>
      <c r="V474" s="48"/>
      <c r="W474" s="48"/>
      <c r="X474" s="48"/>
      <c r="Y474" s="48"/>
      <c r="Z474" s="48"/>
      <c r="AA474" s="49"/>
      <c r="AB474" s="49"/>
      <c r="AC474" s="50"/>
      <c r="AD474" s="50"/>
      <c r="AE474" s="50"/>
      <c r="AF474" s="48"/>
    </row>
    <row r="475" spans="8:32" x14ac:dyDescent="0.25">
      <c r="H475" s="49" t="s">
        <v>396</v>
      </c>
      <c r="I475" s="49"/>
      <c r="J475" s="50"/>
      <c r="K475" s="50"/>
      <c r="L475" s="50"/>
      <c r="M475" s="55"/>
      <c r="N475" s="57"/>
      <c r="O475" s="57"/>
      <c r="P475" s="57"/>
      <c r="Q475" s="57"/>
      <c r="R475" s="47"/>
      <c r="S475" s="48"/>
      <c r="T475" s="48"/>
      <c r="U475" s="48"/>
      <c r="V475" s="48"/>
      <c r="W475" s="48"/>
      <c r="X475" s="48"/>
      <c r="Y475" s="48"/>
      <c r="Z475" s="48"/>
      <c r="AA475" s="49"/>
      <c r="AB475" s="49"/>
      <c r="AC475" s="50"/>
      <c r="AD475" s="50"/>
      <c r="AE475" s="50"/>
      <c r="AF475" s="48"/>
    </row>
    <row r="476" spans="8:32" ht="15.75" x14ac:dyDescent="0.25">
      <c r="H476" s="49" t="s">
        <v>409</v>
      </c>
      <c r="I476" s="49"/>
      <c r="J476" s="50" t="s">
        <v>410</v>
      </c>
      <c r="K476" s="50"/>
      <c r="L476" s="50"/>
      <c r="M476" s="47" t="s">
        <v>411</v>
      </c>
      <c r="N476" s="57"/>
      <c r="O476" s="57"/>
      <c r="P476" s="57"/>
      <c r="Q476" s="57"/>
      <c r="R476" s="47"/>
      <c r="S476" s="48"/>
      <c r="T476" s="48"/>
      <c r="U476" s="48"/>
      <c r="V476" s="48"/>
      <c r="W476" s="48"/>
      <c r="X476" s="48"/>
      <c r="Y476" s="48"/>
      <c r="Z476" s="48"/>
      <c r="AA476" s="49"/>
      <c r="AB476" s="49"/>
      <c r="AC476" s="50"/>
      <c r="AD476" s="50"/>
      <c r="AE476" s="50"/>
      <c r="AF476" s="48"/>
    </row>
    <row r="477" spans="8:32" ht="15.75" x14ac:dyDescent="0.25">
      <c r="H477" s="49" t="s">
        <v>412</v>
      </c>
      <c r="I477" s="49"/>
      <c r="J477" s="58" t="s">
        <v>413</v>
      </c>
      <c r="K477" s="50"/>
      <c r="L477" s="50"/>
      <c r="M477" s="55" t="s">
        <v>397</v>
      </c>
      <c r="N477" s="57"/>
      <c r="O477" s="57"/>
      <c r="P477" s="57"/>
      <c r="Q477" s="57"/>
      <c r="R477" s="47"/>
      <c r="S477" s="48"/>
      <c r="T477" s="48"/>
      <c r="U477" s="48"/>
      <c r="V477" s="48"/>
      <c r="W477" s="48"/>
      <c r="X477" s="48"/>
      <c r="Y477" s="48"/>
      <c r="Z477" s="48"/>
      <c r="AA477" s="49"/>
      <c r="AB477" s="49"/>
      <c r="AC477" s="50"/>
      <c r="AD477" s="50"/>
      <c r="AE477" s="50"/>
      <c r="AF477" s="48"/>
    </row>
    <row r="478" spans="8:32" ht="15.75" x14ac:dyDescent="0.25">
      <c r="H478" s="49" t="s">
        <v>414</v>
      </c>
      <c r="I478" s="49"/>
      <c r="J478" s="58" t="s">
        <v>415</v>
      </c>
      <c r="K478" s="50"/>
      <c r="L478" s="50"/>
      <c r="M478" s="55" t="s">
        <v>398</v>
      </c>
      <c r="N478" s="57"/>
      <c r="O478" s="57"/>
      <c r="P478" s="57"/>
      <c r="Q478" s="57"/>
      <c r="R478" s="47"/>
      <c r="S478" s="48"/>
      <c r="T478" s="48"/>
      <c r="U478" s="48"/>
      <c r="V478" s="48"/>
      <c r="W478" s="48"/>
      <c r="X478" s="48"/>
      <c r="Y478" s="48"/>
      <c r="Z478" s="48"/>
      <c r="AA478" s="49"/>
      <c r="AB478" s="49"/>
      <c r="AC478" s="50"/>
      <c r="AD478" s="50"/>
      <c r="AE478" s="50"/>
      <c r="AF478" s="48"/>
    </row>
    <row r="479" spans="8:32" x14ac:dyDescent="0.25">
      <c r="H479" s="46"/>
      <c r="I479" s="54"/>
      <c r="J479" s="54"/>
      <c r="K479" s="54"/>
      <c r="L479" s="47"/>
      <c r="M479" s="46"/>
      <c r="N479" s="47"/>
      <c r="O479" s="46"/>
      <c r="P479" s="47"/>
      <c r="Q479" s="46"/>
      <c r="R479" s="47"/>
      <c r="S479" s="48"/>
      <c r="T479" s="48"/>
      <c r="U479" s="48"/>
      <c r="V479" s="48"/>
      <c r="W479" s="48"/>
      <c r="X479" s="48"/>
      <c r="Y479" s="48"/>
      <c r="Z479" s="48"/>
      <c r="AA479" s="49"/>
      <c r="AB479" s="49"/>
      <c r="AC479" s="50"/>
      <c r="AD479" s="50"/>
      <c r="AE479" s="50"/>
      <c r="AF479" s="48"/>
    </row>
    <row r="480" spans="8:32" x14ac:dyDescent="0.25">
      <c r="H480" s="46"/>
      <c r="I480" s="54"/>
      <c r="J480" s="54"/>
      <c r="K480" s="54"/>
      <c r="L480" s="47"/>
      <c r="M480" s="46"/>
      <c r="N480" s="47"/>
      <c r="O480" s="46"/>
      <c r="P480" s="47"/>
      <c r="Q480" s="46"/>
      <c r="R480" s="47"/>
      <c r="S480" s="48"/>
      <c r="T480" s="48"/>
      <c r="U480" s="48"/>
      <c r="V480" s="48"/>
      <c r="W480" s="48"/>
      <c r="X480" s="48"/>
      <c r="Y480" s="48"/>
      <c r="Z480" s="48"/>
      <c r="AA480" s="49"/>
      <c r="AB480" s="49"/>
      <c r="AC480" s="50"/>
      <c r="AD480" s="50"/>
      <c r="AE480" s="50"/>
      <c r="AF480" s="48"/>
    </row>
    <row r="481" spans="8:32" x14ac:dyDescent="0.25">
      <c r="H481" s="46" t="s">
        <v>399</v>
      </c>
      <c r="I481" s="54"/>
      <c r="J481" s="54"/>
      <c r="K481" s="54"/>
      <c r="L481" s="47"/>
      <c r="M481" s="46"/>
      <c r="N481" s="47"/>
      <c r="O481" s="46"/>
      <c r="P481" s="47"/>
      <c r="Q481" s="46"/>
      <c r="R481" s="47"/>
      <c r="S481" s="48"/>
      <c r="T481" s="48"/>
      <c r="U481" s="48"/>
      <c r="V481" s="48"/>
      <c r="W481" s="48"/>
      <c r="X481" s="48"/>
      <c r="Y481" s="48"/>
      <c r="Z481" s="48"/>
      <c r="AA481" s="49"/>
      <c r="AB481" s="49"/>
      <c r="AC481" s="50"/>
      <c r="AD481" s="50"/>
      <c r="AE481" s="50"/>
      <c r="AF481" s="48"/>
    </row>
    <row r="482" spans="8:32" x14ac:dyDescent="0.25">
      <c r="H482" s="46" t="s">
        <v>400</v>
      </c>
      <c r="I482" s="54"/>
      <c r="J482" s="54"/>
      <c r="K482" s="54"/>
      <c r="L482" s="47"/>
      <c r="M482" s="46"/>
      <c r="N482" s="47"/>
      <c r="O482" s="46"/>
      <c r="P482" s="47"/>
      <c r="Q482" s="46"/>
      <c r="R482" s="47"/>
      <c r="S482" s="48"/>
      <c r="T482" s="48"/>
      <c r="U482" s="48"/>
      <c r="V482" s="48"/>
      <c r="W482" s="48"/>
      <c r="X482" s="48"/>
      <c r="Y482" s="48"/>
      <c r="Z482" s="48"/>
      <c r="AA482" s="49"/>
      <c r="AB482" s="49"/>
      <c r="AC482" s="50"/>
      <c r="AD482" s="50"/>
      <c r="AE482" s="50"/>
      <c r="AF482" s="48"/>
    </row>
    <row r="483" spans="8:32" x14ac:dyDescent="0.25">
      <c r="H483" s="46" t="s">
        <v>401</v>
      </c>
      <c r="I483" s="54"/>
      <c r="J483" s="54"/>
      <c r="K483" s="54"/>
      <c r="L483" s="47"/>
      <c r="M483" s="46"/>
      <c r="N483" s="47"/>
      <c r="O483" s="46"/>
      <c r="P483" s="47"/>
      <c r="Q483" s="46"/>
      <c r="R483" s="47"/>
      <c r="S483" s="48"/>
      <c r="T483" s="48"/>
      <c r="U483" s="48"/>
      <c r="V483" s="48"/>
      <c r="W483" s="48"/>
      <c r="X483" s="48"/>
      <c r="Y483" s="48"/>
      <c r="Z483" s="48"/>
      <c r="AA483" s="49"/>
      <c r="AB483" s="49"/>
      <c r="AC483" s="50"/>
      <c r="AD483" s="50"/>
      <c r="AE483" s="50"/>
      <c r="AF483" s="48"/>
    </row>
    <row r="484" spans="8:32" x14ac:dyDescent="0.25">
      <c r="H484" s="46" t="s">
        <v>402</v>
      </c>
      <c r="I484" s="54"/>
      <c r="J484" s="54"/>
      <c r="K484" s="54"/>
      <c r="L484" s="47"/>
      <c r="M484" s="46"/>
      <c r="N484" s="47"/>
      <c r="O484" s="46"/>
      <c r="P484" s="47"/>
      <c r="Q484" s="46"/>
      <c r="R484" s="47"/>
      <c r="S484" s="48"/>
      <c r="T484" s="48"/>
      <c r="U484" s="48"/>
      <c r="V484" s="48"/>
      <c r="W484" s="48"/>
      <c r="X484" s="48"/>
      <c r="Y484" s="48"/>
      <c r="Z484" s="48"/>
      <c r="AA484" s="49"/>
      <c r="AB484" s="49"/>
      <c r="AC484" s="50"/>
      <c r="AD484" s="50"/>
      <c r="AE484" s="50"/>
      <c r="AF484" s="48"/>
    </row>
    <row r="485" spans="8:32" x14ac:dyDescent="0.25">
      <c r="H485" s="46"/>
      <c r="I485" s="54"/>
      <c r="J485" s="54"/>
      <c r="K485" s="54"/>
      <c r="L485" s="47"/>
      <c r="M485" s="46"/>
      <c r="N485" s="47"/>
      <c r="O485" s="46"/>
      <c r="P485" s="47"/>
      <c r="Q485" s="46"/>
      <c r="R485" s="47"/>
      <c r="S485" s="48"/>
      <c r="T485" s="48"/>
      <c r="U485" s="48"/>
      <c r="V485" s="48"/>
      <c r="W485" s="48"/>
      <c r="X485" s="48"/>
      <c r="Y485" s="48"/>
      <c r="Z485" s="48"/>
      <c r="AA485" s="49"/>
      <c r="AB485" s="49"/>
      <c r="AC485" s="50"/>
      <c r="AD485" s="50"/>
      <c r="AE485" s="50"/>
      <c r="AF485" s="4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632A8-E6F7-431E-973B-4D87F64D6F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62BF37-01E7-4277-873A-55EBCA794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25A0-8117-4E74-BADB-DA9FAAF2B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ages</vt:lpstr>
      <vt:lpstr>Raw data for samples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Dirk Kramers</dc:creator>
  <cp:lastModifiedBy>Armstrong</cp:lastModifiedBy>
  <dcterms:created xsi:type="dcterms:W3CDTF">2021-02-11T09:10:05Z</dcterms:created>
  <dcterms:modified xsi:type="dcterms:W3CDTF">2021-09-10T09:39:50Z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