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ZURSZEWSKI\SHARED\Madhu\LoriAnderson\Manuscripts\Acute Infection\2020\Submission\Revision Comms Bio\Final revision\Supp data\"/>
    </mc:Choice>
  </mc:AlternateContent>
  <xr:revisionPtr revIDLastSave="0" documentId="13_ncr:1_{3DD69491-4B72-4571-AB81-7AF1DB4AA6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D4" sheetId="1" r:id="rId1"/>
  </sheets>
  <definedNames>
    <definedName name="_xlnm._FilterDatabase" localSheetId="0" hidden="1">'SD4'!$B$3:$AT$3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9" i="1" l="1"/>
  <c r="M100" i="1" s="1"/>
  <c r="M102" i="1" s="1"/>
  <c r="N99" i="1"/>
  <c r="N100" i="1" s="1"/>
  <c r="N102" i="1" s="1"/>
  <c r="P99" i="1"/>
  <c r="O99" i="1"/>
  <c r="Q99" i="1"/>
  <c r="R99" i="1"/>
  <c r="R100" i="1" s="1"/>
  <c r="R102" i="1" s="1"/>
  <c r="S99" i="1"/>
  <c r="T99" i="1"/>
  <c r="T100" i="1" s="1"/>
  <c r="T102" i="1" s="1"/>
  <c r="U99" i="1"/>
  <c r="U100" i="1" s="1"/>
  <c r="U102" i="1" s="1"/>
  <c r="V99" i="1"/>
  <c r="V100" i="1" s="1"/>
  <c r="V102" i="1" s="1"/>
  <c r="W99" i="1"/>
  <c r="X99" i="1"/>
  <c r="Y99" i="1"/>
  <c r="Z99" i="1"/>
  <c r="Z100" i="1" s="1"/>
  <c r="Z102" i="1" s="1"/>
  <c r="AA99" i="1"/>
  <c r="AB99" i="1"/>
  <c r="AB100" i="1" s="1"/>
  <c r="AB102" i="1" s="1"/>
  <c r="AC99" i="1"/>
  <c r="AC100" i="1" s="1"/>
  <c r="AC102" i="1" s="1"/>
  <c r="AD99" i="1"/>
  <c r="AD100" i="1" s="1"/>
  <c r="AD102" i="1" s="1"/>
  <c r="AE99" i="1"/>
  <c r="AF99" i="1"/>
  <c r="AG99" i="1"/>
  <c r="AH99" i="1"/>
  <c r="AH100" i="1" s="1"/>
  <c r="AH102" i="1" s="1"/>
  <c r="AI99" i="1"/>
  <c r="AJ99" i="1"/>
  <c r="AJ100" i="1" s="1"/>
  <c r="AJ102" i="1" s="1"/>
  <c r="AK99" i="1"/>
  <c r="AK100" i="1" s="1"/>
  <c r="AK102" i="1" s="1"/>
  <c r="AL99" i="1"/>
  <c r="AM99" i="1"/>
  <c r="AN99" i="1"/>
  <c r="AO99" i="1"/>
  <c r="AP99" i="1"/>
  <c r="AP100" i="1" s="1"/>
  <c r="AP102" i="1" s="1"/>
  <c r="AQ99" i="1"/>
  <c r="AR99" i="1"/>
  <c r="AR100" i="1" s="1"/>
  <c r="AR102" i="1" s="1"/>
  <c r="AS99" i="1"/>
  <c r="AS100" i="1" s="1"/>
  <c r="AS102" i="1" s="1"/>
  <c r="AT99" i="1"/>
  <c r="AT100" i="1" s="1"/>
  <c r="AT102" i="1" s="1"/>
  <c r="P100" i="1"/>
  <c r="P102" i="1" s="1"/>
  <c r="O100" i="1"/>
  <c r="O102" i="1" s="1"/>
  <c r="Q100" i="1"/>
  <c r="Q102" i="1" s="1"/>
  <c r="S100" i="1"/>
  <c r="S102" i="1" s="1"/>
  <c r="W100" i="1"/>
  <c r="W102" i="1" s="1"/>
  <c r="X100" i="1"/>
  <c r="X102" i="1" s="1"/>
  <c r="Y100" i="1"/>
  <c r="Y102" i="1" s="1"/>
  <c r="AA100" i="1"/>
  <c r="AE100" i="1"/>
  <c r="AE102" i="1" s="1"/>
  <c r="AF100" i="1"/>
  <c r="AF102" i="1" s="1"/>
  <c r="AG100" i="1"/>
  <c r="AG102" i="1" s="1"/>
  <c r="AI100" i="1"/>
  <c r="AI102" i="1" s="1"/>
  <c r="AL100" i="1"/>
  <c r="AL102" i="1" s="1"/>
  <c r="AM100" i="1"/>
  <c r="AM102" i="1" s="1"/>
  <c r="AN100" i="1"/>
  <c r="AN102" i="1" s="1"/>
  <c r="AO100" i="1"/>
  <c r="AO102" i="1" s="1"/>
  <c r="AQ100" i="1"/>
  <c r="AQ102" i="1" s="1"/>
  <c r="M101" i="1"/>
  <c r="N101" i="1"/>
  <c r="P101" i="1"/>
  <c r="O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A102" i="1"/>
  <c r="K101" i="1"/>
  <c r="K99" i="1"/>
  <c r="K100" i="1" s="1"/>
  <c r="K102" i="1" s="1"/>
</calcChain>
</file>

<file path=xl/sharedStrings.xml><?xml version="1.0" encoding="utf-8"?>
<sst xmlns="http://schemas.openxmlformats.org/spreadsheetml/2006/main" count="573" uniqueCount="187">
  <si>
    <t>Isolate ID</t>
  </si>
  <si>
    <t>Database ID</t>
  </si>
  <si>
    <t>epidemiology</t>
  </si>
  <si>
    <t>Clonal complex</t>
  </si>
  <si>
    <t>Ecology group</t>
  </si>
  <si>
    <t>LOS Class</t>
  </si>
  <si>
    <t>Penner type (HS)</t>
  </si>
  <si>
    <t>Predicted sialylation</t>
  </si>
  <si>
    <t>pTET (NC008790)</t>
  </si>
  <si>
    <t>(Tet)tetO</t>
  </si>
  <si>
    <t>(AGly)aph(3'')-III</t>
  </si>
  <si>
    <t>(Bla)blaOXA-61</t>
  </si>
  <si>
    <t>(AGly)aph7</t>
  </si>
  <si>
    <t>(AGly)sat4A</t>
  </si>
  <si>
    <t>(AGly)aadE-Cc</t>
  </si>
  <si>
    <t>GyrA(C257T)</t>
  </si>
  <si>
    <t>23SrRNA(A20751G)</t>
  </si>
  <si>
    <t>cadF</t>
  </si>
  <si>
    <t>pebA</t>
  </si>
  <si>
    <t>porA</t>
  </si>
  <si>
    <t>pseA</t>
  </si>
  <si>
    <t>pseD/maf2</t>
  </si>
  <si>
    <t>pseE/maf5</t>
  </si>
  <si>
    <t>pseH</t>
  </si>
  <si>
    <t>ciaB</t>
  </si>
  <si>
    <t>ciaC</t>
  </si>
  <si>
    <t>cdtA</t>
  </si>
  <si>
    <t>cdtB</t>
  </si>
  <si>
    <t>cdtC</t>
  </si>
  <si>
    <t>acfB</t>
  </si>
  <si>
    <t>tcpI</t>
  </si>
  <si>
    <t>tlpA</t>
  </si>
  <si>
    <t>tlpB</t>
  </si>
  <si>
    <t>tlpC</t>
  </si>
  <si>
    <t>pVir (NC008770)</t>
  </si>
  <si>
    <t>Cjp54</t>
  </si>
  <si>
    <t>virB10</t>
  </si>
  <si>
    <t>virB11</t>
  </si>
  <si>
    <t>virB4</t>
  </si>
  <si>
    <t>virB8</t>
  </si>
  <si>
    <t>virB9</t>
  </si>
  <si>
    <t>virD4</t>
  </si>
  <si>
    <t>I2015006299</t>
  </si>
  <si>
    <t>PI-IBS</t>
  </si>
  <si>
    <t>ST-179CC</t>
  </si>
  <si>
    <t>Wild birds</t>
  </si>
  <si>
    <t>A2</t>
  </si>
  <si>
    <t>E2012015127</t>
  </si>
  <si>
    <t>carrier</t>
  </si>
  <si>
    <t>ST-353CC</t>
  </si>
  <si>
    <t>Poultry specialist</t>
  </si>
  <si>
    <t>B2</t>
  </si>
  <si>
    <t>E2012007679</t>
  </si>
  <si>
    <t>E2012012345</t>
  </si>
  <si>
    <t>E2012021056</t>
  </si>
  <si>
    <t>ST-21CC</t>
  </si>
  <si>
    <t>Generalist</t>
  </si>
  <si>
    <t>C</t>
  </si>
  <si>
    <t>E2012016561</t>
  </si>
  <si>
    <t>E2014012956</t>
  </si>
  <si>
    <t>A1</t>
  </si>
  <si>
    <t>E2015010744</t>
  </si>
  <si>
    <t>NA</t>
  </si>
  <si>
    <t>ST-508CC</t>
  </si>
  <si>
    <t>E2011038871</t>
  </si>
  <si>
    <t>E2012002946</t>
  </si>
  <si>
    <t>ST-257CC</t>
  </si>
  <si>
    <t>E2012013053</t>
  </si>
  <si>
    <t>E2012021661</t>
  </si>
  <si>
    <t>E2012018472</t>
  </si>
  <si>
    <t>E2012013094</t>
  </si>
  <si>
    <t>I2012009768</t>
  </si>
  <si>
    <t>E2012016577</t>
  </si>
  <si>
    <t>E2012015896</t>
  </si>
  <si>
    <t>E2015001491</t>
  </si>
  <si>
    <t>E2015010261</t>
  </si>
  <si>
    <t>I2014016971</t>
  </si>
  <si>
    <t>E2015009866</t>
  </si>
  <si>
    <t>E2014015609</t>
  </si>
  <si>
    <t>ST-52CC</t>
  </si>
  <si>
    <t>F</t>
  </si>
  <si>
    <t>E2015007344</t>
  </si>
  <si>
    <t>E2012017545</t>
  </si>
  <si>
    <t>ST-45CC</t>
  </si>
  <si>
    <t>EHOP</t>
  </si>
  <si>
    <t>E2012005153</t>
  </si>
  <si>
    <t>ST-692CC</t>
  </si>
  <si>
    <t>UT</t>
  </si>
  <si>
    <t>E2014015456</t>
  </si>
  <si>
    <t>ST-2083CC</t>
  </si>
  <si>
    <t>E2012006320</t>
  </si>
  <si>
    <t>ST-607CC</t>
  </si>
  <si>
    <t>E2012005671</t>
  </si>
  <si>
    <t>E2015009253</t>
  </si>
  <si>
    <t>E2012003302</t>
  </si>
  <si>
    <t>E2012022553</t>
  </si>
  <si>
    <t>ST-354CC</t>
  </si>
  <si>
    <t>K</t>
  </si>
  <si>
    <t>E2012011757</t>
  </si>
  <si>
    <t>ST-3644</t>
  </si>
  <si>
    <t>E2011035218</t>
  </si>
  <si>
    <t>ST-22CC</t>
  </si>
  <si>
    <t>E2012006046</t>
  </si>
  <si>
    <t>E2012010134</t>
  </si>
  <si>
    <t>E2014015455</t>
  </si>
  <si>
    <t>E2015005812</t>
  </si>
  <si>
    <t>ST-443CC</t>
  </si>
  <si>
    <t>I2014011204</t>
  </si>
  <si>
    <t>E2012016178</t>
  </si>
  <si>
    <t>E2015009855</t>
  </si>
  <si>
    <t>E2011037028</t>
  </si>
  <si>
    <t>E2015010507</t>
  </si>
  <si>
    <t>E2012006072</t>
  </si>
  <si>
    <t>J</t>
  </si>
  <si>
    <t>E2012004327</t>
  </si>
  <si>
    <t>E2012015849</t>
  </si>
  <si>
    <t>ST-42CC</t>
  </si>
  <si>
    <t>Ruminant specialist</t>
  </si>
  <si>
    <t>B1</t>
  </si>
  <si>
    <t>23,36</t>
  </si>
  <si>
    <t>E2012018101</t>
  </si>
  <si>
    <t>E2012007681</t>
  </si>
  <si>
    <t>E2012012030</t>
  </si>
  <si>
    <t>E2012012749</t>
  </si>
  <si>
    <t>E2012018854</t>
  </si>
  <si>
    <t>E2012007753</t>
  </si>
  <si>
    <t>E2012014781</t>
  </si>
  <si>
    <t>E2015011323</t>
  </si>
  <si>
    <t>ST-574CC</t>
  </si>
  <si>
    <t>3,17</t>
  </si>
  <si>
    <t>E2012014819</t>
  </si>
  <si>
    <t>E2012002019</t>
  </si>
  <si>
    <t>E2012015505</t>
  </si>
  <si>
    <t>ST-441CC</t>
  </si>
  <si>
    <t>E2014016480</t>
  </si>
  <si>
    <t>ST-922CC</t>
  </si>
  <si>
    <t>E2014018235</t>
  </si>
  <si>
    <t>E2015002247</t>
  </si>
  <si>
    <t>E2015004422</t>
  </si>
  <si>
    <t>E2015004456</t>
  </si>
  <si>
    <t>E2015012403</t>
  </si>
  <si>
    <t>E2014020891</t>
  </si>
  <si>
    <t>ST-206CC</t>
  </si>
  <si>
    <t>4-complex</t>
  </si>
  <si>
    <t>E2014016912</t>
  </si>
  <si>
    <t>E2015007018</t>
  </si>
  <si>
    <t>ST-61CC</t>
  </si>
  <si>
    <t>E2012000317</t>
  </si>
  <si>
    <t>ST-460CC</t>
  </si>
  <si>
    <t>E2012010419</t>
  </si>
  <si>
    <t>E2012003626</t>
  </si>
  <si>
    <t>ST-4684CC</t>
  </si>
  <si>
    <t>Clinical only</t>
  </si>
  <si>
    <t>E2012016153</t>
  </si>
  <si>
    <t>E2012002502</t>
  </si>
  <si>
    <t>I2015010177</t>
  </si>
  <si>
    <t>E2011037205</t>
  </si>
  <si>
    <t>E2012000859</t>
  </si>
  <si>
    <t>ST-48CC</t>
  </si>
  <si>
    <t>E2012005089</t>
  </si>
  <si>
    <t>E2012008617</t>
  </si>
  <si>
    <t>E2012015506</t>
  </si>
  <si>
    <t>E2012018088</t>
  </si>
  <si>
    <t>I2012016200</t>
  </si>
  <si>
    <t>I2012007641</t>
  </si>
  <si>
    <t>E2012007647</t>
  </si>
  <si>
    <t>E2012019832</t>
  </si>
  <si>
    <t>ST-828CC</t>
  </si>
  <si>
    <t>Ccoli</t>
  </si>
  <si>
    <t>E2012021210</t>
  </si>
  <si>
    <t>E2012005393</t>
  </si>
  <si>
    <t>E2014018586</t>
  </si>
  <si>
    <t>E2014021783</t>
  </si>
  <si>
    <t>I2015010234</t>
  </si>
  <si>
    <t>E2012016142</t>
  </si>
  <si>
    <t>I2012011474</t>
  </si>
  <si>
    <t>E2012017598</t>
  </si>
  <si>
    <t>E2015012059</t>
  </si>
  <si>
    <t>E2012012194</t>
  </si>
  <si>
    <t>E2012017715</t>
  </si>
  <si>
    <t>E2014012997</t>
  </si>
  <si>
    <t>E2015000962</t>
  </si>
  <si>
    <t>poppunk_Cluster</t>
  </si>
  <si>
    <t>Identifier</t>
  </si>
  <si>
    <t>Sequence type (ST-)</t>
  </si>
  <si>
    <t>Total</t>
  </si>
  <si>
    <t>Supp Data 4: Isolate typing and presence of accessory genome virulence, and antimicrobial resistance genes, Clonal complex, LOS class type and CPS/Penner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</si>
</sst>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2"/>
  <sheetViews>
    <sheetView tabSelected="1" workbookViewId="0">
      <selection activeCell="A6" sqref="A6"/>
    </sheetView>
  </sheetViews>
  <sheetFormatPr defaultRowHeight="15" x14ac:dyDescent="0.25"/>
  <cols>
    <col min="1" max="1" width="13.140625" customWidth="1"/>
    <col min="2" max="2" width="14.7109375" bestFit="1" customWidth="1"/>
    <col min="3" max="3" width="17.85546875" bestFit="1" customWidth="1"/>
    <col min="4" max="4" width="15" bestFit="1" customWidth="1"/>
    <col min="5" max="5" width="19.140625" bestFit="1" customWidth="1"/>
    <col min="6" max="6" width="26.7109375" bestFit="1" customWidth="1"/>
    <col min="7" max="7" width="21.140625" bestFit="1" customWidth="1"/>
    <col min="8" max="8" width="20.28515625" bestFit="1" customWidth="1"/>
    <col min="9" max="9" width="16.140625" bestFit="1" customWidth="1"/>
    <col min="10" max="10" width="23.140625" bestFit="1" customWidth="1"/>
    <col min="11" max="11" width="26.42578125" bestFit="1" customWidth="1"/>
    <col min="12" max="12" width="23.28515625" bestFit="1" customWidth="1"/>
    <col min="13" max="13" width="23.42578125" bestFit="1" customWidth="1"/>
    <col min="14" max="14" width="14.85546875" bestFit="1" customWidth="1"/>
    <col min="15" max="15" width="20.85546875" bestFit="1" customWidth="1"/>
    <col min="16" max="16" width="21.5703125" bestFit="1" customWidth="1"/>
    <col min="17" max="17" width="16.42578125" bestFit="1" customWidth="1"/>
    <col min="18" max="18" width="17" bestFit="1" customWidth="1"/>
    <col min="19" max="19" width="20.140625" bestFit="1" customWidth="1"/>
    <col min="20" max="20" width="18.42578125" bestFit="1" customWidth="1"/>
    <col min="21" max="21" width="25" bestFit="1" customWidth="1"/>
    <col min="22" max="22" width="10.42578125" bestFit="1" customWidth="1"/>
    <col min="23" max="23" width="10.7109375" bestFit="1" customWidth="1"/>
    <col min="24" max="24" width="10.28515625" bestFit="1" customWidth="1"/>
    <col min="25" max="25" width="10.5703125" bestFit="1" customWidth="1"/>
    <col min="26" max="26" width="16.140625" bestFit="1" customWidth="1"/>
    <col min="27" max="27" width="16" bestFit="1" customWidth="1"/>
    <col min="28" max="28" width="10.85546875" bestFit="1" customWidth="1"/>
    <col min="29" max="31" width="10" bestFit="1" customWidth="1"/>
    <col min="32" max="33" width="10.28515625" bestFit="1" customWidth="1"/>
    <col min="34" max="34" width="10.140625" bestFit="1" customWidth="1"/>
    <col min="35" max="35" width="9.28515625" bestFit="1" customWidth="1"/>
    <col min="36" max="36" width="9.42578125" bestFit="1" customWidth="1"/>
    <col min="37" max="38" width="9.7109375" bestFit="1" customWidth="1"/>
    <col min="39" max="39" width="21.85546875" bestFit="1" customWidth="1"/>
    <col min="40" max="40" width="11.28515625" bestFit="1" customWidth="1"/>
    <col min="41" max="42" width="12.140625" bestFit="1" customWidth="1"/>
    <col min="43" max="46" width="11" bestFit="1" customWidth="1"/>
  </cols>
  <sheetData>
    <row r="1" spans="1:46" x14ac:dyDescent="0.25">
      <c r="A1" t="s">
        <v>186</v>
      </c>
    </row>
    <row r="3" spans="1:46" s="1" customFormat="1" x14ac:dyDescent="0.25">
      <c r="B3" s="2" t="s">
        <v>183</v>
      </c>
      <c r="C3" s="2" t="s">
        <v>1</v>
      </c>
      <c r="D3" s="2" t="s">
        <v>0</v>
      </c>
      <c r="E3" s="2" t="s">
        <v>2</v>
      </c>
      <c r="F3" s="2" t="s">
        <v>184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182</v>
      </c>
      <c r="M3" s="2" t="s">
        <v>8</v>
      </c>
      <c r="N3" s="2" t="s">
        <v>9</v>
      </c>
      <c r="O3" s="2" t="s">
        <v>11</v>
      </c>
      <c r="P3" s="2" t="s">
        <v>10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  <c r="V3" s="2" t="s">
        <v>17</v>
      </c>
      <c r="W3" s="2" t="s">
        <v>18</v>
      </c>
      <c r="X3" s="2" t="s">
        <v>19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25</v>
      </c>
      <c r="AE3" s="2" t="s">
        <v>26</v>
      </c>
      <c r="AF3" s="2" t="s">
        <v>27</v>
      </c>
      <c r="AG3" s="2" t="s">
        <v>28</v>
      </c>
      <c r="AH3" s="2" t="s">
        <v>29</v>
      </c>
      <c r="AI3" s="2" t="s">
        <v>30</v>
      </c>
      <c r="AJ3" s="2" t="s">
        <v>31</v>
      </c>
      <c r="AK3" s="2" t="s">
        <v>32</v>
      </c>
      <c r="AL3" s="2" t="s">
        <v>33</v>
      </c>
      <c r="AM3" s="2" t="s">
        <v>34</v>
      </c>
      <c r="AN3" s="2" t="s">
        <v>35</v>
      </c>
      <c r="AO3" s="2" t="s">
        <v>36</v>
      </c>
      <c r="AP3" s="2" t="s">
        <v>37</v>
      </c>
      <c r="AQ3" s="2" t="s">
        <v>38</v>
      </c>
      <c r="AR3" s="2" t="s">
        <v>39</v>
      </c>
      <c r="AS3" s="2" t="s">
        <v>40</v>
      </c>
      <c r="AT3" s="2" t="s">
        <v>41</v>
      </c>
    </row>
    <row r="4" spans="1:46" x14ac:dyDescent="0.25">
      <c r="B4" s="3">
        <v>1</v>
      </c>
      <c r="C4" s="3">
        <v>6821</v>
      </c>
      <c r="D4" s="3" t="s">
        <v>100</v>
      </c>
      <c r="E4" s="3" t="s">
        <v>43</v>
      </c>
      <c r="F4" s="3">
        <v>22</v>
      </c>
      <c r="G4" s="3" t="s">
        <v>101</v>
      </c>
      <c r="H4" s="3" t="s">
        <v>56</v>
      </c>
      <c r="I4" s="3" t="s">
        <v>60</v>
      </c>
      <c r="J4" s="3">
        <v>19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</v>
      </c>
      <c r="W4" s="3">
        <v>1</v>
      </c>
      <c r="X4" s="3">
        <v>1</v>
      </c>
      <c r="Y4" s="3">
        <v>1</v>
      </c>
      <c r="Z4" s="3">
        <v>0</v>
      </c>
      <c r="AA4" s="3">
        <v>0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</row>
    <row r="5" spans="1:46" x14ac:dyDescent="0.25">
      <c r="B5" s="4">
        <v>2</v>
      </c>
      <c r="C5" s="4">
        <v>6822</v>
      </c>
      <c r="D5" s="4" t="s">
        <v>110</v>
      </c>
      <c r="E5" s="4" t="s">
        <v>43</v>
      </c>
      <c r="F5" s="4">
        <v>354</v>
      </c>
      <c r="G5" s="4" t="s">
        <v>96</v>
      </c>
      <c r="H5" s="4" t="s">
        <v>50</v>
      </c>
      <c r="I5" s="4" t="s">
        <v>80</v>
      </c>
      <c r="J5" s="4">
        <v>53</v>
      </c>
      <c r="K5" s="4">
        <v>0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1</v>
      </c>
      <c r="W5" s="4">
        <v>1</v>
      </c>
      <c r="X5" s="4">
        <v>0</v>
      </c>
      <c r="Y5" s="4">
        <v>1</v>
      </c>
      <c r="Z5" s="4">
        <v>0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</row>
    <row r="6" spans="1:46" x14ac:dyDescent="0.25">
      <c r="B6" s="4">
        <v>3</v>
      </c>
      <c r="C6" s="4">
        <v>6823</v>
      </c>
      <c r="D6" s="4" t="s">
        <v>156</v>
      </c>
      <c r="E6" s="4" t="s">
        <v>43</v>
      </c>
      <c r="F6" s="4">
        <v>806</v>
      </c>
      <c r="G6" s="4" t="s">
        <v>55</v>
      </c>
      <c r="H6" s="4" t="s">
        <v>56</v>
      </c>
      <c r="I6" s="4" t="s">
        <v>51</v>
      </c>
      <c r="J6" s="4" t="s">
        <v>143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0</v>
      </c>
      <c r="S6" s="4">
        <v>0</v>
      </c>
      <c r="T6" s="4">
        <v>0</v>
      </c>
      <c r="U6" s="4">
        <v>0</v>
      </c>
      <c r="V6" s="4">
        <v>1</v>
      </c>
      <c r="W6" s="4">
        <v>1</v>
      </c>
      <c r="X6" s="4">
        <v>1</v>
      </c>
      <c r="Y6" s="4">
        <v>1</v>
      </c>
      <c r="Z6" s="4">
        <v>0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</row>
    <row r="7" spans="1:46" x14ac:dyDescent="0.25">
      <c r="B7" s="4">
        <v>4</v>
      </c>
      <c r="C7" s="4">
        <v>6824</v>
      </c>
      <c r="D7" s="4" t="s">
        <v>64</v>
      </c>
      <c r="E7" s="4" t="s">
        <v>43</v>
      </c>
      <c r="F7" s="4">
        <v>4253</v>
      </c>
      <c r="G7" s="4" t="s">
        <v>55</v>
      </c>
      <c r="H7" s="4" t="s">
        <v>56</v>
      </c>
      <c r="I7" s="4" t="s">
        <v>51</v>
      </c>
      <c r="J7" s="5">
        <v>2</v>
      </c>
      <c r="K7" s="4">
        <v>1</v>
      </c>
      <c r="L7" s="4">
        <v>1</v>
      </c>
      <c r="M7" s="4">
        <v>0</v>
      </c>
      <c r="N7" s="4">
        <v>0</v>
      </c>
      <c r="O7" s="4">
        <v>1</v>
      </c>
      <c r="P7" s="4">
        <v>0</v>
      </c>
      <c r="Q7" s="4">
        <v>0</v>
      </c>
      <c r="R7" s="4">
        <v>0</v>
      </c>
      <c r="S7" s="4">
        <v>0</v>
      </c>
      <c r="T7" s="4">
        <v>1</v>
      </c>
      <c r="U7" s="4">
        <v>0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</row>
    <row r="8" spans="1:46" x14ac:dyDescent="0.25">
      <c r="B8" s="4">
        <v>5</v>
      </c>
      <c r="C8" s="4">
        <v>6825</v>
      </c>
      <c r="D8" s="4" t="s">
        <v>147</v>
      </c>
      <c r="E8" s="4" t="s">
        <v>43</v>
      </c>
      <c r="F8" s="4">
        <v>3919</v>
      </c>
      <c r="G8" s="4" t="s">
        <v>148</v>
      </c>
      <c r="H8" s="4" t="s">
        <v>50</v>
      </c>
      <c r="I8" s="4" t="s">
        <v>118</v>
      </c>
      <c r="J8" s="4" t="s">
        <v>143</v>
      </c>
      <c r="K8" s="4">
        <v>1</v>
      </c>
      <c r="L8" s="4">
        <v>1</v>
      </c>
      <c r="M8" s="4">
        <v>0</v>
      </c>
      <c r="N8" s="4">
        <v>1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1</v>
      </c>
      <c r="U8" s="4">
        <v>0</v>
      </c>
      <c r="V8" s="4">
        <v>1</v>
      </c>
      <c r="W8" s="4">
        <v>1</v>
      </c>
      <c r="X8" s="4">
        <v>1</v>
      </c>
      <c r="Y8" s="4">
        <v>1</v>
      </c>
      <c r="Z8" s="4">
        <v>0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</row>
    <row r="9" spans="1:46" x14ac:dyDescent="0.25">
      <c r="B9" s="4">
        <v>6</v>
      </c>
      <c r="C9" s="4">
        <v>6826</v>
      </c>
      <c r="D9" s="4" t="s">
        <v>157</v>
      </c>
      <c r="E9" s="4" t="s">
        <v>43</v>
      </c>
      <c r="F9" s="4">
        <v>48</v>
      </c>
      <c r="G9" s="4" t="s">
        <v>158</v>
      </c>
      <c r="H9" s="4" t="s">
        <v>56</v>
      </c>
      <c r="I9" s="4" t="s">
        <v>51</v>
      </c>
      <c r="J9" s="4" t="s">
        <v>143</v>
      </c>
      <c r="K9" s="4">
        <v>1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</row>
    <row r="10" spans="1:46" x14ac:dyDescent="0.25">
      <c r="B10" s="4">
        <v>7</v>
      </c>
      <c r="C10" s="4">
        <v>6827</v>
      </c>
      <c r="D10" s="4" t="s">
        <v>131</v>
      </c>
      <c r="E10" s="4" t="s">
        <v>43</v>
      </c>
      <c r="F10" s="4">
        <v>5</v>
      </c>
      <c r="G10" s="4" t="s">
        <v>49</v>
      </c>
      <c r="H10" s="4" t="s">
        <v>50</v>
      </c>
      <c r="I10" s="4" t="s">
        <v>84</v>
      </c>
      <c r="J10" s="4" t="s">
        <v>129</v>
      </c>
      <c r="K10" s="4">
        <v>0</v>
      </c>
      <c r="L10" s="4">
        <v>1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</row>
    <row r="11" spans="1:46" x14ac:dyDescent="0.25">
      <c r="B11" s="4">
        <v>8</v>
      </c>
      <c r="C11" s="4">
        <v>6828</v>
      </c>
      <c r="D11" s="4" t="s">
        <v>65</v>
      </c>
      <c r="E11" s="4" t="s">
        <v>43</v>
      </c>
      <c r="F11" s="4">
        <v>824</v>
      </c>
      <c r="G11" s="4" t="s">
        <v>66</v>
      </c>
      <c r="H11" s="4" t="s">
        <v>50</v>
      </c>
      <c r="I11" s="4" t="s">
        <v>51</v>
      </c>
      <c r="J11" s="4">
        <v>2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</row>
    <row r="12" spans="1:46" x14ac:dyDescent="0.25">
      <c r="B12" s="4">
        <v>9</v>
      </c>
      <c r="C12" s="4">
        <v>6829</v>
      </c>
      <c r="D12" s="4" t="s">
        <v>114</v>
      </c>
      <c r="E12" s="4" t="s">
        <v>43</v>
      </c>
      <c r="F12" s="4">
        <v>45</v>
      </c>
      <c r="G12" s="4" t="s">
        <v>83</v>
      </c>
      <c r="H12" s="4" t="s">
        <v>56</v>
      </c>
      <c r="I12" s="4" t="s">
        <v>84</v>
      </c>
      <c r="J12" s="4">
        <v>55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1</v>
      </c>
      <c r="Y12" s="4">
        <v>1</v>
      </c>
      <c r="Z12" s="4">
        <v>0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</row>
    <row r="13" spans="1:46" x14ac:dyDescent="0.25">
      <c r="B13" s="4">
        <v>10</v>
      </c>
      <c r="C13" s="4">
        <v>6830</v>
      </c>
      <c r="D13" s="4" t="s">
        <v>159</v>
      </c>
      <c r="E13" s="4" t="s">
        <v>43</v>
      </c>
      <c r="F13" s="4">
        <v>572</v>
      </c>
      <c r="G13" s="4" t="s">
        <v>142</v>
      </c>
      <c r="H13" s="4" t="s">
        <v>56</v>
      </c>
      <c r="I13" s="4" t="s">
        <v>51</v>
      </c>
      <c r="J13" s="4" t="s">
        <v>143</v>
      </c>
      <c r="K13" s="4">
        <v>1</v>
      </c>
      <c r="L13" s="4">
        <v>1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</row>
    <row r="14" spans="1:46" x14ac:dyDescent="0.25">
      <c r="B14" s="4">
        <v>11</v>
      </c>
      <c r="C14" s="4">
        <v>6831</v>
      </c>
      <c r="D14" s="4" t="s">
        <v>102</v>
      </c>
      <c r="E14" s="4" t="s">
        <v>43</v>
      </c>
      <c r="F14" s="4">
        <v>22</v>
      </c>
      <c r="G14" s="4" t="s">
        <v>101</v>
      </c>
      <c r="H14" s="4" t="s">
        <v>56</v>
      </c>
      <c r="I14" s="4" t="s">
        <v>60</v>
      </c>
      <c r="J14" s="4">
        <v>19</v>
      </c>
      <c r="K14" s="4">
        <v>1</v>
      </c>
      <c r="L14" s="4">
        <v>1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</v>
      </c>
      <c r="W14" s="4">
        <v>1</v>
      </c>
      <c r="X14" s="4">
        <v>1</v>
      </c>
      <c r="Y14" s="4">
        <v>1</v>
      </c>
      <c r="Z14" s="4">
        <v>0</v>
      </c>
      <c r="AA14" s="4">
        <v>0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</row>
    <row r="15" spans="1:46" x14ac:dyDescent="0.25">
      <c r="B15" s="4">
        <v>12</v>
      </c>
      <c r="C15" s="4">
        <v>6832</v>
      </c>
      <c r="D15" s="4" t="s">
        <v>160</v>
      </c>
      <c r="E15" s="4" t="s">
        <v>43</v>
      </c>
      <c r="F15" s="4" t="s">
        <v>87</v>
      </c>
      <c r="G15" s="4" t="s">
        <v>55</v>
      </c>
      <c r="H15" s="4" t="s">
        <v>56</v>
      </c>
      <c r="I15" s="4" t="s">
        <v>51</v>
      </c>
      <c r="J15" s="4" t="s">
        <v>143</v>
      </c>
      <c r="K15" s="4">
        <v>1</v>
      </c>
      <c r="L15" s="4">
        <v>1</v>
      </c>
      <c r="M15" s="4">
        <v>0</v>
      </c>
      <c r="N15" s="4">
        <v>1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1</v>
      </c>
      <c r="W15" s="4">
        <v>1</v>
      </c>
      <c r="X15" s="4">
        <v>0</v>
      </c>
      <c r="Y15" s="4">
        <v>1</v>
      </c>
      <c r="Z15" s="4">
        <v>0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</row>
    <row r="16" spans="1:46" x14ac:dyDescent="0.25">
      <c r="B16" s="4">
        <v>13</v>
      </c>
      <c r="C16" s="4">
        <v>6833</v>
      </c>
      <c r="D16" s="4" t="s">
        <v>103</v>
      </c>
      <c r="E16" s="4" t="s">
        <v>43</v>
      </c>
      <c r="F16" s="4">
        <v>22</v>
      </c>
      <c r="G16" s="4" t="s">
        <v>101</v>
      </c>
      <c r="H16" s="4" t="s">
        <v>56</v>
      </c>
      <c r="I16" s="4" t="s">
        <v>60</v>
      </c>
      <c r="J16" s="4">
        <v>19</v>
      </c>
      <c r="K16" s="4">
        <v>1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1</v>
      </c>
      <c r="Y16" s="4">
        <v>1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</row>
    <row r="17" spans="2:46" x14ac:dyDescent="0.25">
      <c r="B17" s="4">
        <v>14</v>
      </c>
      <c r="C17" s="4">
        <v>6834</v>
      </c>
      <c r="D17" s="4" t="s">
        <v>178</v>
      </c>
      <c r="E17" s="4" t="s">
        <v>43</v>
      </c>
      <c r="F17" s="4">
        <v>222</v>
      </c>
      <c r="G17" s="4" t="s">
        <v>142</v>
      </c>
      <c r="H17" s="4" t="s">
        <v>56</v>
      </c>
      <c r="I17" s="4" t="s">
        <v>84</v>
      </c>
      <c r="J17" s="5" t="s">
        <v>87</v>
      </c>
      <c r="K17" s="4">
        <v>0</v>
      </c>
      <c r="L17" s="4">
        <v>1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</row>
    <row r="18" spans="2:46" x14ac:dyDescent="0.25">
      <c r="B18" s="4">
        <v>15</v>
      </c>
      <c r="C18" s="4">
        <v>6835</v>
      </c>
      <c r="D18" s="4" t="s">
        <v>123</v>
      </c>
      <c r="E18" s="4" t="s">
        <v>43</v>
      </c>
      <c r="F18" s="4">
        <v>2076</v>
      </c>
      <c r="G18" s="4" t="s">
        <v>96</v>
      </c>
      <c r="H18" s="4" t="s">
        <v>50</v>
      </c>
      <c r="I18" s="4" t="s">
        <v>51</v>
      </c>
      <c r="J18" s="4" t="s">
        <v>119</v>
      </c>
      <c r="K18" s="4">
        <v>1</v>
      </c>
      <c r="L18" s="4">
        <v>1</v>
      </c>
      <c r="M18" s="4">
        <v>1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1</v>
      </c>
      <c r="X18" s="4">
        <v>1</v>
      </c>
      <c r="Y18" s="4">
        <v>1</v>
      </c>
      <c r="Z18" s="4">
        <v>0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</row>
    <row r="19" spans="2:46" x14ac:dyDescent="0.25">
      <c r="B19" s="4">
        <v>16</v>
      </c>
      <c r="C19" s="4">
        <v>6836</v>
      </c>
      <c r="D19" s="4" t="s">
        <v>67</v>
      </c>
      <c r="E19" s="4" t="s">
        <v>43</v>
      </c>
      <c r="F19" s="4">
        <v>2862</v>
      </c>
      <c r="G19" s="4" t="s">
        <v>55</v>
      </c>
      <c r="H19" s="4" t="s">
        <v>56</v>
      </c>
      <c r="I19" s="4" t="s">
        <v>57</v>
      </c>
      <c r="J19" s="4">
        <v>2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1</v>
      </c>
      <c r="W19" s="4">
        <v>1</v>
      </c>
      <c r="X19" s="4">
        <v>1</v>
      </c>
      <c r="Y19" s="4">
        <v>1</v>
      </c>
      <c r="Z19" s="4">
        <v>0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</row>
    <row r="20" spans="2:46" x14ac:dyDescent="0.25">
      <c r="B20" s="4">
        <v>17</v>
      </c>
      <c r="C20" s="4">
        <v>6837</v>
      </c>
      <c r="D20" s="4" t="s">
        <v>126</v>
      </c>
      <c r="E20" s="4" t="s">
        <v>43</v>
      </c>
      <c r="F20" s="4">
        <v>2118</v>
      </c>
      <c r="G20" s="4" t="s">
        <v>91</v>
      </c>
      <c r="H20" s="4" t="s">
        <v>50</v>
      </c>
      <c r="I20" s="4" t="s">
        <v>84</v>
      </c>
      <c r="J20" s="4" t="s">
        <v>119</v>
      </c>
      <c r="K20" s="4">
        <v>0</v>
      </c>
      <c r="L20" s="4">
        <v>1</v>
      </c>
      <c r="M20" s="4">
        <v>1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1</v>
      </c>
      <c r="W20" s="4">
        <v>1</v>
      </c>
      <c r="X20" s="4">
        <v>0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</row>
    <row r="21" spans="2:46" x14ac:dyDescent="0.25">
      <c r="B21" s="4">
        <v>18</v>
      </c>
      <c r="C21" s="4">
        <v>6838</v>
      </c>
      <c r="D21" s="4" t="s">
        <v>130</v>
      </c>
      <c r="E21" s="4" t="s">
        <v>43</v>
      </c>
      <c r="F21" s="4">
        <v>353</v>
      </c>
      <c r="G21" s="4" t="s">
        <v>49</v>
      </c>
      <c r="H21" s="4" t="s">
        <v>50</v>
      </c>
      <c r="I21" s="4" t="s">
        <v>57</v>
      </c>
      <c r="J21" s="4" t="s">
        <v>129</v>
      </c>
      <c r="K21" s="4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</row>
    <row r="22" spans="2:46" x14ac:dyDescent="0.25">
      <c r="B22" s="4">
        <v>19</v>
      </c>
      <c r="C22" s="4">
        <v>6839</v>
      </c>
      <c r="D22" s="4" t="s">
        <v>161</v>
      </c>
      <c r="E22" s="4" t="s">
        <v>43</v>
      </c>
      <c r="F22" s="4">
        <v>48</v>
      </c>
      <c r="G22" s="4" t="s">
        <v>158</v>
      </c>
      <c r="H22" s="4" t="s">
        <v>56</v>
      </c>
      <c r="I22" s="4" t="s">
        <v>51</v>
      </c>
      <c r="J22" s="4" t="s">
        <v>143</v>
      </c>
      <c r="K22" s="4">
        <v>1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1</v>
      </c>
      <c r="X22" s="4">
        <v>1</v>
      </c>
      <c r="Y22" s="4">
        <v>1</v>
      </c>
      <c r="Z22" s="4">
        <v>0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</row>
    <row r="23" spans="2:46" x14ac:dyDescent="0.25">
      <c r="B23" s="4">
        <v>20</v>
      </c>
      <c r="C23" s="4">
        <v>6840</v>
      </c>
      <c r="D23" s="4" t="s">
        <v>174</v>
      </c>
      <c r="E23" s="4" t="s">
        <v>43</v>
      </c>
      <c r="F23" s="4">
        <v>50</v>
      </c>
      <c r="G23" s="4" t="s">
        <v>55</v>
      </c>
      <c r="H23" s="4" t="s">
        <v>56</v>
      </c>
      <c r="I23" s="4" t="s">
        <v>57</v>
      </c>
      <c r="J23" s="5" t="s">
        <v>87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1</v>
      </c>
      <c r="X23" s="4">
        <v>0</v>
      </c>
      <c r="Y23" s="4">
        <v>1</v>
      </c>
      <c r="Z23" s="4">
        <v>0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</row>
    <row r="24" spans="2:46" x14ac:dyDescent="0.25">
      <c r="B24" s="4">
        <v>21</v>
      </c>
      <c r="C24" s="4">
        <v>6841</v>
      </c>
      <c r="D24" s="4" t="s">
        <v>108</v>
      </c>
      <c r="E24" s="4" t="s">
        <v>43</v>
      </c>
      <c r="F24" s="4">
        <v>45</v>
      </c>
      <c r="G24" s="4" t="s">
        <v>83</v>
      </c>
      <c r="H24" s="4" t="s">
        <v>56</v>
      </c>
      <c r="I24" s="4" t="s">
        <v>84</v>
      </c>
      <c r="J24" s="4">
        <v>53</v>
      </c>
      <c r="K24" s="4">
        <v>0</v>
      </c>
      <c r="L24" s="4">
        <v>1</v>
      </c>
      <c r="M24" s="4">
        <v>0</v>
      </c>
      <c r="N24" s="4">
        <v>1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1</v>
      </c>
      <c r="X24" s="4">
        <v>1</v>
      </c>
      <c r="Y24" s="4">
        <v>1</v>
      </c>
      <c r="Z24" s="4">
        <v>0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</row>
    <row r="25" spans="2:46" x14ac:dyDescent="0.25">
      <c r="B25" s="4">
        <v>22</v>
      </c>
      <c r="C25" s="4">
        <v>6842</v>
      </c>
      <c r="D25" s="4" t="s">
        <v>82</v>
      </c>
      <c r="E25" s="4" t="s">
        <v>43</v>
      </c>
      <c r="F25" s="4">
        <v>45</v>
      </c>
      <c r="G25" s="4" t="s">
        <v>83</v>
      </c>
      <c r="H25" s="4" t="s">
        <v>56</v>
      </c>
      <c r="I25" s="4" t="s">
        <v>84</v>
      </c>
      <c r="J25" s="4">
        <v>6</v>
      </c>
      <c r="K25" s="4">
        <v>0</v>
      </c>
      <c r="L25" s="4">
        <v>1</v>
      </c>
      <c r="M25" s="4">
        <v>0</v>
      </c>
      <c r="N25" s="4">
        <v>1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1</v>
      </c>
      <c r="X25" s="4">
        <v>1</v>
      </c>
      <c r="Y25" s="4">
        <v>1</v>
      </c>
      <c r="Z25" s="4">
        <v>0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</row>
    <row r="26" spans="2:46" x14ac:dyDescent="0.25">
      <c r="B26" s="4">
        <v>23</v>
      </c>
      <c r="C26" s="4">
        <v>6843</v>
      </c>
      <c r="D26" s="4" t="s">
        <v>162</v>
      </c>
      <c r="E26" s="4" t="s">
        <v>43</v>
      </c>
      <c r="F26" s="4">
        <v>918</v>
      </c>
      <c r="G26" s="4" t="s">
        <v>158</v>
      </c>
      <c r="H26" s="4" t="s">
        <v>56</v>
      </c>
      <c r="I26" s="4" t="s">
        <v>51</v>
      </c>
      <c r="J26" s="4" t="s">
        <v>143</v>
      </c>
      <c r="K26" s="4">
        <v>1</v>
      </c>
      <c r="L26" s="4">
        <v>1</v>
      </c>
      <c r="M26" s="4">
        <v>0</v>
      </c>
      <c r="N26" s="4">
        <v>0</v>
      </c>
      <c r="O26" s="4">
        <v>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1</v>
      </c>
      <c r="X26" s="4">
        <v>1</v>
      </c>
      <c r="Y26" s="4">
        <v>1</v>
      </c>
      <c r="Z26" s="4">
        <v>0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</row>
    <row r="27" spans="2:46" x14ac:dyDescent="0.25">
      <c r="B27" s="4">
        <v>24</v>
      </c>
      <c r="C27" s="4">
        <v>6844</v>
      </c>
      <c r="D27" s="4" t="s">
        <v>124</v>
      </c>
      <c r="E27" s="4" t="s">
        <v>43</v>
      </c>
      <c r="F27" s="4">
        <v>353</v>
      </c>
      <c r="G27" s="4" t="s">
        <v>49</v>
      </c>
      <c r="H27" s="4" t="s">
        <v>50</v>
      </c>
      <c r="I27" s="4" t="s">
        <v>57</v>
      </c>
      <c r="J27" s="4" t="s">
        <v>119</v>
      </c>
      <c r="K27" s="4">
        <v>1</v>
      </c>
      <c r="L27" s="4">
        <v>1</v>
      </c>
      <c r="M27" s="4">
        <v>0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1</v>
      </c>
      <c r="W27" s="4">
        <v>1</v>
      </c>
      <c r="X27" s="4">
        <v>0</v>
      </c>
      <c r="Y27" s="4">
        <v>1</v>
      </c>
      <c r="Z27" s="4">
        <v>0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</row>
    <row r="28" spans="2:46" x14ac:dyDescent="0.25">
      <c r="B28" s="4">
        <v>25</v>
      </c>
      <c r="C28" s="4">
        <v>6845</v>
      </c>
      <c r="D28" s="4" t="s">
        <v>166</v>
      </c>
      <c r="E28" s="4" t="s">
        <v>62</v>
      </c>
      <c r="F28" s="4">
        <v>1068</v>
      </c>
      <c r="G28" s="4" t="s">
        <v>167</v>
      </c>
      <c r="H28" s="4" t="s">
        <v>168</v>
      </c>
      <c r="I28" s="4" t="s">
        <v>168</v>
      </c>
      <c r="J28" s="4" t="s">
        <v>168</v>
      </c>
      <c r="K28" s="4">
        <v>0</v>
      </c>
      <c r="L28" s="4">
        <v>2</v>
      </c>
      <c r="M28" s="4">
        <v>1</v>
      </c>
      <c r="N28" s="4">
        <v>1</v>
      </c>
      <c r="O28" s="4">
        <v>1</v>
      </c>
      <c r="P28" s="4">
        <v>0</v>
      </c>
      <c r="Q28" s="4">
        <v>0</v>
      </c>
      <c r="R28" s="4">
        <v>0</v>
      </c>
      <c r="S28" s="4">
        <v>0</v>
      </c>
      <c r="T28" s="4">
        <v>1</v>
      </c>
      <c r="U28" s="4">
        <v>0</v>
      </c>
      <c r="V28" s="4">
        <v>1</v>
      </c>
      <c r="W28" s="4">
        <v>1</v>
      </c>
      <c r="X28" s="4">
        <v>0</v>
      </c>
      <c r="Y28" s="4">
        <v>1</v>
      </c>
      <c r="Z28" s="4">
        <v>0</v>
      </c>
      <c r="AA28" s="4">
        <v>1</v>
      </c>
      <c r="AB28" s="4">
        <v>1</v>
      </c>
      <c r="AC28" s="4">
        <v>1</v>
      </c>
      <c r="AD28" s="4">
        <v>1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</row>
    <row r="29" spans="2:46" x14ac:dyDescent="0.25">
      <c r="B29" s="4">
        <v>26</v>
      </c>
      <c r="C29" s="4">
        <v>6846</v>
      </c>
      <c r="D29" s="4" t="s">
        <v>54</v>
      </c>
      <c r="E29" s="4" t="s">
        <v>43</v>
      </c>
      <c r="F29" s="4">
        <v>8</v>
      </c>
      <c r="G29" s="4" t="s">
        <v>55</v>
      </c>
      <c r="H29" s="4" t="s">
        <v>56</v>
      </c>
      <c r="I29" s="4" t="s">
        <v>57</v>
      </c>
      <c r="J29" s="4">
        <v>1</v>
      </c>
      <c r="K29" s="4">
        <v>1</v>
      </c>
      <c r="L29" s="4">
        <v>1</v>
      </c>
      <c r="M29" s="4">
        <v>0</v>
      </c>
      <c r="N29" s="4">
        <v>1</v>
      </c>
      <c r="O29" s="4">
        <v>1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</row>
    <row r="30" spans="2:46" x14ac:dyDescent="0.25">
      <c r="B30" s="4">
        <v>27</v>
      </c>
      <c r="C30" s="4">
        <v>6847</v>
      </c>
      <c r="D30" s="4" t="s">
        <v>169</v>
      </c>
      <c r="E30" s="4" t="s">
        <v>62</v>
      </c>
      <c r="F30" s="4">
        <v>1767</v>
      </c>
      <c r="G30" s="4" t="s">
        <v>167</v>
      </c>
      <c r="H30" s="4" t="s">
        <v>168</v>
      </c>
      <c r="I30" s="4" t="s">
        <v>168</v>
      </c>
      <c r="J30" s="4" t="s">
        <v>168</v>
      </c>
      <c r="K30" s="4">
        <v>0</v>
      </c>
      <c r="L30" s="4">
        <v>2</v>
      </c>
      <c r="M30" s="4">
        <v>1</v>
      </c>
      <c r="N30" s="4">
        <v>1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1</v>
      </c>
      <c r="W30" s="4">
        <v>1</v>
      </c>
      <c r="X30" s="4">
        <v>0</v>
      </c>
      <c r="Y30" s="4">
        <v>1</v>
      </c>
      <c r="Z30" s="4">
        <v>0</v>
      </c>
      <c r="AA30" s="4">
        <v>1</v>
      </c>
      <c r="AB30" s="4">
        <v>1</v>
      </c>
      <c r="AC30" s="4">
        <v>1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</row>
    <row r="31" spans="2:46" x14ac:dyDescent="0.25">
      <c r="B31" s="4">
        <v>28</v>
      </c>
      <c r="C31" s="4">
        <v>6848</v>
      </c>
      <c r="D31" s="4" t="s">
        <v>95</v>
      </c>
      <c r="E31" s="4" t="s">
        <v>43</v>
      </c>
      <c r="F31" s="4">
        <v>653</v>
      </c>
      <c r="G31" s="4" t="s">
        <v>96</v>
      </c>
      <c r="H31" s="4" t="s">
        <v>50</v>
      </c>
      <c r="I31" s="4" t="s">
        <v>97</v>
      </c>
      <c r="J31" s="4">
        <v>15</v>
      </c>
      <c r="K31" s="4">
        <v>0</v>
      </c>
      <c r="L31" s="4">
        <v>1</v>
      </c>
      <c r="M31" s="4">
        <v>1</v>
      </c>
      <c r="N31" s="4">
        <v>1</v>
      </c>
      <c r="O31" s="4">
        <v>0</v>
      </c>
      <c r="P31" s="4">
        <v>1</v>
      </c>
      <c r="Q31" s="4">
        <v>1</v>
      </c>
      <c r="R31" s="4">
        <v>1</v>
      </c>
      <c r="S31" s="4">
        <v>0</v>
      </c>
      <c r="T31" s="4">
        <v>0</v>
      </c>
      <c r="U31" s="4">
        <v>0</v>
      </c>
      <c r="V31" s="4">
        <v>1</v>
      </c>
      <c r="W31" s="4">
        <v>1</v>
      </c>
      <c r="X31" s="4">
        <v>1</v>
      </c>
      <c r="Y31" s="4">
        <v>1</v>
      </c>
      <c r="Z31" s="4">
        <v>0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</row>
    <row r="32" spans="2:46" x14ac:dyDescent="0.25">
      <c r="B32" s="4">
        <v>29</v>
      </c>
      <c r="C32" s="4">
        <v>6849</v>
      </c>
      <c r="D32" s="4" t="s">
        <v>68</v>
      </c>
      <c r="E32" s="4" t="s">
        <v>43</v>
      </c>
      <c r="F32" s="4">
        <v>982</v>
      </c>
      <c r="G32" s="4" t="s">
        <v>55</v>
      </c>
      <c r="H32" s="4" t="s">
        <v>56</v>
      </c>
      <c r="I32" s="4" t="s">
        <v>57</v>
      </c>
      <c r="J32" s="4">
        <v>2</v>
      </c>
      <c r="K32" s="4">
        <v>1</v>
      </c>
      <c r="L32" s="4">
        <v>1</v>
      </c>
      <c r="M32" s="4">
        <v>0</v>
      </c>
      <c r="N32" s="4">
        <v>1</v>
      </c>
      <c r="O32" s="4">
        <v>1</v>
      </c>
      <c r="P32" s="4">
        <v>0</v>
      </c>
      <c r="Q32" s="4">
        <v>0</v>
      </c>
      <c r="R32" s="4">
        <v>0</v>
      </c>
      <c r="S32" s="4">
        <v>0</v>
      </c>
      <c r="T32" s="4">
        <v>1</v>
      </c>
      <c r="U32" s="4">
        <v>0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</row>
    <row r="33" spans="2:46" x14ac:dyDescent="0.25">
      <c r="B33" s="4">
        <v>30</v>
      </c>
      <c r="C33" s="4">
        <v>6850</v>
      </c>
      <c r="D33" s="4" t="s">
        <v>163</v>
      </c>
      <c r="E33" s="4" t="s">
        <v>43</v>
      </c>
      <c r="F33" s="4">
        <v>48</v>
      </c>
      <c r="G33" s="4" t="s">
        <v>158</v>
      </c>
      <c r="H33" s="4" t="s">
        <v>56</v>
      </c>
      <c r="I33" s="4" t="s">
        <v>51</v>
      </c>
      <c r="J33" s="4" t="s">
        <v>143</v>
      </c>
      <c r="K33" s="4">
        <v>1</v>
      </c>
      <c r="L33" s="4">
        <v>1</v>
      </c>
      <c r="M33" s="4">
        <v>0</v>
      </c>
      <c r="N33" s="4">
        <v>0</v>
      </c>
      <c r="O33" s="4">
        <v>1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1</v>
      </c>
      <c r="W33" s="4">
        <v>1</v>
      </c>
      <c r="X33" s="4">
        <v>1</v>
      </c>
      <c r="Y33" s="4">
        <v>1</v>
      </c>
      <c r="Z33" s="4">
        <v>0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</row>
    <row r="34" spans="2:46" x14ac:dyDescent="0.25">
      <c r="B34" s="4">
        <v>31</v>
      </c>
      <c r="C34" s="4">
        <v>6851</v>
      </c>
      <c r="D34" s="4" t="s">
        <v>47</v>
      </c>
      <c r="E34" s="4" t="s">
        <v>48</v>
      </c>
      <c r="F34" s="4">
        <v>1036</v>
      </c>
      <c r="G34" s="4" t="s">
        <v>49</v>
      </c>
      <c r="H34" s="4" t="s">
        <v>50</v>
      </c>
      <c r="I34" s="4" t="s">
        <v>51</v>
      </c>
      <c r="J34" s="4">
        <v>1</v>
      </c>
      <c r="K34" s="4">
        <v>1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1</v>
      </c>
      <c r="U34" s="4">
        <v>0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</row>
    <row r="35" spans="2:46" x14ac:dyDescent="0.25">
      <c r="B35" s="4">
        <v>32</v>
      </c>
      <c r="C35" s="4">
        <v>6852</v>
      </c>
      <c r="D35" s="4" t="s">
        <v>170</v>
      </c>
      <c r="E35" s="4" t="s">
        <v>62</v>
      </c>
      <c r="F35" s="4">
        <v>830</v>
      </c>
      <c r="G35" s="4" t="s">
        <v>167</v>
      </c>
      <c r="H35" s="4" t="s">
        <v>168</v>
      </c>
      <c r="I35" s="4" t="s">
        <v>168</v>
      </c>
      <c r="J35" s="4" t="s">
        <v>168</v>
      </c>
      <c r="K35" s="4">
        <v>0</v>
      </c>
      <c r="L35" s="4">
        <v>2</v>
      </c>
      <c r="M35" s="4">
        <v>1</v>
      </c>
      <c r="N35" s="4">
        <v>1</v>
      </c>
      <c r="O35" s="4">
        <v>1</v>
      </c>
      <c r="P35" s="4">
        <v>0</v>
      </c>
      <c r="Q35" s="4">
        <v>0</v>
      </c>
      <c r="R35" s="4">
        <v>0</v>
      </c>
      <c r="S35" s="4">
        <v>0</v>
      </c>
      <c r="T35" s="4">
        <v>1</v>
      </c>
      <c r="U35" s="4">
        <v>0</v>
      </c>
      <c r="V35" s="4">
        <v>1</v>
      </c>
      <c r="W35" s="4">
        <v>1</v>
      </c>
      <c r="X35" s="4">
        <v>0</v>
      </c>
      <c r="Y35" s="4">
        <v>1</v>
      </c>
      <c r="Z35" s="4">
        <v>0</v>
      </c>
      <c r="AA35" s="4">
        <v>1</v>
      </c>
      <c r="AB35" s="4">
        <v>1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</row>
    <row r="36" spans="2:46" x14ac:dyDescent="0.25">
      <c r="B36" s="4">
        <v>33</v>
      </c>
      <c r="C36" s="4">
        <v>6853</v>
      </c>
      <c r="D36" s="4" t="s">
        <v>115</v>
      </c>
      <c r="E36" s="4" t="s">
        <v>48</v>
      </c>
      <c r="F36" s="4">
        <v>459</v>
      </c>
      <c r="G36" s="4" t="s">
        <v>116</v>
      </c>
      <c r="H36" s="4" t="s">
        <v>117</v>
      </c>
      <c r="I36" s="4" t="s">
        <v>118</v>
      </c>
      <c r="J36" s="4" t="s">
        <v>119</v>
      </c>
      <c r="K36" s="4">
        <v>1</v>
      </c>
      <c r="L36" s="4">
        <v>1</v>
      </c>
      <c r="M36" s="4">
        <v>1</v>
      </c>
      <c r="N36" s="4">
        <v>1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1</v>
      </c>
      <c r="W36" s="4">
        <v>1</v>
      </c>
      <c r="X36" s="4">
        <v>1</v>
      </c>
      <c r="Y36" s="4">
        <v>1</v>
      </c>
      <c r="Z36" s="4">
        <v>0</v>
      </c>
      <c r="AA36" s="4">
        <v>0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</row>
    <row r="37" spans="2:46" x14ac:dyDescent="0.25">
      <c r="B37" s="4">
        <v>34</v>
      </c>
      <c r="C37" s="4">
        <v>6854</v>
      </c>
      <c r="D37" s="4" t="s">
        <v>69</v>
      </c>
      <c r="E37" s="4" t="s">
        <v>48</v>
      </c>
      <c r="F37" s="4">
        <v>21</v>
      </c>
      <c r="G37" s="4" t="s">
        <v>55</v>
      </c>
      <c r="H37" s="4" t="s">
        <v>56</v>
      </c>
      <c r="I37" s="4" t="s">
        <v>57</v>
      </c>
      <c r="J37" s="4">
        <v>2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1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</row>
    <row r="38" spans="2:46" x14ac:dyDescent="0.25">
      <c r="B38" s="4">
        <v>35</v>
      </c>
      <c r="C38" s="4">
        <v>6855</v>
      </c>
      <c r="D38" s="4" t="s">
        <v>92</v>
      </c>
      <c r="E38" s="4" t="s">
        <v>48</v>
      </c>
      <c r="F38" s="4">
        <v>929</v>
      </c>
      <c r="G38" s="4" t="s">
        <v>66</v>
      </c>
      <c r="H38" s="4" t="s">
        <v>50</v>
      </c>
      <c r="I38" s="4" t="s">
        <v>80</v>
      </c>
      <c r="J38" s="4">
        <v>11</v>
      </c>
      <c r="K38" s="4">
        <v>0</v>
      </c>
      <c r="L38" s="4">
        <v>1</v>
      </c>
      <c r="M38" s="4">
        <v>0</v>
      </c>
      <c r="N38" s="4">
        <v>1</v>
      </c>
      <c r="O38" s="4">
        <v>1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1</v>
      </c>
      <c r="W38" s="4">
        <v>1</v>
      </c>
      <c r="X38" s="4">
        <v>1</v>
      </c>
      <c r="Y38" s="4">
        <v>0</v>
      </c>
      <c r="Z38" s="4">
        <v>0</v>
      </c>
      <c r="AA38" s="4">
        <v>0</v>
      </c>
      <c r="AB38" s="4">
        <v>0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</row>
    <row r="39" spans="2:46" x14ac:dyDescent="0.25">
      <c r="B39" s="4">
        <v>36</v>
      </c>
      <c r="C39" s="4">
        <v>6856</v>
      </c>
      <c r="D39" s="4" t="s">
        <v>149</v>
      </c>
      <c r="E39" s="4" t="s">
        <v>48</v>
      </c>
      <c r="F39" s="4">
        <v>607</v>
      </c>
      <c r="G39" s="4" t="s">
        <v>91</v>
      </c>
      <c r="H39" s="4" t="s">
        <v>50</v>
      </c>
      <c r="I39" s="4" t="s">
        <v>118</v>
      </c>
      <c r="J39" s="4" t="s">
        <v>143</v>
      </c>
      <c r="K39" s="4">
        <v>1</v>
      </c>
      <c r="L39" s="4">
        <v>1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</row>
    <row r="40" spans="2:46" x14ac:dyDescent="0.25">
      <c r="B40" s="4">
        <v>37</v>
      </c>
      <c r="C40" s="4">
        <v>6857</v>
      </c>
      <c r="D40" s="4" t="s">
        <v>90</v>
      </c>
      <c r="E40" s="4" t="s">
        <v>48</v>
      </c>
      <c r="F40" s="4">
        <v>607</v>
      </c>
      <c r="G40" s="4" t="s">
        <v>91</v>
      </c>
      <c r="H40" s="4" t="s">
        <v>50</v>
      </c>
      <c r="I40" s="4" t="s">
        <v>51</v>
      </c>
      <c r="J40" s="4">
        <v>10</v>
      </c>
      <c r="K40" s="4">
        <v>1</v>
      </c>
      <c r="L40" s="4">
        <v>1</v>
      </c>
      <c r="M40" s="4">
        <v>0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</row>
    <row r="41" spans="2:46" x14ac:dyDescent="0.25">
      <c r="B41" s="4">
        <v>38</v>
      </c>
      <c r="C41" s="4">
        <v>6858</v>
      </c>
      <c r="D41" s="4" t="s">
        <v>120</v>
      </c>
      <c r="E41" s="4" t="s">
        <v>48</v>
      </c>
      <c r="F41" s="4">
        <v>459</v>
      </c>
      <c r="G41" s="4" t="s">
        <v>116</v>
      </c>
      <c r="H41" s="4" t="s">
        <v>117</v>
      </c>
      <c r="I41" s="4" t="s">
        <v>118</v>
      </c>
      <c r="J41" s="4" t="s">
        <v>119</v>
      </c>
      <c r="K41" s="4">
        <v>1</v>
      </c>
      <c r="L41" s="4">
        <v>1</v>
      </c>
      <c r="M41" s="4">
        <v>1</v>
      </c>
      <c r="N41" s="4">
        <v>1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1</v>
      </c>
      <c r="X41" s="4">
        <v>1</v>
      </c>
      <c r="Y41" s="4">
        <v>1</v>
      </c>
      <c r="Z41" s="4">
        <v>0</v>
      </c>
      <c r="AA41" s="4">
        <v>0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</row>
    <row r="42" spans="2:46" x14ac:dyDescent="0.25">
      <c r="B42" s="4">
        <v>39</v>
      </c>
      <c r="C42" s="4">
        <v>6859</v>
      </c>
      <c r="D42" s="4" t="s">
        <v>150</v>
      </c>
      <c r="E42" s="4" t="s">
        <v>48</v>
      </c>
      <c r="F42" s="4">
        <v>4684</v>
      </c>
      <c r="G42" s="4" t="s">
        <v>151</v>
      </c>
      <c r="H42" s="4" t="s">
        <v>152</v>
      </c>
      <c r="I42" s="4" t="s">
        <v>118</v>
      </c>
      <c r="J42" s="4" t="s">
        <v>143</v>
      </c>
      <c r="K42" s="4">
        <v>1</v>
      </c>
      <c r="L42" s="4">
        <v>1</v>
      </c>
      <c r="M42" s="4">
        <v>1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1</v>
      </c>
      <c r="U42" s="4">
        <v>0</v>
      </c>
      <c r="V42" s="4">
        <v>1</v>
      </c>
      <c r="W42" s="4">
        <v>1</v>
      </c>
      <c r="X42" s="4">
        <v>1</v>
      </c>
      <c r="Y42" s="4">
        <v>1</v>
      </c>
      <c r="Z42" s="4">
        <v>0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</row>
    <row r="43" spans="2:46" x14ac:dyDescent="0.25">
      <c r="B43" s="4">
        <v>40</v>
      </c>
      <c r="C43" s="4">
        <v>6860</v>
      </c>
      <c r="D43" s="4" t="s">
        <v>132</v>
      </c>
      <c r="E43" s="4" t="s">
        <v>48</v>
      </c>
      <c r="F43" s="4">
        <v>441</v>
      </c>
      <c r="G43" s="4" t="s">
        <v>133</v>
      </c>
      <c r="H43" s="4" t="s">
        <v>45</v>
      </c>
      <c r="I43" s="4" t="s">
        <v>84</v>
      </c>
      <c r="J43" s="4" t="s">
        <v>129</v>
      </c>
      <c r="K43" s="4">
        <v>0</v>
      </c>
      <c r="L43" s="4">
        <v>1</v>
      </c>
      <c r="M43" s="4">
        <v>0</v>
      </c>
      <c r="N43" s="4">
        <v>0</v>
      </c>
      <c r="O43" s="4">
        <v>1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</row>
    <row r="44" spans="2:46" x14ac:dyDescent="0.25">
      <c r="B44" s="4">
        <v>42</v>
      </c>
      <c r="C44" s="4">
        <v>6862</v>
      </c>
      <c r="D44" s="4" t="s">
        <v>175</v>
      </c>
      <c r="E44" s="4" t="s">
        <v>48</v>
      </c>
      <c r="F44" s="4">
        <v>222</v>
      </c>
      <c r="G44" s="4" t="s">
        <v>142</v>
      </c>
      <c r="H44" s="4" t="s">
        <v>56</v>
      </c>
      <c r="I44" s="4" t="s">
        <v>57</v>
      </c>
      <c r="J44" s="5" t="s">
        <v>87</v>
      </c>
      <c r="K44" s="4">
        <v>1</v>
      </c>
      <c r="L44" s="4">
        <v>1</v>
      </c>
      <c r="M44" s="4">
        <v>0</v>
      </c>
      <c r="N44" s="4">
        <v>0</v>
      </c>
      <c r="O44" s="4">
        <v>1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</row>
    <row r="45" spans="2:46" x14ac:dyDescent="0.25">
      <c r="B45" s="4">
        <v>43</v>
      </c>
      <c r="C45" s="4">
        <v>6863</v>
      </c>
      <c r="D45" s="4" t="s">
        <v>153</v>
      </c>
      <c r="E45" s="4" t="s">
        <v>48</v>
      </c>
      <c r="F45" s="4" t="s">
        <v>87</v>
      </c>
      <c r="G45" s="4" t="s">
        <v>79</v>
      </c>
      <c r="H45" s="4" t="s">
        <v>56</v>
      </c>
      <c r="I45" s="4" t="s">
        <v>118</v>
      </c>
      <c r="J45" s="4" t="s">
        <v>143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</row>
    <row r="46" spans="2:46" x14ac:dyDescent="0.25">
      <c r="B46" s="4">
        <v>44</v>
      </c>
      <c r="C46" s="4">
        <v>6864</v>
      </c>
      <c r="D46" s="4" t="s">
        <v>94</v>
      </c>
      <c r="E46" s="4" t="s">
        <v>48</v>
      </c>
      <c r="F46" s="4">
        <v>353</v>
      </c>
      <c r="G46" s="4" t="s">
        <v>49</v>
      </c>
      <c r="H46" s="4" t="s">
        <v>50</v>
      </c>
      <c r="I46" s="4" t="s">
        <v>84</v>
      </c>
      <c r="J46" s="4">
        <v>15</v>
      </c>
      <c r="K46" s="4">
        <v>0</v>
      </c>
      <c r="L46" s="4">
        <v>1</v>
      </c>
      <c r="M46" s="4">
        <v>1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1</v>
      </c>
      <c r="U46" s="4">
        <v>0</v>
      </c>
      <c r="V46" s="4">
        <v>1</v>
      </c>
      <c r="W46" s="4">
        <v>1</v>
      </c>
      <c r="X46" s="4">
        <v>0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</row>
    <row r="47" spans="2:46" x14ac:dyDescent="0.25">
      <c r="B47" s="4">
        <v>45</v>
      </c>
      <c r="C47" s="4">
        <v>6865</v>
      </c>
      <c r="D47" s="4" t="s">
        <v>154</v>
      </c>
      <c r="E47" s="4" t="s">
        <v>48</v>
      </c>
      <c r="F47" s="4">
        <v>460</v>
      </c>
      <c r="G47" s="4" t="s">
        <v>148</v>
      </c>
      <c r="H47" s="4" t="s">
        <v>50</v>
      </c>
      <c r="I47" s="4" t="s">
        <v>118</v>
      </c>
      <c r="J47" s="4" t="s">
        <v>143</v>
      </c>
      <c r="K47" s="4">
        <v>1</v>
      </c>
      <c r="L47" s="4">
        <v>1</v>
      </c>
      <c r="M47" s="4">
        <v>1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1</v>
      </c>
      <c r="W47" s="4">
        <v>1</v>
      </c>
      <c r="X47" s="4">
        <v>1</v>
      </c>
      <c r="Y47" s="4">
        <v>1</v>
      </c>
      <c r="Z47" s="4">
        <v>0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</row>
    <row r="48" spans="2:46" x14ac:dyDescent="0.25">
      <c r="B48" s="4">
        <v>46</v>
      </c>
      <c r="C48" s="4">
        <v>6866</v>
      </c>
      <c r="D48" s="4" t="s">
        <v>112</v>
      </c>
      <c r="E48" s="4" t="s">
        <v>48</v>
      </c>
      <c r="F48" s="4">
        <v>354</v>
      </c>
      <c r="G48" s="4" t="s">
        <v>96</v>
      </c>
      <c r="H48" s="4" t="s">
        <v>50</v>
      </c>
      <c r="I48" s="4" t="s">
        <v>113</v>
      </c>
      <c r="J48" s="4">
        <v>53</v>
      </c>
      <c r="K48" s="4">
        <v>0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0</v>
      </c>
      <c r="T48" s="4">
        <v>0</v>
      </c>
      <c r="U48" s="4">
        <v>0</v>
      </c>
      <c r="V48" s="4">
        <v>1</v>
      </c>
      <c r="W48" s="4">
        <v>1</v>
      </c>
      <c r="X48" s="4">
        <v>0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>
        <v>1</v>
      </c>
      <c r="AF48" s="4">
        <v>1</v>
      </c>
      <c r="AG48" s="4">
        <v>1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</row>
    <row r="49" spans="2:46" x14ac:dyDescent="0.25">
      <c r="B49" s="4">
        <v>47</v>
      </c>
      <c r="C49" s="4">
        <v>6867</v>
      </c>
      <c r="D49" s="4" t="s">
        <v>164</v>
      </c>
      <c r="E49" s="4" t="s">
        <v>48</v>
      </c>
      <c r="F49" s="4">
        <v>460</v>
      </c>
      <c r="G49" s="4" t="s">
        <v>148</v>
      </c>
      <c r="H49" s="4" t="s">
        <v>50</v>
      </c>
      <c r="I49" s="4" t="s">
        <v>51</v>
      </c>
      <c r="J49" s="4" t="s">
        <v>143</v>
      </c>
      <c r="K49" s="4">
        <v>1</v>
      </c>
      <c r="L49" s="4">
        <v>1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1</v>
      </c>
      <c r="U49" s="4">
        <v>0</v>
      </c>
      <c r="V49" s="4">
        <v>1</v>
      </c>
      <c r="W49" s="4">
        <v>1</v>
      </c>
      <c r="X49" s="4">
        <v>1</v>
      </c>
      <c r="Y49" s="4">
        <v>1</v>
      </c>
      <c r="Z49" s="4">
        <v>0</v>
      </c>
      <c r="AA49" s="4">
        <v>1</v>
      </c>
      <c r="AB49" s="4">
        <v>1</v>
      </c>
      <c r="AC49" s="4">
        <v>1</v>
      </c>
      <c r="AD49" s="4">
        <v>1</v>
      </c>
      <c r="AE49" s="4">
        <v>1</v>
      </c>
      <c r="AF49" s="4">
        <v>1</v>
      </c>
      <c r="AG49" s="4">
        <v>1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</row>
    <row r="50" spans="2:46" x14ac:dyDescent="0.25">
      <c r="B50" s="4">
        <v>48</v>
      </c>
      <c r="C50" s="4">
        <v>6868</v>
      </c>
      <c r="D50" s="4" t="s">
        <v>70</v>
      </c>
      <c r="E50" s="4" t="s">
        <v>48</v>
      </c>
      <c r="F50" s="4">
        <v>982</v>
      </c>
      <c r="G50" s="4" t="s">
        <v>55</v>
      </c>
      <c r="H50" s="4" t="s">
        <v>56</v>
      </c>
      <c r="I50" s="4" t="s">
        <v>57</v>
      </c>
      <c r="J50" s="4">
        <v>2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0</v>
      </c>
      <c r="S50" s="4">
        <v>0</v>
      </c>
      <c r="T50" s="4">
        <v>0</v>
      </c>
      <c r="U50" s="4">
        <v>0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</row>
    <row r="51" spans="2:46" x14ac:dyDescent="0.25">
      <c r="B51" s="4">
        <v>49</v>
      </c>
      <c r="C51" s="4">
        <v>6869</v>
      </c>
      <c r="D51" s="4" t="s">
        <v>121</v>
      </c>
      <c r="E51" s="4" t="s">
        <v>48</v>
      </c>
      <c r="F51" s="4">
        <v>42</v>
      </c>
      <c r="G51" s="4" t="s">
        <v>116</v>
      </c>
      <c r="H51" s="4" t="s">
        <v>117</v>
      </c>
      <c r="I51" s="4" t="s">
        <v>118</v>
      </c>
      <c r="J51" s="4" t="s">
        <v>119</v>
      </c>
      <c r="K51" s="4">
        <v>1</v>
      </c>
      <c r="L51" s="4">
        <v>1</v>
      </c>
      <c r="M51" s="4">
        <v>0</v>
      </c>
      <c r="N51" s="4">
        <v>0</v>
      </c>
      <c r="O51" s="4">
        <v>1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1</v>
      </c>
      <c r="W51" s="4">
        <v>1</v>
      </c>
      <c r="X51" s="4">
        <v>1</v>
      </c>
      <c r="Y51" s="4">
        <v>1</v>
      </c>
      <c r="Z51" s="4">
        <v>0</v>
      </c>
      <c r="AA51" s="4">
        <v>0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1</v>
      </c>
      <c r="AN51" s="4">
        <v>1</v>
      </c>
      <c r="AO51" s="4">
        <v>1</v>
      </c>
      <c r="AP51" s="4">
        <v>1</v>
      </c>
      <c r="AQ51" s="4">
        <v>1</v>
      </c>
      <c r="AR51" s="4">
        <v>1</v>
      </c>
      <c r="AS51" s="4">
        <v>1</v>
      </c>
      <c r="AT51" s="4">
        <v>1</v>
      </c>
    </row>
    <row r="52" spans="2:46" x14ac:dyDescent="0.25">
      <c r="B52" s="4">
        <v>50</v>
      </c>
      <c r="C52" s="4">
        <v>6870</v>
      </c>
      <c r="D52" s="4" t="s">
        <v>122</v>
      </c>
      <c r="E52" s="4" t="s">
        <v>48</v>
      </c>
      <c r="F52" s="4">
        <v>459</v>
      </c>
      <c r="G52" s="4" t="s">
        <v>116</v>
      </c>
      <c r="H52" s="4" t="s">
        <v>117</v>
      </c>
      <c r="I52" s="4" t="s">
        <v>118</v>
      </c>
      <c r="J52" s="4" t="s">
        <v>119</v>
      </c>
      <c r="K52" s="4">
        <v>1</v>
      </c>
      <c r="L52" s="4">
        <v>1</v>
      </c>
      <c r="M52" s="4">
        <v>1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1</v>
      </c>
      <c r="W52" s="4">
        <v>1</v>
      </c>
      <c r="X52" s="4">
        <v>1</v>
      </c>
      <c r="Y52" s="4">
        <v>1</v>
      </c>
      <c r="Z52" s="4">
        <v>0</v>
      </c>
      <c r="AA52" s="4">
        <v>0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</row>
    <row r="53" spans="2:46" x14ac:dyDescent="0.25">
      <c r="B53" s="4">
        <v>51</v>
      </c>
      <c r="C53" s="4">
        <v>6871</v>
      </c>
      <c r="D53" s="4" t="s">
        <v>71</v>
      </c>
      <c r="E53" s="4" t="s">
        <v>48</v>
      </c>
      <c r="F53" s="4">
        <v>982</v>
      </c>
      <c r="G53" s="4" t="s">
        <v>55</v>
      </c>
      <c r="H53" s="4" t="s">
        <v>56</v>
      </c>
      <c r="I53" s="4" t="s">
        <v>57</v>
      </c>
      <c r="J53" s="4">
        <v>2</v>
      </c>
      <c r="K53" s="4">
        <v>1</v>
      </c>
      <c r="L53" s="4">
        <v>1</v>
      </c>
      <c r="M53" s="4">
        <v>0</v>
      </c>
      <c r="N53" s="4">
        <v>1</v>
      </c>
      <c r="O53" s="4">
        <v>1</v>
      </c>
      <c r="P53" s="4">
        <v>0</v>
      </c>
      <c r="Q53" s="4">
        <v>0</v>
      </c>
      <c r="R53" s="4">
        <v>0</v>
      </c>
      <c r="S53" s="4">
        <v>0</v>
      </c>
      <c r="T53" s="4">
        <v>1</v>
      </c>
      <c r="U53" s="4">
        <v>0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</row>
    <row r="54" spans="2:46" x14ac:dyDescent="0.25">
      <c r="B54" s="4">
        <v>52</v>
      </c>
      <c r="C54" s="4">
        <v>6872</v>
      </c>
      <c r="D54" s="4" t="s">
        <v>165</v>
      </c>
      <c r="E54" s="4" t="s">
        <v>48</v>
      </c>
      <c r="F54" s="4">
        <v>48</v>
      </c>
      <c r="G54" s="4" t="s">
        <v>158</v>
      </c>
      <c r="H54" s="4" t="s">
        <v>56</v>
      </c>
      <c r="I54" s="4" t="s">
        <v>51</v>
      </c>
      <c r="J54" s="4" t="s">
        <v>143</v>
      </c>
      <c r="K54" s="4">
        <v>1</v>
      </c>
      <c r="L54" s="4">
        <v>1</v>
      </c>
      <c r="M54" s="4">
        <v>0</v>
      </c>
      <c r="N54" s="4">
        <v>0</v>
      </c>
      <c r="O54" s="4">
        <v>1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1</v>
      </c>
      <c r="W54" s="4">
        <v>1</v>
      </c>
      <c r="X54" s="4">
        <v>1</v>
      </c>
      <c r="Y54" s="4">
        <v>1</v>
      </c>
      <c r="Z54" s="4">
        <v>0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</row>
    <row r="55" spans="2:46" x14ac:dyDescent="0.25">
      <c r="B55" s="4">
        <v>53</v>
      </c>
      <c r="C55" s="4">
        <v>6873</v>
      </c>
      <c r="D55" s="4" t="s">
        <v>58</v>
      </c>
      <c r="E55" s="4" t="s">
        <v>48</v>
      </c>
      <c r="F55" s="4">
        <v>8</v>
      </c>
      <c r="G55" s="4" t="s">
        <v>55</v>
      </c>
      <c r="H55" s="4" t="s">
        <v>56</v>
      </c>
      <c r="I55" s="4" t="s">
        <v>57</v>
      </c>
      <c r="J55" s="4">
        <v>1</v>
      </c>
      <c r="K55" s="4">
        <v>1</v>
      </c>
      <c r="L55" s="4">
        <v>1</v>
      </c>
      <c r="M55" s="4">
        <v>0</v>
      </c>
      <c r="N55" s="4">
        <v>1</v>
      </c>
      <c r="O55" s="4">
        <v>1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>
        <v>1</v>
      </c>
      <c r="AF55" s="4">
        <v>1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</row>
    <row r="56" spans="2:46" x14ac:dyDescent="0.25">
      <c r="B56" s="4">
        <v>54</v>
      </c>
      <c r="C56" s="4">
        <v>6874</v>
      </c>
      <c r="D56" s="4" t="s">
        <v>125</v>
      </c>
      <c r="E56" s="4" t="s">
        <v>48</v>
      </c>
      <c r="F56" s="4">
        <v>353</v>
      </c>
      <c r="G56" s="4" t="s">
        <v>49</v>
      </c>
      <c r="H56" s="4" t="s">
        <v>50</v>
      </c>
      <c r="I56" s="4" t="s">
        <v>57</v>
      </c>
      <c r="J56" s="4" t="s">
        <v>119</v>
      </c>
      <c r="K56" s="4">
        <v>1</v>
      </c>
      <c r="L56" s="4">
        <v>1</v>
      </c>
      <c r="M56" s="4">
        <v>0</v>
      </c>
      <c r="N56" s="4">
        <v>1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1</v>
      </c>
      <c r="W56" s="4">
        <v>1</v>
      </c>
      <c r="X56" s="4">
        <v>0</v>
      </c>
      <c r="Y56" s="4">
        <v>1</v>
      </c>
      <c r="Z56" s="4">
        <v>0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</row>
    <row r="57" spans="2:46" x14ac:dyDescent="0.25">
      <c r="B57" s="4">
        <v>55</v>
      </c>
      <c r="C57" s="4">
        <v>6875</v>
      </c>
      <c r="D57" s="4" t="s">
        <v>176</v>
      </c>
      <c r="E57" s="4" t="s">
        <v>48</v>
      </c>
      <c r="F57" s="4">
        <v>50</v>
      </c>
      <c r="G57" s="4" t="s">
        <v>55</v>
      </c>
      <c r="H57" s="4" t="s">
        <v>56</v>
      </c>
      <c r="I57" s="4" t="s">
        <v>57</v>
      </c>
      <c r="J57" s="5" t="s">
        <v>87</v>
      </c>
      <c r="K57" s="4">
        <v>1</v>
      </c>
      <c r="L57" s="4">
        <v>1</v>
      </c>
      <c r="M57" s="4">
        <v>0</v>
      </c>
      <c r="N57" s="4">
        <v>0</v>
      </c>
      <c r="O57" s="4">
        <v>1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1</v>
      </c>
      <c r="W57" s="4">
        <v>1</v>
      </c>
      <c r="X57" s="4">
        <v>0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</row>
    <row r="58" spans="2:46" x14ac:dyDescent="0.25">
      <c r="B58" s="4">
        <v>56</v>
      </c>
      <c r="C58" s="4">
        <v>6876</v>
      </c>
      <c r="D58" s="4" t="s">
        <v>72</v>
      </c>
      <c r="E58" s="4" t="s">
        <v>48</v>
      </c>
      <c r="F58" s="4">
        <v>21</v>
      </c>
      <c r="G58" s="4" t="s">
        <v>55</v>
      </c>
      <c r="H58" s="4" t="s">
        <v>56</v>
      </c>
      <c r="I58" s="4" t="s">
        <v>57</v>
      </c>
      <c r="J58" s="4">
        <v>2</v>
      </c>
      <c r="K58" s="4">
        <v>1</v>
      </c>
      <c r="L58" s="4">
        <v>1</v>
      </c>
      <c r="M58" s="4">
        <v>0</v>
      </c>
      <c r="N58" s="4">
        <v>0</v>
      </c>
      <c r="O58" s="4">
        <v>1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1</v>
      </c>
      <c r="W58" s="4">
        <v>1</v>
      </c>
      <c r="X58" s="4">
        <v>1</v>
      </c>
      <c r="Y58" s="4">
        <v>1</v>
      </c>
      <c r="Z58" s="4">
        <v>0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  <c r="AG58" s="4">
        <v>1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</row>
    <row r="59" spans="2:46" x14ac:dyDescent="0.25">
      <c r="B59" s="4">
        <v>57</v>
      </c>
      <c r="C59" s="4">
        <v>6877</v>
      </c>
      <c r="D59" s="4" t="s">
        <v>52</v>
      </c>
      <c r="E59" s="4" t="s">
        <v>48</v>
      </c>
      <c r="F59" s="4">
        <v>353</v>
      </c>
      <c r="G59" s="4" t="s">
        <v>49</v>
      </c>
      <c r="H59" s="4" t="s">
        <v>50</v>
      </c>
      <c r="I59" s="4" t="s">
        <v>51</v>
      </c>
      <c r="J59" s="4">
        <v>1</v>
      </c>
      <c r="K59" s="4">
        <v>1</v>
      </c>
      <c r="L59" s="4">
        <v>1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1</v>
      </c>
      <c r="U59" s="4">
        <v>0</v>
      </c>
      <c r="V59" s="4">
        <v>1</v>
      </c>
      <c r="W59" s="4">
        <v>1</v>
      </c>
      <c r="X59" s="4">
        <v>1</v>
      </c>
      <c r="Y59" s="4">
        <v>1</v>
      </c>
      <c r="Z59" s="4">
        <v>0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</row>
    <row r="60" spans="2:46" x14ac:dyDescent="0.25">
      <c r="B60" s="4">
        <v>58</v>
      </c>
      <c r="C60" s="4">
        <v>6878</v>
      </c>
      <c r="D60" s="4" t="s">
        <v>53</v>
      </c>
      <c r="E60" s="4" t="s">
        <v>48</v>
      </c>
      <c r="F60" s="4">
        <v>1232</v>
      </c>
      <c r="G60" s="4" t="s">
        <v>49</v>
      </c>
      <c r="H60" s="4" t="s">
        <v>50</v>
      </c>
      <c r="I60" s="4" t="s">
        <v>51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0</v>
      </c>
      <c r="Q60" s="4">
        <v>0</v>
      </c>
      <c r="R60" s="4">
        <v>0</v>
      </c>
      <c r="S60" s="4">
        <v>0</v>
      </c>
      <c r="T60" s="4">
        <v>1</v>
      </c>
      <c r="U60" s="4">
        <v>0</v>
      </c>
      <c r="V60" s="4">
        <v>1</v>
      </c>
      <c r="W60" s="4">
        <v>1</v>
      </c>
      <c r="X60" s="4">
        <v>1</v>
      </c>
      <c r="Y60" s="4">
        <v>1</v>
      </c>
      <c r="Z60" s="4">
        <v>0</v>
      </c>
      <c r="AA60" s="4">
        <v>1</v>
      </c>
      <c r="AB60" s="4">
        <v>1</v>
      </c>
      <c r="AC60" s="4">
        <v>1</v>
      </c>
      <c r="AD60" s="4">
        <v>1</v>
      </c>
      <c r="AE60" s="4">
        <v>1</v>
      </c>
      <c r="AF60" s="4">
        <v>1</v>
      </c>
      <c r="AG60" s="4">
        <v>1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1</v>
      </c>
      <c r="AN60" s="4">
        <v>1</v>
      </c>
      <c r="AO60" s="4">
        <v>1</v>
      </c>
      <c r="AP60" s="4">
        <v>1</v>
      </c>
      <c r="AQ60" s="4">
        <v>1</v>
      </c>
      <c r="AR60" s="4">
        <v>1</v>
      </c>
      <c r="AS60" s="4">
        <v>1</v>
      </c>
      <c r="AT60" s="4">
        <v>1</v>
      </c>
    </row>
    <row r="61" spans="2:46" x14ac:dyDescent="0.25">
      <c r="B61" s="4">
        <v>59</v>
      </c>
      <c r="C61" s="4">
        <v>6879</v>
      </c>
      <c r="D61" s="4" t="s">
        <v>179</v>
      </c>
      <c r="E61" s="4" t="s">
        <v>48</v>
      </c>
      <c r="F61" s="4">
        <v>137</v>
      </c>
      <c r="G61" s="4" t="s">
        <v>83</v>
      </c>
      <c r="H61" s="4" t="s">
        <v>56</v>
      </c>
      <c r="I61" s="4" t="s">
        <v>84</v>
      </c>
      <c r="J61" s="5" t="s">
        <v>87</v>
      </c>
      <c r="K61" s="4">
        <v>0</v>
      </c>
      <c r="L61" s="4">
        <v>1</v>
      </c>
      <c r="M61" s="4">
        <v>0</v>
      </c>
      <c r="N61" s="4">
        <v>0</v>
      </c>
      <c r="O61" s="4">
        <v>1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1</v>
      </c>
      <c r="W61" s="4">
        <v>1</v>
      </c>
      <c r="X61" s="4">
        <v>1</v>
      </c>
      <c r="Y61" s="4">
        <v>1</v>
      </c>
      <c r="Z61" s="4">
        <v>0</v>
      </c>
      <c r="AA61" s="4">
        <v>0</v>
      </c>
      <c r="AB61" s="4">
        <v>1</v>
      </c>
      <c r="AC61" s="4">
        <v>1</v>
      </c>
      <c r="AD61" s="4">
        <v>1</v>
      </c>
      <c r="AE61" s="4">
        <v>1</v>
      </c>
      <c r="AF61" s="4">
        <v>1</v>
      </c>
      <c r="AG61" s="4">
        <v>1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</row>
    <row r="62" spans="2:46" x14ac:dyDescent="0.25">
      <c r="B62" s="4">
        <v>60</v>
      </c>
      <c r="C62" s="4">
        <v>6880</v>
      </c>
      <c r="D62" s="4" t="s">
        <v>98</v>
      </c>
      <c r="E62" s="4" t="s">
        <v>48</v>
      </c>
      <c r="F62" s="4">
        <v>3644</v>
      </c>
      <c r="G62" s="4" t="s">
        <v>99</v>
      </c>
      <c r="H62" s="4" t="s">
        <v>50</v>
      </c>
      <c r="I62" s="4" t="s">
        <v>97</v>
      </c>
      <c r="J62" s="4">
        <v>15</v>
      </c>
      <c r="K62" s="4">
        <v>0</v>
      </c>
      <c r="L62" s="4">
        <v>1</v>
      </c>
      <c r="M62" s="4">
        <v>1</v>
      </c>
      <c r="N62" s="4">
        <v>1</v>
      </c>
      <c r="O62" s="4">
        <v>1</v>
      </c>
      <c r="P62" s="4">
        <v>0</v>
      </c>
      <c r="Q62" s="4">
        <v>0</v>
      </c>
      <c r="R62" s="4">
        <v>0</v>
      </c>
      <c r="S62" s="4">
        <v>0</v>
      </c>
      <c r="T62" s="4">
        <v>1</v>
      </c>
      <c r="U62" s="4">
        <v>0</v>
      </c>
      <c r="V62" s="4">
        <v>1</v>
      </c>
      <c r="W62" s="4">
        <v>1</v>
      </c>
      <c r="X62" s="4">
        <v>0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>
        <v>1</v>
      </c>
      <c r="AF62" s="4">
        <v>1</v>
      </c>
      <c r="AG62" s="4">
        <v>1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</row>
    <row r="63" spans="2:46" x14ac:dyDescent="0.25">
      <c r="B63" s="4">
        <v>63</v>
      </c>
      <c r="C63" s="4">
        <v>7735</v>
      </c>
      <c r="D63" s="4" t="s">
        <v>85</v>
      </c>
      <c r="E63" s="4" t="s">
        <v>48</v>
      </c>
      <c r="F63" s="4">
        <v>4252</v>
      </c>
      <c r="G63" s="4" t="s">
        <v>86</v>
      </c>
      <c r="H63" s="4" t="s">
        <v>45</v>
      </c>
      <c r="I63" s="4" t="s">
        <v>87</v>
      </c>
      <c r="J63" s="4">
        <v>9</v>
      </c>
      <c r="K63" s="4">
        <v>0</v>
      </c>
      <c r="L63" s="4">
        <v>1</v>
      </c>
      <c r="M63" s="4">
        <v>0</v>
      </c>
      <c r="N63" s="4">
        <v>1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/>
      <c r="U63" s="4"/>
      <c r="V63" s="4">
        <v>1</v>
      </c>
      <c r="W63" s="4">
        <v>1</v>
      </c>
      <c r="X63" s="4">
        <v>1</v>
      </c>
      <c r="Y63" s="4">
        <v>1</v>
      </c>
      <c r="Z63" s="4">
        <v>0</v>
      </c>
      <c r="AA63" s="4">
        <v>1</v>
      </c>
      <c r="AB63" s="4">
        <v>1</v>
      </c>
      <c r="AC63" s="4">
        <v>1</v>
      </c>
      <c r="AD63" s="4">
        <v>1</v>
      </c>
      <c r="AE63" s="4">
        <v>0</v>
      </c>
      <c r="AF63" s="4">
        <v>1</v>
      </c>
      <c r="AG63" s="4">
        <v>1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1</v>
      </c>
      <c r="AO63" s="4">
        <v>1</v>
      </c>
      <c r="AP63" s="4">
        <v>1</v>
      </c>
      <c r="AQ63" s="4">
        <v>1</v>
      </c>
      <c r="AR63" s="4">
        <v>0</v>
      </c>
      <c r="AS63" s="4">
        <v>1</v>
      </c>
      <c r="AT63" s="4">
        <v>1</v>
      </c>
    </row>
    <row r="64" spans="2:46" x14ac:dyDescent="0.25">
      <c r="B64" s="4">
        <v>69</v>
      </c>
      <c r="C64" s="4">
        <v>7736</v>
      </c>
      <c r="D64" s="4" t="s">
        <v>73</v>
      </c>
      <c r="E64" s="4" t="s">
        <v>48</v>
      </c>
      <c r="F64" s="4">
        <v>21</v>
      </c>
      <c r="G64" s="4" t="s">
        <v>55</v>
      </c>
      <c r="H64" s="4" t="s">
        <v>56</v>
      </c>
      <c r="I64" s="4" t="s">
        <v>57</v>
      </c>
      <c r="J64" s="4">
        <v>2</v>
      </c>
      <c r="K64" s="4">
        <v>1</v>
      </c>
      <c r="L64" s="4">
        <v>1</v>
      </c>
      <c r="M64" s="4">
        <v>0</v>
      </c>
      <c r="N64" s="4">
        <v>0</v>
      </c>
      <c r="O64" s="4">
        <v>1</v>
      </c>
      <c r="P64" s="4">
        <v>0</v>
      </c>
      <c r="Q64" s="4">
        <v>0</v>
      </c>
      <c r="R64" s="4">
        <v>0</v>
      </c>
      <c r="S64" s="4">
        <v>0</v>
      </c>
      <c r="T64" s="4"/>
      <c r="U64" s="4"/>
      <c r="V64" s="4">
        <v>1</v>
      </c>
      <c r="W64" s="4">
        <v>1</v>
      </c>
      <c r="X64" s="4">
        <v>1</v>
      </c>
      <c r="Y64" s="4">
        <v>1</v>
      </c>
      <c r="Z64" s="4">
        <v>0</v>
      </c>
      <c r="AA64" s="4">
        <v>1</v>
      </c>
      <c r="AB64" s="4">
        <v>1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</row>
    <row r="65" spans="2:46" x14ac:dyDescent="0.25">
      <c r="B65" s="4">
        <v>70</v>
      </c>
      <c r="C65" s="4">
        <v>7737</v>
      </c>
      <c r="D65" s="4" t="s">
        <v>59</v>
      </c>
      <c r="E65" s="4" t="s">
        <v>43</v>
      </c>
      <c r="F65" s="4">
        <v>597</v>
      </c>
      <c r="G65" s="4" t="s">
        <v>55</v>
      </c>
      <c r="H65" s="4" t="s">
        <v>56</v>
      </c>
      <c r="I65" s="4" t="s">
        <v>60</v>
      </c>
      <c r="J65" s="4">
        <v>2</v>
      </c>
      <c r="K65" s="4">
        <v>1</v>
      </c>
      <c r="L65" s="4">
        <v>1</v>
      </c>
      <c r="M65" s="4">
        <v>0</v>
      </c>
      <c r="N65" s="4">
        <v>0</v>
      </c>
      <c r="O65" s="4">
        <v>1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1</v>
      </c>
      <c r="W65" s="4">
        <v>1</v>
      </c>
      <c r="X65" s="4">
        <v>1</v>
      </c>
      <c r="Y65" s="4">
        <v>1</v>
      </c>
      <c r="Z65" s="4">
        <v>0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</row>
    <row r="66" spans="2:46" x14ac:dyDescent="0.25">
      <c r="B66" s="4">
        <v>71</v>
      </c>
      <c r="C66" s="4">
        <v>7738</v>
      </c>
      <c r="D66" s="4" t="s">
        <v>180</v>
      </c>
      <c r="E66" s="4" t="s">
        <v>62</v>
      </c>
      <c r="F66" s="4">
        <v>1233</v>
      </c>
      <c r="G66" s="4" t="s">
        <v>49</v>
      </c>
      <c r="H66" s="4" t="s">
        <v>50</v>
      </c>
      <c r="I66" s="4" t="s">
        <v>84</v>
      </c>
      <c r="J66" s="5" t="s">
        <v>87</v>
      </c>
      <c r="K66" s="4">
        <v>0</v>
      </c>
      <c r="L66" s="4">
        <v>1</v>
      </c>
      <c r="M66" s="4">
        <v>1</v>
      </c>
      <c r="N66" s="4">
        <v>1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/>
      <c r="U66" s="4"/>
      <c r="V66" s="4">
        <v>1</v>
      </c>
      <c r="W66" s="4">
        <v>1</v>
      </c>
      <c r="X66" s="4">
        <v>1</v>
      </c>
      <c r="Y66" s="4">
        <v>1</v>
      </c>
      <c r="Z66" s="4">
        <v>0</v>
      </c>
      <c r="AA66" s="4">
        <v>1</v>
      </c>
      <c r="AB66" s="4">
        <v>1</v>
      </c>
      <c r="AC66" s="4">
        <v>1</v>
      </c>
      <c r="AD66" s="4">
        <v>1</v>
      </c>
      <c r="AE66" s="4">
        <v>1</v>
      </c>
      <c r="AF66" s="4">
        <v>1</v>
      </c>
      <c r="AG66" s="4">
        <v>1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</row>
    <row r="67" spans="2:46" x14ac:dyDescent="0.25">
      <c r="B67" s="4">
        <v>72</v>
      </c>
      <c r="C67" s="4">
        <v>7739</v>
      </c>
      <c r="D67" s="4" t="s">
        <v>104</v>
      </c>
      <c r="E67" s="4" t="s">
        <v>62</v>
      </c>
      <c r="F67" s="4">
        <v>22</v>
      </c>
      <c r="G67" s="4" t="s">
        <v>101</v>
      </c>
      <c r="H67" s="4" t="s">
        <v>56</v>
      </c>
      <c r="I67" s="4" t="s">
        <v>60</v>
      </c>
      <c r="J67" s="4">
        <v>19</v>
      </c>
      <c r="K67" s="4">
        <v>1</v>
      </c>
      <c r="L67" s="4">
        <v>1</v>
      </c>
      <c r="M67" s="4">
        <v>0</v>
      </c>
      <c r="N67" s="4">
        <v>0</v>
      </c>
      <c r="O67" s="4">
        <v>1</v>
      </c>
      <c r="P67" s="4">
        <v>0</v>
      </c>
      <c r="Q67" s="4">
        <v>0</v>
      </c>
      <c r="R67" s="4">
        <v>0</v>
      </c>
      <c r="S67" s="4">
        <v>0</v>
      </c>
      <c r="T67" s="4"/>
      <c r="U67" s="4"/>
      <c r="V67" s="4">
        <v>1</v>
      </c>
      <c r="W67" s="4">
        <v>1</v>
      </c>
      <c r="X67" s="4">
        <v>1</v>
      </c>
      <c r="Y67" s="4">
        <v>1</v>
      </c>
      <c r="Z67" s="4">
        <v>0</v>
      </c>
      <c r="AA67" s="4">
        <v>0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</row>
    <row r="68" spans="2:46" x14ac:dyDescent="0.25">
      <c r="B68" s="4">
        <v>73</v>
      </c>
      <c r="C68" s="4">
        <v>7740</v>
      </c>
      <c r="D68" s="4" t="s">
        <v>88</v>
      </c>
      <c r="E68" s="4" t="s">
        <v>43</v>
      </c>
      <c r="F68" s="4">
        <v>2083</v>
      </c>
      <c r="G68" s="4" t="s">
        <v>89</v>
      </c>
      <c r="H68" s="4" t="s">
        <v>50</v>
      </c>
      <c r="I68" s="4" t="s">
        <v>87</v>
      </c>
      <c r="J68" s="4">
        <v>9</v>
      </c>
      <c r="K68" s="4">
        <v>0</v>
      </c>
      <c r="L68" s="4">
        <v>1</v>
      </c>
      <c r="M68" s="4">
        <v>0</v>
      </c>
      <c r="N68" s="4">
        <v>1</v>
      </c>
      <c r="O68" s="4">
        <v>1</v>
      </c>
      <c r="P68" s="4">
        <v>0</v>
      </c>
      <c r="Q68" s="4">
        <v>0</v>
      </c>
      <c r="R68" s="4">
        <v>0</v>
      </c>
      <c r="S68" s="4">
        <v>0</v>
      </c>
      <c r="T68" s="4"/>
      <c r="U68" s="4"/>
      <c r="V68" s="4">
        <v>1</v>
      </c>
      <c r="W68" s="4">
        <v>1</v>
      </c>
      <c r="X68" s="4">
        <v>0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</row>
    <row r="69" spans="2:46" x14ac:dyDescent="0.25">
      <c r="B69" s="4">
        <v>74</v>
      </c>
      <c r="C69" s="4">
        <v>7741</v>
      </c>
      <c r="D69" s="4" t="s">
        <v>78</v>
      </c>
      <c r="E69" s="4" t="s">
        <v>43</v>
      </c>
      <c r="F69" s="4">
        <v>161</v>
      </c>
      <c r="G69" s="4" t="s">
        <v>79</v>
      </c>
      <c r="H69" s="4" t="s">
        <v>56</v>
      </c>
      <c r="I69" s="4" t="s">
        <v>80</v>
      </c>
      <c r="J69" s="4">
        <v>5</v>
      </c>
      <c r="K69" s="4">
        <v>0</v>
      </c>
      <c r="L69" s="4">
        <v>1</v>
      </c>
      <c r="M69" s="4">
        <v>1</v>
      </c>
      <c r="N69" s="4">
        <v>1</v>
      </c>
      <c r="O69" s="4">
        <v>1</v>
      </c>
      <c r="P69" s="4">
        <v>0</v>
      </c>
      <c r="Q69" s="4">
        <v>0</v>
      </c>
      <c r="R69" s="4">
        <v>0</v>
      </c>
      <c r="S69" s="4">
        <v>0</v>
      </c>
      <c r="T69" s="4"/>
      <c r="U69" s="4"/>
      <c r="V69" s="4">
        <v>1</v>
      </c>
      <c r="W69" s="4">
        <v>1</v>
      </c>
      <c r="X69" s="4">
        <v>1</v>
      </c>
      <c r="Y69" s="4">
        <v>1</v>
      </c>
      <c r="Z69" s="4">
        <v>0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</row>
    <row r="70" spans="2:46" x14ac:dyDescent="0.25">
      <c r="B70" s="4">
        <v>75</v>
      </c>
      <c r="C70" s="4">
        <v>7742</v>
      </c>
      <c r="D70" s="4" t="s">
        <v>134</v>
      </c>
      <c r="E70" s="4" t="s">
        <v>43</v>
      </c>
      <c r="F70" s="4">
        <v>922</v>
      </c>
      <c r="G70" s="4" t="s">
        <v>135</v>
      </c>
      <c r="H70" s="4" t="s">
        <v>117</v>
      </c>
      <c r="I70" s="4" t="s">
        <v>84</v>
      </c>
      <c r="J70" s="4" t="s">
        <v>129</v>
      </c>
      <c r="K70" s="4">
        <v>0</v>
      </c>
      <c r="L70" s="4">
        <v>1</v>
      </c>
      <c r="M70" s="4">
        <v>0</v>
      </c>
      <c r="N70" s="4">
        <v>0</v>
      </c>
      <c r="O70" s="4">
        <v>1</v>
      </c>
      <c r="P70" s="4">
        <v>0</v>
      </c>
      <c r="Q70" s="4">
        <v>0</v>
      </c>
      <c r="R70" s="4">
        <v>0</v>
      </c>
      <c r="S70" s="4">
        <v>0</v>
      </c>
      <c r="T70" s="4"/>
      <c r="U70" s="4"/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</row>
    <row r="71" spans="2:46" x14ac:dyDescent="0.25">
      <c r="B71" s="4">
        <v>76</v>
      </c>
      <c r="C71" s="4">
        <v>7743</v>
      </c>
      <c r="D71" s="4" t="s">
        <v>144</v>
      </c>
      <c r="E71" s="4" t="s">
        <v>43</v>
      </c>
      <c r="F71" s="4">
        <v>5458</v>
      </c>
      <c r="G71" s="4" t="s">
        <v>44</v>
      </c>
      <c r="H71" s="4" t="s">
        <v>45</v>
      </c>
      <c r="I71" s="4" t="s">
        <v>46</v>
      </c>
      <c r="J71" s="4" t="s">
        <v>143</v>
      </c>
      <c r="K71" s="4">
        <v>1</v>
      </c>
      <c r="L71" s="4">
        <v>1</v>
      </c>
      <c r="M71" s="4">
        <v>0</v>
      </c>
      <c r="N71" s="4">
        <v>0</v>
      </c>
      <c r="O71" s="4">
        <v>1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</row>
    <row r="72" spans="2:46" x14ac:dyDescent="0.25">
      <c r="B72" s="4">
        <v>78</v>
      </c>
      <c r="C72" s="4">
        <v>7744</v>
      </c>
      <c r="D72" s="4" t="s">
        <v>136</v>
      </c>
      <c r="E72" s="4" t="s">
        <v>43</v>
      </c>
      <c r="F72" s="4">
        <v>922</v>
      </c>
      <c r="G72" s="4" t="s">
        <v>135</v>
      </c>
      <c r="H72" s="4" t="s">
        <v>117</v>
      </c>
      <c r="I72" s="4" t="s">
        <v>84</v>
      </c>
      <c r="J72" s="4" t="s">
        <v>129</v>
      </c>
      <c r="K72" s="4">
        <v>0</v>
      </c>
      <c r="L72" s="4">
        <v>1</v>
      </c>
      <c r="M72" s="4">
        <v>0</v>
      </c>
      <c r="N72" s="4">
        <v>0</v>
      </c>
      <c r="O72" s="4">
        <v>1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1</v>
      </c>
      <c r="W72" s="4">
        <v>1</v>
      </c>
      <c r="X72" s="4">
        <v>1</v>
      </c>
      <c r="Y72" s="4">
        <v>1</v>
      </c>
      <c r="Z72" s="4">
        <v>0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</row>
    <row r="73" spans="2:46" x14ac:dyDescent="0.25">
      <c r="B73" s="4">
        <v>79</v>
      </c>
      <c r="C73" s="4">
        <v>7745</v>
      </c>
      <c r="D73" s="4" t="s">
        <v>171</v>
      </c>
      <c r="E73" s="4" t="s">
        <v>62</v>
      </c>
      <c r="F73" s="4">
        <v>1587</v>
      </c>
      <c r="G73" s="4" t="s">
        <v>167</v>
      </c>
      <c r="H73" s="4" t="s">
        <v>168</v>
      </c>
      <c r="I73" s="4" t="s">
        <v>168</v>
      </c>
      <c r="J73" s="4" t="s">
        <v>168</v>
      </c>
      <c r="K73" s="4">
        <v>0</v>
      </c>
      <c r="L73" s="4">
        <v>2</v>
      </c>
      <c r="M73" s="4">
        <v>1</v>
      </c>
      <c r="N73" s="4">
        <v>1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1</v>
      </c>
      <c r="U73" s="4">
        <v>0</v>
      </c>
      <c r="V73" s="4">
        <v>1</v>
      </c>
      <c r="W73" s="4">
        <v>1</v>
      </c>
      <c r="X73" s="4">
        <v>0</v>
      </c>
      <c r="Y73" s="4">
        <v>1</v>
      </c>
      <c r="Z73" s="4">
        <v>0</v>
      </c>
      <c r="AA73" s="4">
        <v>1</v>
      </c>
      <c r="AB73" s="4">
        <v>1</v>
      </c>
      <c r="AC73" s="4">
        <v>1</v>
      </c>
      <c r="AD73" s="4">
        <v>1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</row>
    <row r="74" spans="2:46" x14ac:dyDescent="0.25">
      <c r="B74" s="4">
        <v>80</v>
      </c>
      <c r="C74" s="4">
        <v>7746</v>
      </c>
      <c r="D74" s="4" t="s">
        <v>141</v>
      </c>
      <c r="E74" s="4" t="s">
        <v>43</v>
      </c>
      <c r="F74" s="4">
        <v>4766</v>
      </c>
      <c r="G74" s="4" t="s">
        <v>142</v>
      </c>
      <c r="H74" s="4" t="s">
        <v>56</v>
      </c>
      <c r="I74" s="4" t="s">
        <v>60</v>
      </c>
      <c r="J74" s="4" t="s">
        <v>143</v>
      </c>
      <c r="K74" s="4">
        <v>1</v>
      </c>
      <c r="L74" s="4">
        <v>1</v>
      </c>
      <c r="M74" s="4">
        <v>0</v>
      </c>
      <c r="N74" s="4">
        <v>1</v>
      </c>
      <c r="O74" s="4">
        <v>1</v>
      </c>
      <c r="P74" s="4">
        <v>0</v>
      </c>
      <c r="Q74" s="4">
        <v>0</v>
      </c>
      <c r="R74" s="4">
        <v>0</v>
      </c>
      <c r="S74" s="4">
        <v>0</v>
      </c>
      <c r="T74" s="4">
        <v>1</v>
      </c>
      <c r="U74" s="4">
        <v>0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</row>
    <row r="75" spans="2:46" x14ac:dyDescent="0.25">
      <c r="B75" s="4">
        <v>81</v>
      </c>
      <c r="C75" s="4">
        <v>7747</v>
      </c>
      <c r="D75" s="4" t="s">
        <v>172</v>
      </c>
      <c r="E75" s="4" t="s">
        <v>62</v>
      </c>
      <c r="F75" s="4">
        <v>902</v>
      </c>
      <c r="G75" s="4" t="s">
        <v>167</v>
      </c>
      <c r="H75" s="4" t="s">
        <v>168</v>
      </c>
      <c r="I75" s="4" t="s">
        <v>168</v>
      </c>
      <c r="J75" s="4" t="s">
        <v>168</v>
      </c>
      <c r="K75" s="4">
        <v>0</v>
      </c>
      <c r="L75" s="4">
        <v>2</v>
      </c>
      <c r="M75" s="4">
        <v>1</v>
      </c>
      <c r="N75" s="4">
        <v>1</v>
      </c>
      <c r="O75" s="4">
        <v>1</v>
      </c>
      <c r="P75" s="4">
        <v>1</v>
      </c>
      <c r="Q75" s="4">
        <v>0</v>
      </c>
      <c r="R75" s="4">
        <v>0</v>
      </c>
      <c r="S75" s="4">
        <v>1</v>
      </c>
      <c r="T75" s="4">
        <v>1</v>
      </c>
      <c r="U75" s="4">
        <v>0</v>
      </c>
      <c r="V75" s="4">
        <v>1</v>
      </c>
      <c r="W75" s="4">
        <v>1</v>
      </c>
      <c r="X75" s="4">
        <v>0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</row>
    <row r="76" spans="2:46" x14ac:dyDescent="0.25">
      <c r="B76" s="4">
        <v>82</v>
      </c>
      <c r="C76" s="4">
        <v>7748</v>
      </c>
      <c r="D76" s="4" t="s">
        <v>181</v>
      </c>
      <c r="E76" s="4" t="s">
        <v>43</v>
      </c>
      <c r="F76" s="4">
        <v>538</v>
      </c>
      <c r="G76" s="4" t="s">
        <v>83</v>
      </c>
      <c r="H76" s="4" t="s">
        <v>56</v>
      </c>
      <c r="I76" s="4" t="s">
        <v>84</v>
      </c>
      <c r="J76" s="5" t="s">
        <v>87</v>
      </c>
      <c r="K76" s="4">
        <v>0</v>
      </c>
      <c r="L76" s="4">
        <v>1</v>
      </c>
      <c r="M76" s="4">
        <v>0</v>
      </c>
      <c r="N76" s="4">
        <v>1</v>
      </c>
      <c r="O76" s="4">
        <v>1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1</v>
      </c>
      <c r="W76" s="4">
        <v>1</v>
      </c>
      <c r="X76" s="4">
        <v>1</v>
      </c>
      <c r="Y76" s="4">
        <v>0</v>
      </c>
      <c r="Z76" s="4">
        <v>0</v>
      </c>
      <c r="AA76" s="4">
        <v>0</v>
      </c>
      <c r="AB76" s="4">
        <v>0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</row>
    <row r="77" spans="2:46" x14ac:dyDescent="0.25">
      <c r="B77" s="4">
        <v>83</v>
      </c>
      <c r="C77" s="4">
        <v>7749</v>
      </c>
      <c r="D77" s="4" t="s">
        <v>74</v>
      </c>
      <c r="E77" s="4" t="s">
        <v>62</v>
      </c>
      <c r="F77" s="4">
        <v>982</v>
      </c>
      <c r="G77" s="4" t="s">
        <v>55</v>
      </c>
      <c r="H77" s="4" t="s">
        <v>56</v>
      </c>
      <c r="I77" s="4" t="s">
        <v>57</v>
      </c>
      <c r="J77" s="4">
        <v>2</v>
      </c>
      <c r="K77" s="4">
        <v>1</v>
      </c>
      <c r="L77" s="4">
        <v>1</v>
      </c>
      <c r="M77" s="4">
        <v>0</v>
      </c>
      <c r="N77" s="4">
        <v>1</v>
      </c>
      <c r="O77" s="4">
        <v>1</v>
      </c>
      <c r="P77" s="4">
        <v>0</v>
      </c>
      <c r="Q77" s="4">
        <v>0</v>
      </c>
      <c r="R77" s="4">
        <v>0</v>
      </c>
      <c r="S77" s="4">
        <v>0</v>
      </c>
      <c r="T77" s="4">
        <v>1</v>
      </c>
      <c r="U77" s="4">
        <v>0</v>
      </c>
      <c r="V77" s="4">
        <v>1</v>
      </c>
      <c r="W77" s="4">
        <v>1</v>
      </c>
      <c r="X77" s="4">
        <v>1</v>
      </c>
      <c r="Y77" s="4">
        <v>1</v>
      </c>
      <c r="Z77" s="4">
        <v>0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</row>
    <row r="78" spans="2:46" x14ac:dyDescent="0.25">
      <c r="B78" s="4">
        <v>84</v>
      </c>
      <c r="C78" s="4">
        <v>7750</v>
      </c>
      <c r="D78" s="4" t="s">
        <v>137</v>
      </c>
      <c r="E78" s="4" t="s">
        <v>43</v>
      </c>
      <c r="F78" s="4">
        <v>353</v>
      </c>
      <c r="G78" s="4" t="s">
        <v>49</v>
      </c>
      <c r="H78" s="4" t="s">
        <v>50</v>
      </c>
      <c r="I78" s="4" t="s">
        <v>84</v>
      </c>
      <c r="J78" s="4" t="s">
        <v>129</v>
      </c>
      <c r="K78" s="4">
        <v>0</v>
      </c>
      <c r="L78" s="4">
        <v>1</v>
      </c>
      <c r="M78" s="4">
        <v>0</v>
      </c>
      <c r="N78" s="4">
        <v>1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1</v>
      </c>
      <c r="W78" s="4">
        <v>1</v>
      </c>
      <c r="X78" s="4">
        <v>0</v>
      </c>
      <c r="Y78" s="4">
        <v>1</v>
      </c>
      <c r="Z78" s="4">
        <v>0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</row>
    <row r="79" spans="2:46" x14ac:dyDescent="0.25">
      <c r="B79" s="4">
        <v>85</v>
      </c>
      <c r="C79" s="4">
        <v>7751</v>
      </c>
      <c r="D79" s="4" t="s">
        <v>138</v>
      </c>
      <c r="E79" s="4" t="s">
        <v>43</v>
      </c>
      <c r="F79" s="4">
        <v>5</v>
      </c>
      <c r="G79" s="4" t="s">
        <v>49</v>
      </c>
      <c r="H79" s="4" t="s">
        <v>50</v>
      </c>
      <c r="I79" s="4" t="s">
        <v>84</v>
      </c>
      <c r="J79" s="4" t="s">
        <v>129</v>
      </c>
      <c r="K79" s="4">
        <v>0</v>
      </c>
      <c r="L79" s="4">
        <v>1</v>
      </c>
      <c r="M79" s="4">
        <v>0</v>
      </c>
      <c r="N79" s="4">
        <v>1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/>
      <c r="U79" s="4"/>
      <c r="V79" s="4">
        <v>1</v>
      </c>
      <c r="W79" s="4">
        <v>1</v>
      </c>
      <c r="X79" s="4">
        <v>0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</row>
    <row r="80" spans="2:46" x14ac:dyDescent="0.25">
      <c r="B80" s="4">
        <v>86</v>
      </c>
      <c r="C80" s="4">
        <v>7752</v>
      </c>
      <c r="D80" s="4" t="s">
        <v>139</v>
      </c>
      <c r="E80" s="4" t="s">
        <v>62</v>
      </c>
      <c r="F80" s="4">
        <v>1233</v>
      </c>
      <c r="G80" s="4" t="s">
        <v>49</v>
      </c>
      <c r="H80" s="4" t="s">
        <v>50</v>
      </c>
      <c r="I80" s="4" t="s">
        <v>84</v>
      </c>
      <c r="J80" s="4" t="s">
        <v>129</v>
      </c>
      <c r="K80" s="4">
        <v>0</v>
      </c>
      <c r="L80" s="4">
        <v>1</v>
      </c>
      <c r="M80" s="4">
        <v>0</v>
      </c>
      <c r="N80" s="4">
        <v>1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1</v>
      </c>
      <c r="U80" s="4">
        <v>0</v>
      </c>
      <c r="V80" s="4">
        <v>1</v>
      </c>
      <c r="W80" s="4">
        <v>1</v>
      </c>
      <c r="X80" s="4">
        <v>1</v>
      </c>
      <c r="Y80" s="4">
        <v>1</v>
      </c>
      <c r="Z80" s="4">
        <v>0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</row>
    <row r="81" spans="2:46" x14ac:dyDescent="0.25">
      <c r="B81" s="4">
        <v>87</v>
      </c>
      <c r="C81" s="4">
        <v>7753</v>
      </c>
      <c r="D81" s="4" t="s">
        <v>105</v>
      </c>
      <c r="E81" s="4" t="s">
        <v>43</v>
      </c>
      <c r="F81" s="4" t="s">
        <v>87</v>
      </c>
      <c r="G81" s="4" t="s">
        <v>106</v>
      </c>
      <c r="H81" s="4" t="s">
        <v>50</v>
      </c>
      <c r="I81" s="4" t="s">
        <v>84</v>
      </c>
      <c r="J81" s="4">
        <v>37</v>
      </c>
      <c r="K81" s="4">
        <v>0</v>
      </c>
      <c r="L81" s="4">
        <v>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1</v>
      </c>
      <c r="U81" s="4">
        <v>0</v>
      </c>
      <c r="V81" s="4">
        <v>1</v>
      </c>
      <c r="W81" s="4">
        <v>1</v>
      </c>
      <c r="X81" s="4">
        <v>0</v>
      </c>
      <c r="Y81" s="4">
        <v>1</v>
      </c>
      <c r="Z81" s="4">
        <v>0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</row>
    <row r="82" spans="2:46" x14ac:dyDescent="0.25">
      <c r="B82" s="4">
        <v>88</v>
      </c>
      <c r="C82" s="4">
        <v>7754</v>
      </c>
      <c r="D82" s="4" t="s">
        <v>145</v>
      </c>
      <c r="E82" s="4" t="s">
        <v>43</v>
      </c>
      <c r="F82" s="4">
        <v>61</v>
      </c>
      <c r="G82" s="4" t="s">
        <v>146</v>
      </c>
      <c r="H82" s="4" t="s">
        <v>117</v>
      </c>
      <c r="I82" s="4" t="s">
        <v>46</v>
      </c>
      <c r="J82" s="4" t="s">
        <v>143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0</v>
      </c>
      <c r="Q82" s="4">
        <v>0</v>
      </c>
      <c r="R82" s="4">
        <v>0</v>
      </c>
      <c r="S82" s="4">
        <v>0</v>
      </c>
      <c r="T82" s="4">
        <v>1</v>
      </c>
      <c r="U82" s="4">
        <v>0</v>
      </c>
      <c r="V82" s="4">
        <v>1</v>
      </c>
      <c r="W82" s="4">
        <v>1</v>
      </c>
      <c r="X82" s="4">
        <v>1</v>
      </c>
      <c r="Y82" s="4">
        <v>1</v>
      </c>
      <c r="Z82" s="4">
        <v>0</v>
      </c>
      <c r="AA82" s="4">
        <v>0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</row>
    <row r="83" spans="2:46" x14ac:dyDescent="0.25">
      <c r="B83" s="4">
        <v>89</v>
      </c>
      <c r="C83" s="4">
        <v>7755</v>
      </c>
      <c r="D83" s="4" t="s">
        <v>81</v>
      </c>
      <c r="E83" s="4" t="s">
        <v>43</v>
      </c>
      <c r="F83" s="4">
        <v>52</v>
      </c>
      <c r="G83" s="4" t="s">
        <v>79</v>
      </c>
      <c r="H83" s="4" t="s">
        <v>56</v>
      </c>
      <c r="I83" s="4" t="s">
        <v>80</v>
      </c>
      <c r="J83" s="4">
        <v>5</v>
      </c>
      <c r="K83" s="4">
        <v>0</v>
      </c>
      <c r="L83" s="4">
        <v>1</v>
      </c>
      <c r="M83" s="4">
        <v>0</v>
      </c>
      <c r="N83" s="4">
        <v>0</v>
      </c>
      <c r="O83" s="4">
        <v>1</v>
      </c>
      <c r="P83" s="4">
        <v>0</v>
      </c>
      <c r="Q83" s="4">
        <v>0</v>
      </c>
      <c r="R83" s="4">
        <v>0</v>
      </c>
      <c r="S83" s="4">
        <v>0</v>
      </c>
      <c r="T83" s="4">
        <v>1</v>
      </c>
      <c r="U83" s="4">
        <v>0</v>
      </c>
      <c r="V83" s="4">
        <v>1</v>
      </c>
      <c r="W83" s="4">
        <v>1</v>
      </c>
      <c r="X83" s="4">
        <v>1</v>
      </c>
      <c r="Y83" s="4">
        <v>1</v>
      </c>
      <c r="Z83" s="4">
        <v>2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</row>
    <row r="84" spans="2:46" x14ac:dyDescent="0.25">
      <c r="B84" s="4">
        <v>91</v>
      </c>
      <c r="C84" s="4">
        <v>7756</v>
      </c>
      <c r="D84" s="4" t="s">
        <v>93</v>
      </c>
      <c r="E84" s="4" t="s">
        <v>43</v>
      </c>
      <c r="F84" s="4">
        <v>929</v>
      </c>
      <c r="G84" s="4" t="s">
        <v>66</v>
      </c>
      <c r="H84" s="4" t="s">
        <v>50</v>
      </c>
      <c r="I84" s="4" t="s">
        <v>80</v>
      </c>
      <c r="J84" s="4">
        <v>11</v>
      </c>
      <c r="K84" s="4">
        <v>0</v>
      </c>
      <c r="L84" s="4">
        <v>1</v>
      </c>
      <c r="M84" s="4">
        <v>0</v>
      </c>
      <c r="N84" s="4">
        <v>1</v>
      </c>
      <c r="O84" s="4">
        <v>1</v>
      </c>
      <c r="P84" s="4">
        <v>0</v>
      </c>
      <c r="Q84" s="4">
        <v>0</v>
      </c>
      <c r="R84" s="4">
        <v>0</v>
      </c>
      <c r="S84" s="4">
        <v>0</v>
      </c>
      <c r="T84" s="4">
        <v>1</v>
      </c>
      <c r="U84" s="4">
        <v>0</v>
      </c>
      <c r="V84" s="4">
        <v>1</v>
      </c>
      <c r="W84" s="4">
        <v>1</v>
      </c>
      <c r="X84" s="4">
        <v>1</v>
      </c>
      <c r="Y84" s="4">
        <v>0</v>
      </c>
      <c r="Z84" s="4">
        <v>0</v>
      </c>
      <c r="AA84" s="4">
        <v>0</v>
      </c>
      <c r="AB84" s="4">
        <v>0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</row>
    <row r="85" spans="2:46" x14ac:dyDescent="0.25">
      <c r="B85" s="4">
        <v>92</v>
      </c>
      <c r="C85" s="4">
        <v>7757</v>
      </c>
      <c r="D85" s="4" t="s">
        <v>109</v>
      </c>
      <c r="E85" s="4" t="s">
        <v>62</v>
      </c>
      <c r="F85" s="4">
        <v>45</v>
      </c>
      <c r="G85" s="4" t="s">
        <v>83</v>
      </c>
      <c r="H85" s="4" t="s">
        <v>56</v>
      </c>
      <c r="I85" s="4" t="s">
        <v>84</v>
      </c>
      <c r="J85" s="4">
        <v>53</v>
      </c>
      <c r="K85" s="4">
        <v>0</v>
      </c>
      <c r="L85" s="4">
        <v>1</v>
      </c>
      <c r="M85" s="4">
        <v>0</v>
      </c>
      <c r="N85" s="4">
        <v>1</v>
      </c>
      <c r="O85" s="4">
        <v>1</v>
      </c>
      <c r="P85" s="4">
        <v>0</v>
      </c>
      <c r="Q85" s="4">
        <v>0</v>
      </c>
      <c r="R85" s="4">
        <v>0</v>
      </c>
      <c r="S85" s="4">
        <v>0</v>
      </c>
      <c r="T85" s="4">
        <v>1</v>
      </c>
      <c r="U85" s="4">
        <v>0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</row>
    <row r="86" spans="2:46" x14ac:dyDescent="0.25">
      <c r="B86" s="4">
        <v>93</v>
      </c>
      <c r="C86" s="4">
        <v>7758</v>
      </c>
      <c r="D86" s="4" t="s">
        <v>77</v>
      </c>
      <c r="E86" s="4" t="s">
        <v>43</v>
      </c>
      <c r="F86" s="4">
        <v>1838</v>
      </c>
      <c r="G86" s="4" t="s">
        <v>49</v>
      </c>
      <c r="H86" s="4" t="s">
        <v>50</v>
      </c>
      <c r="I86" s="4" t="s">
        <v>51</v>
      </c>
      <c r="J86" s="4">
        <v>5</v>
      </c>
      <c r="K86" s="4">
        <v>1</v>
      </c>
      <c r="L86" s="4">
        <v>1</v>
      </c>
      <c r="M86" s="4">
        <v>1</v>
      </c>
      <c r="N86" s="4">
        <v>1</v>
      </c>
      <c r="O86" s="4">
        <v>0</v>
      </c>
      <c r="P86" s="4">
        <v>1</v>
      </c>
      <c r="Q86" s="4">
        <v>0</v>
      </c>
      <c r="R86" s="4">
        <v>0</v>
      </c>
      <c r="S86" s="4">
        <v>0</v>
      </c>
      <c r="T86" s="4">
        <v>1</v>
      </c>
      <c r="U86" s="4">
        <v>0</v>
      </c>
      <c r="V86" s="4">
        <v>1</v>
      </c>
      <c r="W86" s="4">
        <v>1</v>
      </c>
      <c r="X86" s="4">
        <v>0</v>
      </c>
      <c r="Y86" s="4">
        <v>1</v>
      </c>
      <c r="Z86" s="4">
        <v>0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</row>
    <row r="87" spans="2:46" x14ac:dyDescent="0.25">
      <c r="B87" s="4">
        <v>94</v>
      </c>
      <c r="C87" s="4">
        <v>7759</v>
      </c>
      <c r="D87" s="4" t="s">
        <v>75</v>
      </c>
      <c r="E87" s="4" t="s">
        <v>43</v>
      </c>
      <c r="F87" s="4">
        <v>982</v>
      </c>
      <c r="G87" s="4" t="s">
        <v>55</v>
      </c>
      <c r="H87" s="4" t="s">
        <v>56</v>
      </c>
      <c r="I87" s="4" t="s">
        <v>57</v>
      </c>
      <c r="J87" s="4">
        <v>2</v>
      </c>
      <c r="K87" s="4">
        <v>1</v>
      </c>
      <c r="L87" s="4">
        <v>1</v>
      </c>
      <c r="M87" s="4">
        <v>0</v>
      </c>
      <c r="N87" s="4">
        <v>1</v>
      </c>
      <c r="O87" s="4">
        <v>1</v>
      </c>
      <c r="P87" s="4">
        <v>0</v>
      </c>
      <c r="Q87" s="4">
        <v>0</v>
      </c>
      <c r="R87" s="4">
        <v>0</v>
      </c>
      <c r="S87" s="4">
        <v>0</v>
      </c>
      <c r="T87" s="4">
        <v>1</v>
      </c>
      <c r="U87" s="4">
        <v>0</v>
      </c>
      <c r="V87" s="4">
        <v>1</v>
      </c>
      <c r="W87" s="4">
        <v>1</v>
      </c>
      <c r="X87" s="4">
        <v>1</v>
      </c>
      <c r="Y87" s="4">
        <v>1</v>
      </c>
      <c r="Z87" s="4">
        <v>0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</row>
    <row r="88" spans="2:46" x14ac:dyDescent="0.25">
      <c r="B88" s="4">
        <v>95</v>
      </c>
      <c r="C88" s="4">
        <v>7760</v>
      </c>
      <c r="D88" s="4" t="s">
        <v>111</v>
      </c>
      <c r="E88" s="4" t="s">
        <v>62</v>
      </c>
      <c r="F88" s="4">
        <v>354</v>
      </c>
      <c r="G88" s="4" t="s">
        <v>96</v>
      </c>
      <c r="H88" s="4" t="s">
        <v>50</v>
      </c>
      <c r="I88" s="4" t="s">
        <v>80</v>
      </c>
      <c r="J88" s="4">
        <v>53</v>
      </c>
      <c r="K88" s="4">
        <v>0</v>
      </c>
      <c r="L88" s="4">
        <v>1</v>
      </c>
      <c r="M88" s="4">
        <v>1</v>
      </c>
      <c r="N88" s="4">
        <v>1</v>
      </c>
      <c r="O88" s="4">
        <v>1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1</v>
      </c>
      <c r="W88" s="4">
        <v>1</v>
      </c>
      <c r="X88" s="4">
        <v>0</v>
      </c>
      <c r="Y88" s="4">
        <v>1</v>
      </c>
      <c r="Z88" s="4">
        <v>0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</row>
    <row r="89" spans="2:46" x14ac:dyDescent="0.25">
      <c r="B89" s="4">
        <v>96</v>
      </c>
      <c r="C89" s="4">
        <v>7761</v>
      </c>
      <c r="D89" s="4" t="s">
        <v>61</v>
      </c>
      <c r="E89" s="4" t="s">
        <v>62</v>
      </c>
      <c r="F89" s="4">
        <v>508</v>
      </c>
      <c r="G89" s="4" t="s">
        <v>63</v>
      </c>
      <c r="H89" s="4" t="s">
        <v>56</v>
      </c>
      <c r="I89" s="4" t="s">
        <v>60</v>
      </c>
      <c r="J89" s="4">
        <v>2</v>
      </c>
      <c r="K89" s="4">
        <v>1</v>
      </c>
      <c r="L89" s="4">
        <v>1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1</v>
      </c>
      <c r="W89" s="4">
        <v>1</v>
      </c>
      <c r="X89" s="4">
        <v>1</v>
      </c>
      <c r="Y89" s="4">
        <v>1</v>
      </c>
      <c r="Z89" s="4">
        <v>0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</row>
    <row r="90" spans="2:46" x14ac:dyDescent="0.25">
      <c r="B90" s="4">
        <v>97</v>
      </c>
      <c r="C90" s="4">
        <v>7762</v>
      </c>
      <c r="D90" s="4" t="s">
        <v>127</v>
      </c>
      <c r="E90" s="4" t="s">
        <v>62</v>
      </c>
      <c r="F90" s="4">
        <v>2201</v>
      </c>
      <c r="G90" s="4" t="s">
        <v>128</v>
      </c>
      <c r="H90" s="4" t="s">
        <v>50</v>
      </c>
      <c r="I90" s="4" t="s">
        <v>51</v>
      </c>
      <c r="J90" s="4" t="s">
        <v>129</v>
      </c>
      <c r="K90" s="4">
        <v>1</v>
      </c>
      <c r="L90" s="4">
        <v>1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1</v>
      </c>
      <c r="W90" s="4">
        <v>1</v>
      </c>
      <c r="X90" s="4">
        <v>0</v>
      </c>
      <c r="Y90" s="4">
        <v>1</v>
      </c>
      <c r="Z90" s="4">
        <v>0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</row>
    <row r="91" spans="2:46" x14ac:dyDescent="0.25">
      <c r="B91" s="4">
        <v>98</v>
      </c>
      <c r="C91" s="4">
        <v>7763</v>
      </c>
      <c r="D91" s="4" t="s">
        <v>177</v>
      </c>
      <c r="E91" s="4" t="s">
        <v>43</v>
      </c>
      <c r="F91" s="4">
        <v>6642</v>
      </c>
      <c r="G91" s="4" t="s">
        <v>142</v>
      </c>
      <c r="H91" s="4" t="s">
        <v>56</v>
      </c>
      <c r="I91" s="4" t="s">
        <v>57</v>
      </c>
      <c r="J91" s="5" t="s">
        <v>87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0</v>
      </c>
      <c r="S91" s="4">
        <v>0</v>
      </c>
      <c r="T91" s="4"/>
      <c r="U91" s="4"/>
      <c r="V91" s="4">
        <v>1</v>
      </c>
      <c r="W91" s="4">
        <v>1</v>
      </c>
      <c r="X91" s="4">
        <v>1</v>
      </c>
      <c r="Y91" s="4">
        <v>1</v>
      </c>
      <c r="Z91" s="4">
        <v>0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</row>
    <row r="92" spans="2:46" x14ac:dyDescent="0.25">
      <c r="B92" s="4">
        <v>99</v>
      </c>
      <c r="C92" s="4">
        <v>7764</v>
      </c>
      <c r="D92" s="4" t="s">
        <v>140</v>
      </c>
      <c r="E92" s="4" t="s">
        <v>43</v>
      </c>
      <c r="F92" s="4">
        <v>922</v>
      </c>
      <c r="G92" s="4" t="s">
        <v>135</v>
      </c>
      <c r="H92" s="4" t="s">
        <v>117</v>
      </c>
      <c r="I92" s="4" t="s">
        <v>84</v>
      </c>
      <c r="J92" s="4" t="s">
        <v>129</v>
      </c>
      <c r="K92" s="4">
        <v>0</v>
      </c>
      <c r="L92" s="4">
        <v>1</v>
      </c>
      <c r="M92" s="4">
        <v>0</v>
      </c>
      <c r="N92" s="4">
        <v>0</v>
      </c>
      <c r="O92" s="4">
        <v>1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</row>
    <row r="93" spans="2:46" x14ac:dyDescent="0.25">
      <c r="B93" s="4">
        <v>100</v>
      </c>
      <c r="C93" s="4">
        <v>7765</v>
      </c>
      <c r="D93" s="4" t="s">
        <v>107</v>
      </c>
      <c r="E93" s="4" t="s">
        <v>62</v>
      </c>
      <c r="F93" s="4">
        <v>45</v>
      </c>
      <c r="G93" s="4" t="s">
        <v>83</v>
      </c>
      <c r="H93" s="4" t="s">
        <v>56</v>
      </c>
      <c r="I93" s="4" t="s">
        <v>84</v>
      </c>
      <c r="J93" s="4">
        <v>37</v>
      </c>
      <c r="K93" s="4">
        <v>0</v>
      </c>
      <c r="L93" s="4">
        <v>1</v>
      </c>
      <c r="M93" s="4">
        <v>0</v>
      </c>
      <c r="N93" s="4">
        <v>1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1</v>
      </c>
      <c r="W93" s="4">
        <v>1</v>
      </c>
      <c r="X93" s="4">
        <v>1</v>
      </c>
      <c r="Y93" s="4">
        <v>1</v>
      </c>
      <c r="Z93" s="4">
        <v>0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</row>
    <row r="94" spans="2:46" x14ac:dyDescent="0.25">
      <c r="B94" s="4">
        <v>104</v>
      </c>
      <c r="C94" s="4">
        <v>7766</v>
      </c>
      <c r="D94" s="4" t="s">
        <v>76</v>
      </c>
      <c r="E94" s="4" t="s">
        <v>43</v>
      </c>
      <c r="F94" s="4">
        <v>982</v>
      </c>
      <c r="G94" s="4" t="s">
        <v>55</v>
      </c>
      <c r="H94" s="4" t="s">
        <v>56</v>
      </c>
      <c r="I94" s="4" t="s">
        <v>57</v>
      </c>
      <c r="J94" s="4">
        <v>2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</row>
    <row r="95" spans="2:46" x14ac:dyDescent="0.25">
      <c r="B95" s="4">
        <v>105</v>
      </c>
      <c r="C95" s="4">
        <v>7767</v>
      </c>
      <c r="D95" s="4" t="s">
        <v>42</v>
      </c>
      <c r="E95" s="4" t="s">
        <v>43</v>
      </c>
      <c r="F95" s="4">
        <v>5453</v>
      </c>
      <c r="G95" s="4" t="s">
        <v>44</v>
      </c>
      <c r="H95" s="4" t="s">
        <v>45</v>
      </c>
      <c r="I95" s="4" t="s">
        <v>46</v>
      </c>
      <c r="J95" s="4">
        <v>1</v>
      </c>
      <c r="K95" s="4">
        <v>1</v>
      </c>
      <c r="L95" s="4">
        <v>1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</row>
    <row r="96" spans="2:46" x14ac:dyDescent="0.25">
      <c r="B96" s="4">
        <v>106</v>
      </c>
      <c r="C96" s="4">
        <v>7768</v>
      </c>
      <c r="D96" s="4" t="s">
        <v>155</v>
      </c>
      <c r="E96" s="4" t="s">
        <v>43</v>
      </c>
      <c r="F96" s="4">
        <v>607</v>
      </c>
      <c r="G96" s="4" t="s">
        <v>91</v>
      </c>
      <c r="H96" s="4" t="s">
        <v>50</v>
      </c>
      <c r="I96" s="4" t="s">
        <v>118</v>
      </c>
      <c r="J96" s="4" t="s">
        <v>143</v>
      </c>
      <c r="K96" s="4">
        <v>1</v>
      </c>
      <c r="L96" s="4">
        <v>1</v>
      </c>
      <c r="M96" s="4">
        <v>0</v>
      </c>
      <c r="N96" s="4">
        <v>1</v>
      </c>
      <c r="O96" s="4">
        <v>1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</row>
    <row r="97" spans="2:46" x14ac:dyDescent="0.25">
      <c r="B97" s="6">
        <v>107</v>
      </c>
      <c r="C97" s="6">
        <v>7769</v>
      </c>
      <c r="D97" s="6" t="s">
        <v>173</v>
      </c>
      <c r="E97" s="6" t="s">
        <v>62</v>
      </c>
      <c r="F97" s="6">
        <v>825</v>
      </c>
      <c r="G97" s="6" t="s">
        <v>167</v>
      </c>
      <c r="H97" s="6" t="s">
        <v>168</v>
      </c>
      <c r="I97" s="6" t="s">
        <v>168</v>
      </c>
      <c r="J97" s="6" t="s">
        <v>168</v>
      </c>
      <c r="K97" s="6">
        <v>0</v>
      </c>
      <c r="L97" s="6">
        <v>2</v>
      </c>
      <c r="M97" s="6">
        <v>1</v>
      </c>
      <c r="N97" s="6">
        <v>1</v>
      </c>
      <c r="O97" s="6">
        <v>0</v>
      </c>
      <c r="P97" s="6">
        <v>1</v>
      </c>
      <c r="Q97" s="6">
        <v>0</v>
      </c>
      <c r="R97" s="6">
        <v>1</v>
      </c>
      <c r="S97" s="6">
        <v>0</v>
      </c>
      <c r="T97" s="6">
        <v>0</v>
      </c>
      <c r="U97" s="6">
        <v>0</v>
      </c>
      <c r="V97" s="6">
        <v>1</v>
      </c>
      <c r="W97" s="6">
        <v>1</v>
      </c>
      <c r="X97" s="6">
        <v>0</v>
      </c>
      <c r="Y97" s="6">
        <v>1</v>
      </c>
      <c r="Z97" s="6">
        <v>0</v>
      </c>
      <c r="AA97" s="6">
        <v>1</v>
      </c>
      <c r="AB97" s="6">
        <v>1</v>
      </c>
      <c r="AC97" s="6">
        <v>1</v>
      </c>
      <c r="AD97" s="6">
        <v>1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</row>
    <row r="99" spans="2:46" x14ac:dyDescent="0.25">
      <c r="I99" s="13" t="s">
        <v>185</v>
      </c>
      <c r="J99" s="16">
        <v>94</v>
      </c>
      <c r="K99" s="17">
        <f>(SUM(K4:K97))/94</f>
        <v>0.6063829787234043</v>
      </c>
      <c r="L99" s="17"/>
      <c r="M99" s="17">
        <f t="shared" ref="M99:AT99" si="0">(SUM(M4:M97))/94</f>
        <v>0.36170212765957449</v>
      </c>
      <c r="N99" s="17">
        <f t="shared" si="0"/>
        <v>0.63829787234042556</v>
      </c>
      <c r="O99" s="17">
        <f>(SUM(O4:O97))/94</f>
        <v>0.61702127659574468</v>
      </c>
      <c r="P99" s="17">
        <f t="shared" si="0"/>
        <v>0.1276595744680851</v>
      </c>
      <c r="Q99" s="17">
        <f t="shared" si="0"/>
        <v>5.3191489361702128E-2</v>
      </c>
      <c r="R99" s="17">
        <f t="shared" si="0"/>
        <v>3.1914893617021274E-2</v>
      </c>
      <c r="S99" s="17">
        <f t="shared" si="0"/>
        <v>1.0638297872340425E-2</v>
      </c>
      <c r="T99" s="17">
        <f t="shared" si="0"/>
        <v>0.35106382978723405</v>
      </c>
      <c r="U99" s="17">
        <f t="shared" si="0"/>
        <v>2.1276595744680851E-2</v>
      </c>
      <c r="V99" s="17">
        <f t="shared" si="0"/>
        <v>1</v>
      </c>
      <c r="W99" s="17">
        <f t="shared" si="0"/>
        <v>1</v>
      </c>
      <c r="X99" s="17">
        <f t="shared" si="0"/>
        <v>0.74468085106382975</v>
      </c>
      <c r="Y99" s="17">
        <f t="shared" si="0"/>
        <v>0.96808510638297873</v>
      </c>
      <c r="Z99" s="17">
        <f t="shared" si="0"/>
        <v>0.36170212765957449</v>
      </c>
      <c r="AA99" s="17">
        <f t="shared" si="0"/>
        <v>0.86170212765957444</v>
      </c>
      <c r="AB99" s="17">
        <f t="shared" si="0"/>
        <v>0.96808510638297873</v>
      </c>
      <c r="AC99" s="17">
        <f t="shared" si="0"/>
        <v>1</v>
      </c>
      <c r="AD99" s="17">
        <f t="shared" si="0"/>
        <v>1</v>
      </c>
      <c r="AE99" s="17">
        <f t="shared" si="0"/>
        <v>0.92553191489361697</v>
      </c>
      <c r="AF99" s="17">
        <f t="shared" si="0"/>
        <v>0.93617021276595747</v>
      </c>
      <c r="AG99" s="17">
        <f t="shared" si="0"/>
        <v>0.93617021276595747</v>
      </c>
      <c r="AH99" s="17">
        <f t="shared" si="0"/>
        <v>0</v>
      </c>
      <c r="AI99" s="17">
        <f t="shared" si="0"/>
        <v>0</v>
      </c>
      <c r="AJ99" s="17">
        <f t="shared" si="0"/>
        <v>0</v>
      </c>
      <c r="AK99" s="17">
        <f t="shared" si="0"/>
        <v>0</v>
      </c>
      <c r="AL99" s="17">
        <f t="shared" si="0"/>
        <v>0</v>
      </c>
      <c r="AM99" s="17">
        <f t="shared" si="0"/>
        <v>4.2553191489361701E-2</v>
      </c>
      <c r="AN99" s="17">
        <f t="shared" si="0"/>
        <v>5.3191489361702128E-2</v>
      </c>
      <c r="AO99" s="17">
        <f t="shared" si="0"/>
        <v>5.3191489361702128E-2</v>
      </c>
      <c r="AP99" s="17">
        <f t="shared" si="0"/>
        <v>5.3191489361702128E-2</v>
      </c>
      <c r="AQ99" s="17">
        <f t="shared" si="0"/>
        <v>5.3191489361702128E-2</v>
      </c>
      <c r="AR99" s="17">
        <f t="shared" si="0"/>
        <v>4.2553191489361701E-2</v>
      </c>
      <c r="AS99" s="17">
        <f t="shared" si="0"/>
        <v>5.3191489361702128E-2</v>
      </c>
      <c r="AT99" s="17">
        <f t="shared" si="0"/>
        <v>5.3191489361702128E-2</v>
      </c>
    </row>
    <row r="100" spans="2:46" x14ac:dyDescent="0.25">
      <c r="I100" s="14" t="s">
        <v>43</v>
      </c>
      <c r="J100" s="7">
        <v>49</v>
      </c>
      <c r="K100" s="8">
        <f ca="1">(SUMIF($E:$E,$I100,K$4:K$97))/49</f>
        <v>0.6042118975249674</v>
      </c>
      <c r="L100" s="8"/>
      <c r="M100" s="8">
        <f t="shared" ref="M100:AT100" ca="1" si="1">(SUMIF($E:$E,$I100,M$4:M$97))/49</f>
        <v>0.31350412505427705</v>
      </c>
      <c r="N100" s="8">
        <f t="shared" ca="1" si="1"/>
        <v>0.64567954841511077</v>
      </c>
      <c r="O100" s="8">
        <f ca="1">(SUMIF($E:$E,$I100,O$4:O$97))/49</f>
        <v>0.58402084237950491</v>
      </c>
      <c r="P100" s="8">
        <f t="shared" ca="1" si="1"/>
        <v>0.1046461137646548</v>
      </c>
      <c r="Q100" s="8">
        <f t="shared" ca="1" si="1"/>
        <v>1.0855405992184109E-3</v>
      </c>
      <c r="R100" s="8">
        <f t="shared" ca="1" si="1"/>
        <v>2.105948762483717E-2</v>
      </c>
      <c r="S100" s="8">
        <f t="shared" ca="1" si="1"/>
        <v>2.0625271385149805E-2</v>
      </c>
      <c r="T100" s="8">
        <f t="shared" ca="1" si="1"/>
        <v>0.47655232305688228</v>
      </c>
      <c r="U100" s="8">
        <f t="shared" ca="1" si="1"/>
        <v>4.125054277029961E-2</v>
      </c>
      <c r="V100" s="8">
        <f t="shared" ca="1" si="1"/>
        <v>0.97959183673469385</v>
      </c>
      <c r="W100" s="8">
        <f t="shared" ca="1" si="1"/>
        <v>0.97959183673469385</v>
      </c>
      <c r="X100" s="8">
        <f t="shared" ca="1" si="1"/>
        <v>0.64785062961354756</v>
      </c>
      <c r="Y100" s="8">
        <f t="shared" ca="1" si="1"/>
        <v>0.95853234910985674</v>
      </c>
      <c r="Z100" s="8">
        <f t="shared" ca="1" si="1"/>
        <v>0.33391228831958314</v>
      </c>
      <c r="AA100" s="8">
        <f t="shared" ca="1" si="1"/>
        <v>0.87472861485019548</v>
      </c>
      <c r="AB100" s="8">
        <f t="shared" ca="1" si="1"/>
        <v>0.95853234910985674</v>
      </c>
      <c r="AC100" s="8">
        <f t="shared" ca="1" si="1"/>
        <v>0.97959183673469385</v>
      </c>
      <c r="AD100" s="8">
        <f t="shared" ca="1" si="1"/>
        <v>0.97959183673469385</v>
      </c>
      <c r="AE100" s="8">
        <f t="shared" ca="1" si="1"/>
        <v>0.85562310030395139</v>
      </c>
      <c r="AF100" s="8">
        <f t="shared" ca="1" si="1"/>
        <v>0.85584020842379505</v>
      </c>
      <c r="AG100" s="8">
        <f t="shared" ca="1" si="1"/>
        <v>0.85584020842379505</v>
      </c>
      <c r="AH100" s="8">
        <f t="shared" ca="1" si="1"/>
        <v>0</v>
      </c>
      <c r="AI100" s="8">
        <f t="shared" ca="1" si="1"/>
        <v>0</v>
      </c>
      <c r="AJ100" s="8">
        <f t="shared" ca="1" si="1"/>
        <v>0</v>
      </c>
      <c r="AK100" s="8">
        <f t="shared" ca="1" si="1"/>
        <v>0</v>
      </c>
      <c r="AL100" s="8">
        <f t="shared" ca="1" si="1"/>
        <v>0</v>
      </c>
      <c r="AM100" s="8">
        <f t="shared" ca="1" si="1"/>
        <v>8.6843247937472864E-4</v>
      </c>
      <c r="AN100" s="8">
        <f t="shared" ca="1" si="1"/>
        <v>1.0855405992184109E-3</v>
      </c>
      <c r="AO100" s="8">
        <f t="shared" ca="1" si="1"/>
        <v>1.0855405992184109E-3</v>
      </c>
      <c r="AP100" s="8">
        <f t="shared" ca="1" si="1"/>
        <v>1.0855405992184109E-3</v>
      </c>
      <c r="AQ100" s="8">
        <f t="shared" ca="1" si="1"/>
        <v>1.0855405992184109E-3</v>
      </c>
      <c r="AR100" s="8">
        <f t="shared" ca="1" si="1"/>
        <v>8.6843247937472864E-4</v>
      </c>
      <c r="AS100" s="8">
        <f t="shared" ca="1" si="1"/>
        <v>1.0855405992184109E-3</v>
      </c>
      <c r="AT100" s="8">
        <f t="shared" ca="1" si="1"/>
        <v>1.0855405992184109E-3</v>
      </c>
    </row>
    <row r="101" spans="2:46" x14ac:dyDescent="0.25">
      <c r="I101" s="13" t="s">
        <v>48</v>
      </c>
      <c r="J101" s="9">
        <v>30</v>
      </c>
      <c r="K101" s="10">
        <f ca="1">(SUMIF($E:$E,$I101,K$4:K$97))/30</f>
        <v>0.76666666666666672</v>
      </c>
      <c r="L101" s="10"/>
      <c r="M101" s="10">
        <f t="shared" ref="M101:AT101" ca="1" si="2">(SUMIF($E:$E,$I101,M$4:M$97))/30</f>
        <v>0.43333333333333335</v>
      </c>
      <c r="N101" s="10">
        <f t="shared" ca="1" si="2"/>
        <v>0.56666666666666665</v>
      </c>
      <c r="O101" s="10">
        <f ca="1">(SUMIF($E:$E,$I101,O$4:O$97))/30</f>
        <v>0.6</v>
      </c>
      <c r="P101" s="10">
        <f t="shared" ca="1" si="2"/>
        <v>0.1</v>
      </c>
      <c r="Q101" s="10">
        <f t="shared" ca="1" si="2"/>
        <v>6.6666666666666666E-2</v>
      </c>
      <c r="R101" s="10">
        <f t="shared" ca="1" si="2"/>
        <v>3.3333333333333333E-2</v>
      </c>
      <c r="S101" s="10">
        <f t="shared" ca="1" si="2"/>
        <v>0</v>
      </c>
      <c r="T101" s="10">
        <f t="shared" ca="1" si="2"/>
        <v>0.26666666666666666</v>
      </c>
      <c r="U101" s="10">
        <f t="shared" ca="1" si="2"/>
        <v>0</v>
      </c>
      <c r="V101" s="10">
        <f t="shared" ca="1" si="2"/>
        <v>1</v>
      </c>
      <c r="W101" s="10">
        <f t="shared" ca="1" si="2"/>
        <v>1</v>
      </c>
      <c r="X101" s="10">
        <f t="shared" ca="1" si="2"/>
        <v>0.83333333333333337</v>
      </c>
      <c r="Y101" s="10">
        <f t="shared" ca="1" si="2"/>
        <v>1</v>
      </c>
      <c r="Z101" s="10">
        <f t="shared" ca="1" si="2"/>
        <v>0.43333333333333335</v>
      </c>
      <c r="AA101" s="10">
        <f t="shared" ca="1" si="2"/>
        <v>0.83333333333333337</v>
      </c>
      <c r="AB101" s="10">
        <f t="shared" ca="1" si="2"/>
        <v>1</v>
      </c>
      <c r="AC101" s="10">
        <f t="shared" ca="1" si="2"/>
        <v>1</v>
      </c>
      <c r="AD101" s="10">
        <f t="shared" ca="1" si="2"/>
        <v>1</v>
      </c>
      <c r="AE101" s="10">
        <f t="shared" ca="1" si="2"/>
        <v>0.96666666666666667</v>
      </c>
      <c r="AF101" s="10">
        <f t="shared" ca="1" si="2"/>
        <v>1</v>
      </c>
      <c r="AG101" s="10">
        <f t="shared" ca="1" si="2"/>
        <v>1</v>
      </c>
      <c r="AH101" s="10">
        <f t="shared" ca="1" si="2"/>
        <v>0</v>
      </c>
      <c r="AI101" s="10">
        <f t="shared" ca="1" si="2"/>
        <v>0</v>
      </c>
      <c r="AJ101" s="10">
        <f t="shared" ca="1" si="2"/>
        <v>0</v>
      </c>
      <c r="AK101" s="10">
        <f t="shared" ca="1" si="2"/>
        <v>0</v>
      </c>
      <c r="AL101" s="10">
        <f t="shared" ca="1" si="2"/>
        <v>0</v>
      </c>
      <c r="AM101" s="10">
        <f t="shared" ca="1" si="2"/>
        <v>0.1</v>
      </c>
      <c r="AN101" s="10">
        <f t="shared" ca="1" si="2"/>
        <v>0.13333333333333333</v>
      </c>
      <c r="AO101" s="10">
        <f t="shared" ca="1" si="2"/>
        <v>0.13333333333333333</v>
      </c>
      <c r="AP101" s="10">
        <f t="shared" ca="1" si="2"/>
        <v>0.13333333333333333</v>
      </c>
      <c r="AQ101" s="10">
        <f t="shared" ca="1" si="2"/>
        <v>0.13333333333333333</v>
      </c>
      <c r="AR101" s="10">
        <f t="shared" ca="1" si="2"/>
        <v>0.1</v>
      </c>
      <c r="AS101" s="10">
        <f t="shared" ca="1" si="2"/>
        <v>0.13333333333333333</v>
      </c>
      <c r="AT101" s="10">
        <f t="shared" ca="1" si="2"/>
        <v>0.13333333333333333</v>
      </c>
    </row>
    <row r="102" spans="2:46" x14ac:dyDescent="0.25">
      <c r="I102" s="15" t="s">
        <v>62</v>
      </c>
      <c r="J102" s="11">
        <v>15</v>
      </c>
      <c r="K102" s="12">
        <f ca="1">(SUMIF($E:$E,$I102,K$4:K$97))/15</f>
        <v>0.24028079316833117</v>
      </c>
      <c r="L102" s="12"/>
      <c r="M102" s="12">
        <f t="shared" ref="M102:AT102" ca="1" si="3">(SUMIF($E:$E,$I102,M$4:M$97))/15</f>
        <v>0.28756694167028513</v>
      </c>
      <c r="N102" s="12">
        <f t="shared" ca="1" si="3"/>
        <v>0.70971196989434071</v>
      </c>
      <c r="O102" s="12">
        <f ca="1">(SUMIF($E:$E,$I102,O$4:O$97))/15</f>
        <v>0.70560138949196705</v>
      </c>
      <c r="P102" s="12">
        <f t="shared" ca="1" si="3"/>
        <v>0.14030974091764364</v>
      </c>
      <c r="Q102" s="12">
        <f t="shared" ca="1" si="3"/>
        <v>0.13340570270661456</v>
      </c>
      <c r="R102" s="12">
        <f t="shared" ca="1" si="3"/>
        <v>6.8070632508322473E-2</v>
      </c>
      <c r="S102" s="12">
        <f t="shared" ca="1" si="3"/>
        <v>1.3750180923433203E-3</v>
      </c>
      <c r="T102" s="12">
        <f t="shared" ca="1" si="3"/>
        <v>0.16510348820379217</v>
      </c>
      <c r="U102" s="12">
        <f t="shared" ca="1" si="3"/>
        <v>2.7500361846866405E-3</v>
      </c>
      <c r="V102" s="12">
        <f t="shared" ca="1" si="3"/>
        <v>0.99863945578231283</v>
      </c>
      <c r="W102" s="12">
        <f t="shared" ca="1" si="3"/>
        <v>0.99863945578231283</v>
      </c>
      <c r="X102" s="12">
        <f t="shared" ca="1" si="3"/>
        <v>0.84319004197423653</v>
      </c>
      <c r="Y102" s="12">
        <f t="shared" ca="1" si="3"/>
        <v>0.86390215660732383</v>
      </c>
      <c r="Z102" s="12">
        <f t="shared" ca="1" si="3"/>
        <v>0.35559415255463889</v>
      </c>
      <c r="AA102" s="12">
        <f t="shared" ca="1" si="3"/>
        <v>0.858315240990013</v>
      </c>
      <c r="AB102" s="12">
        <f t="shared" ca="1" si="3"/>
        <v>0.86390215660732383</v>
      </c>
      <c r="AC102" s="12">
        <f t="shared" ca="1" si="3"/>
        <v>0.99863945578231283</v>
      </c>
      <c r="AD102" s="12">
        <f t="shared" ca="1" si="3"/>
        <v>0.99863945578231283</v>
      </c>
      <c r="AE102" s="12">
        <f t="shared" ca="1" si="3"/>
        <v>0.99037487335359675</v>
      </c>
      <c r="AF102" s="12">
        <f t="shared" ca="1" si="3"/>
        <v>0.990389347228253</v>
      </c>
      <c r="AG102" s="12">
        <f t="shared" ca="1" si="3"/>
        <v>0.990389347228253</v>
      </c>
      <c r="AH102" s="12">
        <f t="shared" ca="1" si="3"/>
        <v>0</v>
      </c>
      <c r="AI102" s="12">
        <f t="shared" ca="1" si="3"/>
        <v>0</v>
      </c>
      <c r="AJ102" s="12">
        <f t="shared" ca="1" si="3"/>
        <v>0</v>
      </c>
      <c r="AK102" s="12">
        <f t="shared" ca="1" si="3"/>
        <v>0</v>
      </c>
      <c r="AL102" s="12">
        <f t="shared" ca="1" si="3"/>
        <v>0</v>
      </c>
      <c r="AM102" s="12">
        <f t="shared" ca="1" si="3"/>
        <v>5.7895498624981908E-5</v>
      </c>
      <c r="AN102" s="12">
        <f t="shared" ca="1" si="3"/>
        <v>7.2369373281227391E-5</v>
      </c>
      <c r="AO102" s="12">
        <f t="shared" ca="1" si="3"/>
        <v>7.2369373281227391E-5</v>
      </c>
      <c r="AP102" s="12">
        <f t="shared" ca="1" si="3"/>
        <v>7.2369373281227391E-5</v>
      </c>
      <c r="AQ102" s="12">
        <f t="shared" ca="1" si="3"/>
        <v>7.2369373281227391E-5</v>
      </c>
      <c r="AR102" s="12">
        <f t="shared" ca="1" si="3"/>
        <v>5.7895498624981908E-5</v>
      </c>
      <c r="AS102" s="12">
        <f t="shared" ca="1" si="3"/>
        <v>7.2369373281227391E-5</v>
      </c>
      <c r="AT102" s="12">
        <f t="shared" ca="1" si="3"/>
        <v>7.2369373281227391E-5</v>
      </c>
    </row>
  </sheetData>
  <autoFilter ref="B3:AT3" xr:uid="{00000000-0009-0000-0000-000000000000}">
    <sortState xmlns:xlrd2="http://schemas.microsoft.com/office/spreadsheetml/2017/richdata2" ref="B4:AT97">
      <sortCondition ref="B3"/>
    </sortState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Pascoe</dc:creator>
  <cp:lastModifiedBy>Madhu  Grover</cp:lastModifiedBy>
  <dcterms:created xsi:type="dcterms:W3CDTF">2021-05-18T13:44:24Z</dcterms:created>
  <dcterms:modified xsi:type="dcterms:W3CDTF">2021-07-28T02:42:23Z</dcterms:modified>
</cp:coreProperties>
</file>