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filterPrivacy="1"/>
  <xr:revisionPtr revIDLastSave="0" documentId="13_ncr:40019_{D9F01B9F-8551-4F02-A7CC-9BB69ACEB70B}" xr6:coauthVersionLast="47" xr6:coauthVersionMax="47" xr10:uidLastSave="{00000000-0000-0000-0000-000000000000}"/>
  <bookViews>
    <workbookView xWindow="-110" yWindow="-110" windowWidth="25820" windowHeight="15620"/>
  </bookViews>
  <sheets>
    <sheet name="biomarkers" sheetId="4" r:id="rId1"/>
  </sheets>
  <calcPr calcId="181029"/>
</workbook>
</file>

<file path=xl/calcChain.xml><?xml version="1.0" encoding="utf-8"?>
<calcChain xmlns="http://schemas.openxmlformats.org/spreadsheetml/2006/main">
  <c r="K92" i="4" l="1"/>
  <c r="L92" i="4"/>
  <c r="M92" i="4"/>
  <c r="K93" i="4"/>
  <c r="L93" i="4"/>
  <c r="M93" i="4"/>
  <c r="K94" i="4"/>
  <c r="L94" i="4"/>
  <c r="M94" i="4"/>
  <c r="C92" i="4"/>
  <c r="E92" i="4"/>
  <c r="F92" i="4"/>
  <c r="H92" i="4"/>
  <c r="I92" i="4"/>
  <c r="J92" i="4"/>
  <c r="C93" i="4"/>
  <c r="E93" i="4"/>
  <c r="F93" i="4"/>
  <c r="H93" i="4"/>
  <c r="I93" i="4"/>
  <c r="J93" i="4"/>
  <c r="C94" i="4"/>
  <c r="E94" i="4"/>
  <c r="F94" i="4"/>
  <c r="H94" i="4"/>
  <c r="I94" i="4"/>
  <c r="J94" i="4"/>
  <c r="B94" i="4"/>
  <c r="B93" i="4"/>
  <c r="B92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6" i="4"/>
  <c r="D4" i="4"/>
  <c r="D5" i="4"/>
  <c r="D3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2" i="4" l="1"/>
  <c r="D92" i="4"/>
  <c r="G94" i="4"/>
  <c r="G93" i="4"/>
  <c r="D94" i="4"/>
  <c r="D93" i="4"/>
</calcChain>
</file>

<file path=xl/sharedStrings.xml><?xml version="1.0" encoding="utf-8"?>
<sst xmlns="http://schemas.openxmlformats.org/spreadsheetml/2006/main" count="105" uniqueCount="105">
  <si>
    <t>27-28</t>
    <phoneticPr fontId="1" type="noConversion"/>
  </si>
  <si>
    <t>33-34</t>
    <phoneticPr fontId="1" type="noConversion"/>
  </si>
  <si>
    <t>36-37</t>
    <phoneticPr fontId="1" type="noConversion"/>
  </si>
  <si>
    <t>39-40</t>
    <phoneticPr fontId="1" type="noConversion"/>
  </si>
  <si>
    <t>42-43</t>
    <phoneticPr fontId="1" type="noConversion"/>
  </si>
  <si>
    <t>45-46</t>
    <phoneticPr fontId="1" type="noConversion"/>
  </si>
  <si>
    <t>48-49</t>
    <phoneticPr fontId="1" type="noConversion"/>
  </si>
  <si>
    <t>51-52</t>
    <phoneticPr fontId="1" type="noConversion"/>
  </si>
  <si>
    <t>54-55</t>
    <phoneticPr fontId="1" type="noConversion"/>
  </si>
  <si>
    <t>57-58</t>
    <phoneticPr fontId="1" type="noConversion"/>
  </si>
  <si>
    <t>61-62</t>
    <phoneticPr fontId="1" type="noConversion"/>
  </si>
  <si>
    <t>66-67</t>
    <phoneticPr fontId="1" type="noConversion"/>
  </si>
  <si>
    <t>69-70</t>
    <phoneticPr fontId="1" type="noConversion"/>
  </si>
  <si>
    <t>72-73</t>
    <phoneticPr fontId="1" type="noConversion"/>
  </si>
  <si>
    <t>75-76</t>
    <phoneticPr fontId="1" type="noConversion"/>
  </si>
  <si>
    <t>78-79</t>
    <phoneticPr fontId="1" type="noConversion"/>
  </si>
  <si>
    <t>81-82</t>
    <phoneticPr fontId="1" type="noConversion"/>
  </si>
  <si>
    <t>84-85</t>
    <phoneticPr fontId="1" type="noConversion"/>
  </si>
  <si>
    <t>87-88</t>
    <phoneticPr fontId="1" type="noConversion"/>
  </si>
  <si>
    <t>90-91</t>
    <phoneticPr fontId="1" type="noConversion"/>
  </si>
  <si>
    <t>93-94</t>
    <phoneticPr fontId="1" type="noConversion"/>
  </si>
  <si>
    <t>96-97</t>
    <phoneticPr fontId="1" type="noConversion"/>
  </si>
  <si>
    <t>99-100</t>
    <phoneticPr fontId="1" type="noConversion"/>
  </si>
  <si>
    <t>102-103</t>
    <phoneticPr fontId="1" type="noConversion"/>
  </si>
  <si>
    <t>105-106</t>
    <phoneticPr fontId="1" type="noConversion"/>
  </si>
  <si>
    <t>108-109</t>
    <phoneticPr fontId="1" type="noConversion"/>
  </si>
  <si>
    <t>111-112</t>
    <phoneticPr fontId="1" type="noConversion"/>
  </si>
  <si>
    <t>114-115</t>
    <phoneticPr fontId="1" type="noConversion"/>
  </si>
  <si>
    <t>117-118</t>
    <phoneticPr fontId="1" type="noConversion"/>
  </si>
  <si>
    <t>120-121</t>
    <phoneticPr fontId="1" type="noConversion"/>
  </si>
  <si>
    <t>123-124</t>
    <phoneticPr fontId="1" type="noConversion"/>
  </si>
  <si>
    <t>126-127</t>
    <phoneticPr fontId="1" type="noConversion"/>
  </si>
  <si>
    <t>129-130</t>
    <phoneticPr fontId="1" type="noConversion"/>
  </si>
  <si>
    <t>132-133</t>
    <phoneticPr fontId="1" type="noConversion"/>
  </si>
  <si>
    <t>135-136</t>
    <phoneticPr fontId="1" type="noConversion"/>
  </si>
  <si>
    <t>138-139</t>
    <phoneticPr fontId="1" type="noConversion"/>
  </si>
  <si>
    <t>141-142</t>
    <phoneticPr fontId="1" type="noConversion"/>
  </si>
  <si>
    <t>144-145</t>
    <phoneticPr fontId="1" type="noConversion"/>
  </si>
  <si>
    <t>147-148</t>
    <phoneticPr fontId="1" type="noConversion"/>
  </si>
  <si>
    <t>150-151</t>
    <phoneticPr fontId="1" type="noConversion"/>
  </si>
  <si>
    <t>153-154</t>
    <phoneticPr fontId="1" type="noConversion"/>
  </si>
  <si>
    <t>156-157</t>
    <phoneticPr fontId="1" type="noConversion"/>
  </si>
  <si>
    <t>159-160</t>
    <phoneticPr fontId="1" type="noConversion"/>
  </si>
  <si>
    <t>162-163</t>
    <phoneticPr fontId="1" type="noConversion"/>
  </si>
  <si>
    <t>168-169</t>
    <phoneticPr fontId="1" type="noConversion"/>
  </si>
  <si>
    <t>171-172</t>
    <phoneticPr fontId="1" type="noConversion"/>
  </si>
  <si>
    <t>174-175</t>
    <phoneticPr fontId="1" type="noConversion"/>
  </si>
  <si>
    <t>177-178</t>
    <phoneticPr fontId="1" type="noConversion"/>
  </si>
  <si>
    <t>180-181</t>
    <phoneticPr fontId="1" type="noConversion"/>
  </si>
  <si>
    <t>186-187</t>
    <phoneticPr fontId="1" type="noConversion"/>
  </si>
  <si>
    <t>189-190</t>
    <phoneticPr fontId="1" type="noConversion"/>
  </si>
  <si>
    <t>192-193</t>
    <phoneticPr fontId="1" type="noConversion"/>
  </si>
  <si>
    <t>195-196</t>
    <phoneticPr fontId="1" type="noConversion"/>
  </si>
  <si>
    <t>198-199</t>
    <phoneticPr fontId="1" type="noConversion"/>
  </si>
  <si>
    <t>201-202</t>
    <phoneticPr fontId="1" type="noConversion"/>
  </si>
  <si>
    <t>204-205</t>
    <phoneticPr fontId="1" type="noConversion"/>
  </si>
  <si>
    <t>207-208</t>
    <phoneticPr fontId="1" type="noConversion"/>
  </si>
  <si>
    <t>210-211</t>
    <phoneticPr fontId="1" type="noConversion"/>
  </si>
  <si>
    <t>213-214</t>
    <phoneticPr fontId="1" type="noConversion"/>
  </si>
  <si>
    <t>216-217</t>
    <phoneticPr fontId="1" type="noConversion"/>
  </si>
  <si>
    <t>219-220</t>
    <phoneticPr fontId="1" type="noConversion"/>
  </si>
  <si>
    <t>222-223</t>
    <phoneticPr fontId="1" type="noConversion"/>
  </si>
  <si>
    <t>225-226</t>
    <phoneticPr fontId="1" type="noConversion"/>
  </si>
  <si>
    <t>228-229</t>
    <phoneticPr fontId="1" type="noConversion"/>
  </si>
  <si>
    <t>231-232</t>
    <phoneticPr fontId="1" type="noConversion"/>
  </si>
  <si>
    <t>234-235</t>
    <phoneticPr fontId="1" type="noConversion"/>
  </si>
  <si>
    <t>237-238</t>
    <phoneticPr fontId="1" type="noConversion"/>
  </si>
  <si>
    <t>240-241</t>
    <phoneticPr fontId="1" type="noConversion"/>
  </si>
  <si>
    <t>243-244</t>
    <phoneticPr fontId="1" type="noConversion"/>
  </si>
  <si>
    <t>246-247</t>
    <phoneticPr fontId="1" type="noConversion"/>
  </si>
  <si>
    <t>249-250</t>
    <phoneticPr fontId="1" type="noConversion"/>
  </si>
  <si>
    <t>252-253</t>
    <phoneticPr fontId="1" type="noConversion"/>
  </si>
  <si>
    <t>255-256</t>
    <phoneticPr fontId="1" type="noConversion"/>
  </si>
  <si>
    <t>258-259</t>
    <phoneticPr fontId="1" type="noConversion"/>
  </si>
  <si>
    <t>261-262</t>
    <phoneticPr fontId="1" type="noConversion"/>
  </si>
  <si>
    <t>Depth</t>
    <phoneticPr fontId="1" type="noConversion"/>
  </si>
  <si>
    <t>IP25 (ug g-1)</t>
    <phoneticPr fontId="1" type="noConversion"/>
  </si>
  <si>
    <t>Marine Index (D/(D+β+C))</t>
    <phoneticPr fontId="1" type="noConversion"/>
  </si>
  <si>
    <t>TOC(%)</t>
    <phoneticPr fontId="1" type="noConversion"/>
  </si>
  <si>
    <t>BIT</t>
  </si>
  <si>
    <t>CPI</t>
  </si>
  <si>
    <t>dinosterol (ug g-1)</t>
    <phoneticPr fontId="1" type="noConversion"/>
  </si>
  <si>
    <t>T-ALKn-alkanes (ug g-1)</t>
    <phoneticPr fontId="1" type="noConversion"/>
  </si>
  <si>
    <t>27+29+31+33 n-alkanes (ug g-1)</t>
    <phoneticPr fontId="1" type="noConversion"/>
  </si>
  <si>
    <t>Table S1: lipid biomarkers and derived indicators in core ARA-R09 from Chukchi Sea</t>
    <phoneticPr fontId="1" type="noConversion"/>
  </si>
  <si>
    <r>
      <t>P</t>
    </r>
    <r>
      <rPr>
        <b/>
        <vertAlign val="subscript"/>
        <sz val="11"/>
        <color indexed="8"/>
        <rFont val="Times New Roman"/>
        <family val="1"/>
      </rPr>
      <t>D</t>
    </r>
    <r>
      <rPr>
        <b/>
        <sz val="11"/>
        <color indexed="8"/>
        <rFont val="Times New Roman"/>
        <family val="1"/>
      </rPr>
      <t>IP25</t>
    </r>
    <phoneticPr fontId="1" type="noConversion"/>
  </si>
  <si>
    <r>
      <t>DIP</t>
    </r>
    <r>
      <rPr>
        <b/>
        <vertAlign val="subscript"/>
        <sz val="11"/>
        <color indexed="8"/>
        <rFont val="Times New Roman"/>
        <family val="1"/>
      </rPr>
      <t>25</t>
    </r>
    <phoneticPr fontId="1" type="noConversion"/>
  </si>
  <si>
    <r>
      <t>Camp+</t>
    </r>
    <r>
      <rPr>
        <b/>
        <sz val="11"/>
        <color indexed="8"/>
        <rFont val="Times New Roman"/>
        <family val="1"/>
      </rPr>
      <t>β-Sitosterol (ug g-1)</t>
    </r>
    <phoneticPr fontId="1" type="noConversion"/>
  </si>
  <si>
    <r>
      <t>TEX86-SST (</t>
    </r>
    <r>
      <rPr>
        <b/>
        <sz val="11"/>
        <color theme="1"/>
        <rFont val="等线"/>
        <family val="3"/>
        <charset val="134"/>
      </rPr>
      <t>℃）</t>
    </r>
    <phoneticPr fontId="1" type="noConversion"/>
  </si>
  <si>
    <r>
      <t>0-1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</si>
  <si>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3-4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</si>
  <si>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6-7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</si>
  <si>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9-10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</si>
  <si>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12-13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</si>
  <si>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15-16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</si>
  <si>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18-19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</si>
  <si>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21-22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</si>
  <si>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24-25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</si>
  <si>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30-31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</si>
  <si>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63-64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</si>
  <si>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165-166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</si>
  <si>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r>
      <t>183-184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D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</si>
  <si>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min</t>
    <phoneticPr fontId="1" type="noConversion"/>
  </si>
  <si>
    <t>max</t>
    <phoneticPr fontId="1" type="noConversion"/>
  </si>
  <si>
    <t>average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</si>
</sst>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_ "/>
    <numFmt numFmtId="178" formatCode="0.0000;[Red]0.0000"/>
    <numFmt numFmtId="183" formatCode="0.000_);[Red]\(0.000\)"/>
  </numFmts>
  <fonts count="10" x14ac:knownFonts="1">
    <font>
      <sz val="11"/>
      <color theme="1"/>
      <name val="等线"/>
      <charset val="134"/>
      <scheme val="minor"/>
    </font>
    <font>
      <sz val="9"/>
      <name val="等线"/>
      <charset val="13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sz val="11"/>
      <color theme="1"/>
      <name val="等线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6" fillId="0" borderId="0" xfId="0" applyFont="1" applyAlignment="1">
      <alignment horizontal="center" vertical="center"/>
    </xf>
    <xf numFmtId="177" fontId="4" fillId="0" borderId="0" xfId="0" applyNumberFormat="1" applyFont="1"/>
    <xf numFmtId="183" fontId="5" fillId="0" borderId="0" xfId="0" applyNumberFormat="1" applyFont="1" applyAlignment="1">
      <alignment horizontal="center" vertical="center"/>
    </xf>
    <xf numFmtId="183" fontId="6" fillId="0" borderId="0" xfId="0" applyNumberFormat="1" applyFont="1" applyAlignment="1">
      <alignment horizontal="center" vertical="center"/>
    </xf>
    <xf numFmtId="183" fontId="4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183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183" fontId="6" fillId="0" borderId="0" xfId="0" applyNumberFormat="1" applyFont="1"/>
    <xf numFmtId="177" fontId="6" fillId="0" borderId="0" xfId="0" applyNumberFormat="1" applyFont="1"/>
    <xf numFmtId="178" fontId="6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workbookViewId="0">
      <pane xSplit="1" topLeftCell="B1" activePane="topRight" state="frozen"/>
      <selection pane="topRight" activeCell="C7" sqref="C7"/>
    </sheetView>
  </sheetViews>
  <sheetFormatPr defaultRowHeight="14" x14ac:dyDescent="0.3"/>
  <cols>
    <col min="1" max="1" width="11.5" style="1" customWidth="1"/>
    <col min="2" max="2" width="15.75" style="7" customWidth="1"/>
    <col min="3" max="3" width="14.75" style="7" customWidth="1"/>
    <col min="4" max="5" width="8.6640625" style="7"/>
    <col min="6" max="6" width="10.75" style="7" customWidth="1"/>
    <col min="7" max="7" width="13.1640625" style="7" customWidth="1"/>
    <col min="8" max="8" width="9" style="12" customWidth="1"/>
    <col min="9" max="9" width="12.1640625" style="12" customWidth="1"/>
    <col min="10" max="16384" width="8.6640625" style="7"/>
  </cols>
  <sheetData>
    <row r="1" spans="1:13" x14ac:dyDescent="0.3">
      <c r="A1" s="6" t="s">
        <v>84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9" customFormat="1" ht="42" x14ac:dyDescent="0.3">
      <c r="A2" s="3" t="s">
        <v>75</v>
      </c>
      <c r="B2" s="3" t="s">
        <v>81</v>
      </c>
      <c r="C2" s="3" t="s">
        <v>76</v>
      </c>
      <c r="D2" s="3" t="s">
        <v>85</v>
      </c>
      <c r="E2" s="3" t="s">
        <v>86</v>
      </c>
      <c r="F2" s="8" t="s">
        <v>87</v>
      </c>
      <c r="G2" s="8" t="s">
        <v>77</v>
      </c>
      <c r="H2" s="8" t="s">
        <v>82</v>
      </c>
      <c r="I2" s="8" t="s">
        <v>83</v>
      </c>
      <c r="J2" s="3" t="s">
        <v>78</v>
      </c>
      <c r="K2" s="9" t="s">
        <v>79</v>
      </c>
      <c r="L2" s="9" t="s">
        <v>80</v>
      </c>
      <c r="M2" s="10" t="s">
        <v>88</v>
      </c>
    </row>
    <row r="3" spans="1:13" x14ac:dyDescent="0.3">
      <c r="A3" s="4" t="s">
        <v>89</v>
      </c>
      <c r="B3" s="11">
        <v>0.43260354931903516</v>
      </c>
      <c r="C3" s="11">
        <v>4.7828579493232578E-3</v>
      </c>
      <c r="D3" s="11">
        <f>C3/(C3+0.00678*B3)</f>
        <v>0.61986958645540569</v>
      </c>
      <c r="E3" s="11">
        <v>0.84114888628370454</v>
      </c>
      <c r="F3" s="11">
        <v>0.77397035152918803</v>
      </c>
      <c r="G3" s="11">
        <f>B3/F3</f>
        <v>0.55894072487958968</v>
      </c>
      <c r="H3" s="11">
        <v>2.0368260567726382</v>
      </c>
      <c r="I3" s="11">
        <v>0.7253134968014544</v>
      </c>
      <c r="J3" s="5">
        <v>1.5986630916595459</v>
      </c>
      <c r="K3" s="2">
        <v>0.15</v>
      </c>
      <c r="L3" s="7">
        <v>5.09</v>
      </c>
      <c r="M3" s="7">
        <v>-2.78</v>
      </c>
    </row>
    <row r="4" spans="1:13" x14ac:dyDescent="0.3">
      <c r="A4" s="4" t="s">
        <v>90</v>
      </c>
      <c r="B4" s="11">
        <v>0.42411069584424194</v>
      </c>
      <c r="C4" s="11">
        <v>4.9572585267020144E-3</v>
      </c>
      <c r="D4" s="11">
        <f t="shared" ref="D4:D5" si="0">C4/(C4+0.00678*B4)</f>
        <v>0.63289033726584376</v>
      </c>
      <c r="E4" s="11">
        <v>0.49564350797266515</v>
      </c>
      <c r="F4" s="11">
        <v>2.0078688445288044</v>
      </c>
      <c r="G4" s="11">
        <f t="shared" ref="G4:G67" si="1">B4/F4</f>
        <v>0.21122430232427353</v>
      </c>
      <c r="H4" s="11">
        <v>4.5953430227345313</v>
      </c>
      <c r="I4" s="11">
        <v>1.8280347740242819</v>
      </c>
      <c r="J4" s="5">
        <v>1.5953439474105835</v>
      </c>
      <c r="K4" s="2">
        <v>0.14000000000000001</v>
      </c>
      <c r="L4" s="7">
        <v>2.76</v>
      </c>
      <c r="M4" s="7">
        <v>2.63</v>
      </c>
    </row>
    <row r="5" spans="1:13" x14ac:dyDescent="0.3">
      <c r="A5" s="4" t="s">
        <v>91</v>
      </c>
      <c r="B5" s="11">
        <v>0.45412014318700938</v>
      </c>
      <c r="C5" s="11">
        <v>3.5583610658647979E-3</v>
      </c>
      <c r="D5" s="11">
        <f t="shared" si="0"/>
        <v>0.53611610219740125</v>
      </c>
      <c r="E5" s="11">
        <v>0.64733770970094817</v>
      </c>
      <c r="F5" s="11">
        <v>0.84501579149339534</v>
      </c>
      <c r="G5" s="11">
        <f t="shared" si="1"/>
        <v>0.53741024458778863</v>
      </c>
      <c r="H5" s="11">
        <v>3.7928016518467396</v>
      </c>
      <c r="I5" s="11">
        <v>2.0169728660746324</v>
      </c>
      <c r="J5" s="5">
        <v>1.4510675668716431</v>
      </c>
      <c r="K5" s="2">
        <v>0.13</v>
      </c>
      <c r="L5" s="7">
        <v>4.59</v>
      </c>
      <c r="M5" s="7">
        <v>1.67</v>
      </c>
    </row>
    <row r="6" spans="1:13" x14ac:dyDescent="0.3">
      <c r="A6" s="4" t="s">
        <v>92</v>
      </c>
      <c r="B6" s="11">
        <v>0.29179586936002255</v>
      </c>
      <c r="C6" s="11">
        <v>2.9156838719588615E-3</v>
      </c>
      <c r="D6" s="11">
        <f>C6/(C6+0.00678*B6)</f>
        <v>0.59575974786980779</v>
      </c>
      <c r="E6" s="11">
        <v>0.6443965517241379</v>
      </c>
      <c r="F6" s="11">
        <v>1.1731081934410339</v>
      </c>
      <c r="G6" s="11">
        <f t="shared" si="1"/>
        <v>0.24873738926339672</v>
      </c>
      <c r="H6" s="11">
        <v>3.4287595052154769</v>
      </c>
      <c r="I6" s="11">
        <v>1.5123512749069103</v>
      </c>
      <c r="J6" s="5">
        <v>1.5858590602874756</v>
      </c>
      <c r="K6" s="7">
        <v>0.12</v>
      </c>
      <c r="L6" s="7">
        <v>3.97</v>
      </c>
      <c r="M6" s="7">
        <v>0.04</v>
      </c>
    </row>
    <row r="7" spans="1:13" x14ac:dyDescent="0.3">
      <c r="A7" s="4" t="s">
        <v>93</v>
      </c>
      <c r="B7" s="11">
        <v>0.47995843227770096</v>
      </c>
      <c r="C7" s="11">
        <v>3.8628177205150879E-3</v>
      </c>
      <c r="D7" s="11">
        <f t="shared" ref="D7:D70" si="2">C7/(C7+0.00678*B7)</f>
        <v>0.54276415854830307</v>
      </c>
      <c r="E7" s="11">
        <v>0.60064205457463882</v>
      </c>
      <c r="F7" s="11">
        <v>2.382640008713933</v>
      </c>
      <c r="G7" s="11">
        <f t="shared" si="1"/>
        <v>0.20143976031728184</v>
      </c>
      <c r="H7" s="11">
        <v>4.494544602886644</v>
      </c>
      <c r="I7" s="11">
        <v>2.2473556457327013</v>
      </c>
      <c r="J7" s="5">
        <v>1.6051700115203857</v>
      </c>
      <c r="K7" s="7">
        <v>0.14000000000000001</v>
      </c>
      <c r="L7" s="7">
        <v>3.92</v>
      </c>
      <c r="M7" s="7">
        <v>-2.5</v>
      </c>
    </row>
    <row r="8" spans="1:13" x14ac:dyDescent="0.3">
      <c r="A8" s="4" t="s">
        <v>94</v>
      </c>
      <c r="B8" s="11">
        <v>0.51651642889537253</v>
      </c>
      <c r="C8" s="11">
        <v>3.3595275637133249E-3</v>
      </c>
      <c r="D8" s="11">
        <f t="shared" si="2"/>
        <v>0.48961935157400144</v>
      </c>
      <c r="E8" s="11">
        <v>0.87054691419969898</v>
      </c>
      <c r="F8" s="11">
        <v>4.0461879523133346</v>
      </c>
      <c r="G8" s="11">
        <f t="shared" si="1"/>
        <v>0.12765507558789096</v>
      </c>
      <c r="H8" s="11">
        <v>5.0338030724702101</v>
      </c>
      <c r="I8" s="11">
        <v>2.630747736591394</v>
      </c>
      <c r="J8" s="5">
        <v>1.5983617305755615</v>
      </c>
      <c r="K8" s="7">
        <v>0.13</v>
      </c>
      <c r="L8" s="7">
        <v>4.97</v>
      </c>
      <c r="M8" s="7">
        <v>-1.38</v>
      </c>
    </row>
    <row r="9" spans="1:13" x14ac:dyDescent="0.3">
      <c r="A9" s="4" t="s">
        <v>95</v>
      </c>
      <c r="B9" s="11">
        <v>0.43999295933449695</v>
      </c>
      <c r="C9" s="11">
        <v>3.394351471936753E-3</v>
      </c>
      <c r="D9" s="11">
        <f t="shared" si="2"/>
        <v>0.53223825689926496</v>
      </c>
      <c r="E9" s="11">
        <v>0.64217590957258919</v>
      </c>
      <c r="F9" s="11">
        <v>2.2722810937189495</v>
      </c>
      <c r="G9" s="11">
        <f t="shared" si="1"/>
        <v>0.19363491627454352</v>
      </c>
      <c r="H9" s="11">
        <v>5.2045884986185822</v>
      </c>
      <c r="I9" s="11">
        <v>2.495341092351639</v>
      </c>
      <c r="J9" s="5">
        <v>1.557843804359436</v>
      </c>
      <c r="K9" s="7">
        <v>0.14000000000000001</v>
      </c>
      <c r="L9" s="7">
        <v>4.5999999999999996</v>
      </c>
      <c r="M9" s="7">
        <v>-1.61</v>
      </c>
    </row>
    <row r="10" spans="1:13" x14ac:dyDescent="0.3">
      <c r="A10" s="4" t="s">
        <v>96</v>
      </c>
      <c r="B10" s="11">
        <v>0.58524526062726667</v>
      </c>
      <c r="C10" s="11">
        <v>3.5601724816380141E-3</v>
      </c>
      <c r="D10" s="11">
        <f t="shared" si="2"/>
        <v>0.47291557825897967</v>
      </c>
      <c r="E10" s="11">
        <v>0.44213381555153708</v>
      </c>
      <c r="F10" s="11">
        <v>0.6084287782714064</v>
      </c>
      <c r="G10" s="11">
        <f t="shared" si="1"/>
        <v>0.96189608632582124</v>
      </c>
      <c r="H10" s="11">
        <v>5.9055995694517565</v>
      </c>
      <c r="I10" s="11">
        <v>2.8387985698730689</v>
      </c>
      <c r="J10" s="5">
        <v>1.5507007837295532</v>
      </c>
      <c r="K10" s="7">
        <v>0.14000000000000001</v>
      </c>
      <c r="L10" s="7">
        <v>3.88</v>
      </c>
      <c r="M10" s="7">
        <v>-0.17</v>
      </c>
    </row>
    <row r="11" spans="1:13" x14ac:dyDescent="0.3">
      <c r="A11" s="4" t="s">
        <v>97</v>
      </c>
      <c r="B11" s="11">
        <v>0.39013669865180678</v>
      </c>
      <c r="C11" s="11">
        <v>3.6274895085873721E-3</v>
      </c>
      <c r="D11" s="11">
        <f t="shared" si="2"/>
        <v>0.57830565754060981</v>
      </c>
      <c r="E11" s="11">
        <v>0.41375937398108903</v>
      </c>
      <c r="F11" s="11">
        <v>1.4042800282445644</v>
      </c>
      <c r="G11" s="11">
        <f t="shared" si="1"/>
        <v>0.27781973025672196</v>
      </c>
      <c r="H11" s="11">
        <v>5.1420515294479117</v>
      </c>
      <c r="I11" s="11">
        <v>2.5208016492940328</v>
      </c>
      <c r="J11" s="5">
        <v>1.533692479133606</v>
      </c>
      <c r="K11" s="7">
        <v>0.16</v>
      </c>
      <c r="L11" s="7">
        <v>3.52</v>
      </c>
      <c r="M11" s="7">
        <v>-3.01</v>
      </c>
    </row>
    <row r="12" spans="1:13" x14ac:dyDescent="0.3">
      <c r="A12" s="4" t="s">
        <v>0</v>
      </c>
      <c r="B12" s="11">
        <v>0.35372818082304441</v>
      </c>
      <c r="C12" s="11">
        <v>3.1673800732879096E-3</v>
      </c>
      <c r="D12" s="11">
        <f t="shared" si="2"/>
        <v>0.56909363872608232</v>
      </c>
      <c r="E12" s="11">
        <v>0.54857588763168164</v>
      </c>
      <c r="F12" s="11">
        <v>1.0953751787355448</v>
      </c>
      <c r="G12" s="11">
        <f t="shared" si="1"/>
        <v>0.32292878977901746</v>
      </c>
      <c r="H12" s="11">
        <v>4.233974755798565</v>
      </c>
      <c r="I12" s="11">
        <v>2.1064245960148935</v>
      </c>
      <c r="J12" s="5">
        <v>1.5001494884490967</v>
      </c>
      <c r="K12" s="7">
        <v>0.15</v>
      </c>
      <c r="L12" s="7">
        <v>3.99</v>
      </c>
      <c r="M12" s="7">
        <v>0.24</v>
      </c>
    </row>
    <row r="13" spans="1:13" x14ac:dyDescent="0.3">
      <c r="A13" s="4" t="s">
        <v>98</v>
      </c>
      <c r="B13" s="11">
        <v>0.34229060623535834</v>
      </c>
      <c r="C13" s="11">
        <v>2.2747282778255722E-3</v>
      </c>
      <c r="D13" s="11">
        <f t="shared" si="2"/>
        <v>0.4949948376676413</v>
      </c>
      <c r="E13" s="11">
        <v>0.55704075935231712</v>
      </c>
      <c r="F13" s="11">
        <v>0.4804074268329192</v>
      </c>
      <c r="G13" s="11">
        <f t="shared" si="1"/>
        <v>0.71250065489600256</v>
      </c>
      <c r="H13" s="11">
        <v>4.4134853372568115</v>
      </c>
      <c r="I13" s="11">
        <v>2.1896027267483182</v>
      </c>
      <c r="J13" s="5">
        <v>1.5052151679992676</v>
      </c>
      <c r="K13" s="7">
        <v>0.17</v>
      </c>
      <c r="L13" s="7">
        <v>4.2699999999999996</v>
      </c>
      <c r="M13" s="7">
        <v>-0.96</v>
      </c>
    </row>
    <row r="14" spans="1:13" x14ac:dyDescent="0.3">
      <c r="A14" s="4" t="s">
        <v>1</v>
      </c>
      <c r="B14" s="11">
        <v>0.29404541134257201</v>
      </c>
      <c r="C14" s="11">
        <v>2.79508767529653E-3</v>
      </c>
      <c r="D14" s="11">
        <f t="shared" si="2"/>
        <v>0.58368212474193193</v>
      </c>
      <c r="E14" s="11">
        <v>0.5271936339522546</v>
      </c>
      <c r="F14" s="11">
        <v>0.44970604764826377</v>
      </c>
      <c r="G14" s="11">
        <f t="shared" si="1"/>
        <v>0.65386136762065239</v>
      </c>
      <c r="H14" s="11">
        <v>4.2936255053663857</v>
      </c>
      <c r="I14" s="11">
        <v>2.0197098864607761</v>
      </c>
      <c r="J14" s="5">
        <v>1.4773588180541992</v>
      </c>
      <c r="K14" s="7">
        <v>0.15</v>
      </c>
      <c r="L14" s="7">
        <v>3.92</v>
      </c>
      <c r="M14" s="7">
        <v>-0.78</v>
      </c>
    </row>
    <row r="15" spans="1:13" x14ac:dyDescent="0.3">
      <c r="A15" s="4" t="s">
        <v>2</v>
      </c>
      <c r="B15" s="11">
        <v>0.28162583486353182</v>
      </c>
      <c r="C15" s="11">
        <v>1.8626562380429615E-3</v>
      </c>
      <c r="D15" s="11">
        <f t="shared" si="2"/>
        <v>0.49380090960553458</v>
      </c>
      <c r="E15" s="11">
        <v>0.62985683607730847</v>
      </c>
      <c r="F15" s="11">
        <v>0.49010725518427117</v>
      </c>
      <c r="G15" s="11">
        <f t="shared" si="1"/>
        <v>0.57462082408399717</v>
      </c>
      <c r="H15" s="11">
        <v>4.5249352311188531</v>
      </c>
      <c r="I15" s="11">
        <v>2.1206741475857878</v>
      </c>
      <c r="J15" s="5">
        <v>1.4476062059402466</v>
      </c>
      <c r="K15" s="7">
        <v>0.14000000000000001</v>
      </c>
      <c r="L15" s="7">
        <v>3.55</v>
      </c>
      <c r="M15" s="7">
        <v>-0.16</v>
      </c>
    </row>
    <row r="16" spans="1:13" x14ac:dyDescent="0.3">
      <c r="A16" s="4" t="s">
        <v>3</v>
      </c>
      <c r="B16" s="11">
        <v>0.17455922553888342</v>
      </c>
      <c r="C16" s="11">
        <v>2.654394178506232E-3</v>
      </c>
      <c r="D16" s="11">
        <f t="shared" si="2"/>
        <v>0.69162568516885692</v>
      </c>
      <c r="E16" s="11">
        <v>0.47756332320162109</v>
      </c>
      <c r="F16" s="11">
        <v>0.24867179517458787</v>
      </c>
      <c r="G16" s="11">
        <f t="shared" si="1"/>
        <v>0.70196632238219303</v>
      </c>
      <c r="H16" s="11">
        <v>3.5948993366197697</v>
      </c>
      <c r="I16" s="11">
        <v>1.8916809287445486</v>
      </c>
      <c r="J16" s="5">
        <v>1.4325879812240601</v>
      </c>
      <c r="K16" s="7">
        <v>0.13</v>
      </c>
      <c r="L16" s="7">
        <v>5.14</v>
      </c>
      <c r="M16" s="7">
        <v>-1.59</v>
      </c>
    </row>
    <row r="17" spans="1:13" x14ac:dyDescent="0.3">
      <c r="A17" s="4" t="s">
        <v>4</v>
      </c>
      <c r="B17" s="11">
        <v>0.24145120431272885</v>
      </c>
      <c r="C17" s="11">
        <v>1.6884125734353364E-3</v>
      </c>
      <c r="D17" s="11">
        <f t="shared" si="2"/>
        <v>0.5077242751108898</v>
      </c>
      <c r="E17" s="11">
        <v>0.65956416464891043</v>
      </c>
      <c r="F17" s="11">
        <v>0.39553005461109969</v>
      </c>
      <c r="G17" s="11">
        <f t="shared" si="1"/>
        <v>0.61044970286804856</v>
      </c>
      <c r="H17" s="11">
        <v>4.2393153392020526</v>
      </c>
      <c r="I17" s="11">
        <v>1.9397352460317445</v>
      </c>
      <c r="J17" s="5">
        <v>1.4486480951309204</v>
      </c>
      <c r="K17" s="7">
        <v>0.13</v>
      </c>
      <c r="L17" s="7">
        <v>4.16</v>
      </c>
      <c r="M17" s="7">
        <v>-1.03</v>
      </c>
    </row>
    <row r="18" spans="1:13" x14ac:dyDescent="0.3">
      <c r="A18" s="4" t="s">
        <v>5</v>
      </c>
      <c r="B18" s="11">
        <v>0.26642785637734528</v>
      </c>
      <c r="C18" s="11">
        <v>1.9481925484367722E-3</v>
      </c>
      <c r="D18" s="11">
        <f t="shared" si="2"/>
        <v>0.51888519234223573</v>
      </c>
      <c r="E18" s="11">
        <v>0.57862472567666423</v>
      </c>
      <c r="F18" s="11">
        <v>0.30841650457016323</v>
      </c>
      <c r="G18" s="11">
        <f t="shared" si="1"/>
        <v>0.86385732420080086</v>
      </c>
      <c r="H18" s="11">
        <v>3.6791680362835608</v>
      </c>
      <c r="I18" s="11">
        <v>1.8157540179574769</v>
      </c>
      <c r="J18" s="5">
        <v>1.4502521753311157</v>
      </c>
      <c r="K18" s="7">
        <v>0.13</v>
      </c>
      <c r="L18" s="7">
        <v>4.95</v>
      </c>
      <c r="M18" s="7">
        <v>0.61</v>
      </c>
    </row>
    <row r="19" spans="1:13" x14ac:dyDescent="0.3">
      <c r="A19" s="4" t="s">
        <v>6</v>
      </c>
      <c r="B19" s="11">
        <v>0.293409809692532</v>
      </c>
      <c r="C19" s="11">
        <v>1.7205625253289959E-3</v>
      </c>
      <c r="D19" s="11">
        <f t="shared" si="2"/>
        <v>0.46377835544487256</v>
      </c>
      <c r="E19" s="11">
        <v>0.78056587091069851</v>
      </c>
      <c r="F19" s="11">
        <v>0.32195002973460052</v>
      </c>
      <c r="G19" s="11">
        <f t="shared" si="1"/>
        <v>0.91135201923852704</v>
      </c>
      <c r="H19" s="11">
        <v>4.2867857430735423</v>
      </c>
      <c r="I19" s="11">
        <v>2.0919280211471012</v>
      </c>
      <c r="J19" s="5">
        <v>1.4246405363082886</v>
      </c>
      <c r="K19" s="7">
        <v>0.12</v>
      </c>
      <c r="L19" s="7">
        <v>4.51</v>
      </c>
      <c r="M19" s="7">
        <v>0.48</v>
      </c>
    </row>
    <row r="20" spans="1:13" x14ac:dyDescent="0.3">
      <c r="A20" s="4" t="s">
        <v>7</v>
      </c>
      <c r="B20" s="11">
        <v>0.26629406200431971</v>
      </c>
      <c r="C20" s="11">
        <v>1.5955074547192166E-3</v>
      </c>
      <c r="D20" s="11">
        <f t="shared" si="2"/>
        <v>0.46913151328621622</v>
      </c>
      <c r="E20" s="11">
        <v>0.73249317561419469</v>
      </c>
      <c r="F20" s="11">
        <v>0.27911736612008614</v>
      </c>
      <c r="G20" s="11">
        <f t="shared" si="1"/>
        <v>0.95405766293219685</v>
      </c>
      <c r="H20" s="11">
        <v>3.4284578428405523</v>
      </c>
      <c r="I20" s="11">
        <v>1.8012113468014042</v>
      </c>
      <c r="J20" s="5">
        <v>1.4333473443984985</v>
      </c>
      <c r="K20" s="7">
        <v>0.14000000000000001</v>
      </c>
      <c r="L20" s="7">
        <v>4.51</v>
      </c>
      <c r="M20" s="7">
        <v>2.16</v>
      </c>
    </row>
    <row r="21" spans="1:13" x14ac:dyDescent="0.3">
      <c r="A21" s="4" t="s">
        <v>8</v>
      </c>
      <c r="B21" s="11">
        <v>0.29285982674739253</v>
      </c>
      <c r="C21" s="11">
        <v>1.6637073446257951E-3</v>
      </c>
      <c r="D21" s="11">
        <f t="shared" si="2"/>
        <v>0.45589804236678805</v>
      </c>
      <c r="E21" s="11">
        <v>0.69078192875760214</v>
      </c>
      <c r="F21" s="11">
        <v>0.40819386139491376</v>
      </c>
      <c r="G21" s="11">
        <f t="shared" si="1"/>
        <v>0.71745279497003644</v>
      </c>
      <c r="H21" s="11">
        <v>3.8225911974317346</v>
      </c>
      <c r="I21" s="11">
        <v>2.1399495080623163</v>
      </c>
      <c r="J21" s="5">
        <v>1.3794901371002197</v>
      </c>
      <c r="K21" s="7">
        <v>0.13</v>
      </c>
      <c r="L21" s="7">
        <v>5.35</v>
      </c>
      <c r="M21" s="7">
        <v>0.88</v>
      </c>
    </row>
    <row r="22" spans="1:13" x14ac:dyDescent="0.3">
      <c r="A22" s="4" t="s">
        <v>9</v>
      </c>
      <c r="B22" s="11">
        <v>0.25093173258632168</v>
      </c>
      <c r="C22" s="11">
        <v>1.7313697312445115E-3</v>
      </c>
      <c r="D22" s="11">
        <f t="shared" si="2"/>
        <v>0.50437741416210768</v>
      </c>
      <c r="E22" s="11">
        <v>0.67359877488514552</v>
      </c>
      <c r="F22" s="11">
        <v>0.40775854716564103</v>
      </c>
      <c r="G22" s="11">
        <f t="shared" si="1"/>
        <v>0.6153929435215183</v>
      </c>
      <c r="H22" s="11">
        <v>4.4072596552420915</v>
      </c>
      <c r="I22" s="11">
        <v>2.1769820766913766</v>
      </c>
      <c r="J22" s="5">
        <v>1.2636405229568481</v>
      </c>
      <c r="K22" s="7">
        <v>0.12</v>
      </c>
      <c r="L22" s="7">
        <v>4.42</v>
      </c>
      <c r="M22" s="7">
        <v>2.2400000000000002</v>
      </c>
    </row>
    <row r="23" spans="1:13" x14ac:dyDescent="0.3">
      <c r="A23" s="4" t="s">
        <v>10</v>
      </c>
      <c r="B23" s="11">
        <v>0.18794559682422687</v>
      </c>
      <c r="C23" s="11">
        <v>1.3737362685468475E-3</v>
      </c>
      <c r="D23" s="11">
        <f t="shared" si="2"/>
        <v>0.51878112604870141</v>
      </c>
      <c r="E23" s="11">
        <v>0.8706009296148739</v>
      </c>
      <c r="F23" s="11">
        <v>0.33335052865234782</v>
      </c>
      <c r="G23" s="11">
        <f t="shared" si="1"/>
        <v>0.56380770591258267</v>
      </c>
      <c r="H23" s="11">
        <v>3.6030945842467981</v>
      </c>
      <c r="I23" s="11">
        <v>1.9151926092787424</v>
      </c>
      <c r="J23" s="5">
        <v>1.43603515625</v>
      </c>
      <c r="K23" s="7">
        <v>0.13</v>
      </c>
      <c r="L23" s="7">
        <v>5.0599999999999996</v>
      </c>
      <c r="M23" s="7">
        <v>-1.26</v>
      </c>
    </row>
    <row r="24" spans="1:13" x14ac:dyDescent="0.3">
      <c r="A24" s="4" t="s">
        <v>99</v>
      </c>
      <c r="B24" s="11">
        <v>0.1900637280361506</v>
      </c>
      <c r="C24" s="11">
        <v>2.7950128991508188E-3</v>
      </c>
      <c r="D24" s="11">
        <f t="shared" si="2"/>
        <v>0.68444071805956774</v>
      </c>
      <c r="E24" s="11">
        <v>0.63549084858569049</v>
      </c>
      <c r="F24" s="11">
        <v>0.25628169102480214</v>
      </c>
      <c r="G24" s="11">
        <f t="shared" si="1"/>
        <v>0.7416203915158216</v>
      </c>
      <c r="H24" s="11">
        <v>4.8039203330580289</v>
      </c>
      <c r="I24" s="11">
        <v>2.3426530242757049</v>
      </c>
      <c r="J24" s="5">
        <v>1.4485487937927246</v>
      </c>
      <c r="K24" s="7">
        <v>0.15</v>
      </c>
      <c r="L24" s="7">
        <v>4.4400000000000004</v>
      </c>
      <c r="M24" s="7">
        <v>2.4900000000000002</v>
      </c>
    </row>
    <row r="25" spans="1:13" x14ac:dyDescent="0.3">
      <c r="A25" s="4" t="s">
        <v>11</v>
      </c>
      <c r="B25" s="11">
        <v>0.21533194807459721</v>
      </c>
      <c r="C25" s="11">
        <v>2.3253519062895432E-3</v>
      </c>
      <c r="D25" s="11">
        <f t="shared" si="2"/>
        <v>0.61431071824369077</v>
      </c>
      <c r="E25" s="11">
        <v>0.68712328767123287</v>
      </c>
      <c r="F25" s="11">
        <v>0.37633193282923227</v>
      </c>
      <c r="G25" s="11">
        <f t="shared" si="1"/>
        <v>0.57218622521811924</v>
      </c>
      <c r="H25" s="11">
        <v>3.5239553724390564</v>
      </c>
      <c r="I25" s="11">
        <v>1.898121408151821</v>
      </c>
      <c r="J25" s="5">
        <v>1.4602961540222168</v>
      </c>
      <c r="K25" s="7">
        <v>0.13</v>
      </c>
      <c r="L25" s="7">
        <v>5.58</v>
      </c>
      <c r="M25" s="7">
        <v>2.39</v>
      </c>
    </row>
    <row r="26" spans="1:13" x14ac:dyDescent="0.3">
      <c r="A26" s="4" t="s">
        <v>12</v>
      </c>
      <c r="B26" s="11">
        <v>0.17722313340591248</v>
      </c>
      <c r="C26" s="11">
        <v>2.2479598886829856E-3</v>
      </c>
      <c r="D26" s="11">
        <f t="shared" si="2"/>
        <v>0.65167083850625873</v>
      </c>
      <c r="E26" s="11">
        <v>0.63581710414902626</v>
      </c>
      <c r="F26" s="11">
        <v>0.34557149108270602</v>
      </c>
      <c r="G26" s="11">
        <f t="shared" si="1"/>
        <v>0.51284072320507901</v>
      </c>
      <c r="H26" s="11">
        <v>3.5012084721714776</v>
      </c>
      <c r="I26" s="11">
        <v>1.8378936239220764</v>
      </c>
      <c r="J26" s="5">
        <v>1.4365535974502563</v>
      </c>
      <c r="K26" s="7">
        <v>0.12</v>
      </c>
      <c r="L26" s="7">
        <v>5.23</v>
      </c>
      <c r="M26" s="7">
        <v>2.17</v>
      </c>
    </row>
    <row r="27" spans="1:13" x14ac:dyDescent="0.3">
      <c r="A27" s="4" t="s">
        <v>13</v>
      </c>
      <c r="B27" s="11">
        <v>0.30099157476822336</v>
      </c>
      <c r="C27" s="11">
        <v>2.0218628162017634E-3</v>
      </c>
      <c r="D27" s="11">
        <f t="shared" si="2"/>
        <v>0.4976788107191582</v>
      </c>
      <c r="E27" s="11">
        <v>0.74952177104982887</v>
      </c>
      <c r="F27" s="11">
        <v>0.46982968053735646</v>
      </c>
      <c r="G27" s="11">
        <f t="shared" si="1"/>
        <v>0.64063976210266549</v>
      </c>
      <c r="H27" s="11">
        <v>4.1863077533791939</v>
      </c>
      <c r="I27" s="11">
        <v>2.2252828415772492</v>
      </c>
      <c r="J27" s="5">
        <v>1.3792880773544312</v>
      </c>
      <c r="K27" s="7">
        <v>0.1</v>
      </c>
      <c r="L27" s="7">
        <v>4.7699999999999996</v>
      </c>
      <c r="M27" s="7">
        <v>0.69</v>
      </c>
    </row>
    <row r="28" spans="1:13" x14ac:dyDescent="0.3">
      <c r="A28" s="4" t="s">
        <v>14</v>
      </c>
      <c r="B28" s="11">
        <v>0.12620539823907351</v>
      </c>
      <c r="C28" s="11">
        <v>1.6217891989161056E-3</v>
      </c>
      <c r="D28" s="11">
        <f t="shared" si="2"/>
        <v>0.65461723752340539</v>
      </c>
      <c r="E28" s="11">
        <v>0.52489902672175348</v>
      </c>
      <c r="F28" s="11">
        <v>0.31848007384768667</v>
      </c>
      <c r="G28" s="11">
        <f t="shared" si="1"/>
        <v>0.39627407992699515</v>
      </c>
      <c r="H28" s="11">
        <v>3.0169088161898951</v>
      </c>
      <c r="I28" s="11">
        <v>1.6514541338289521</v>
      </c>
      <c r="J28" s="5">
        <v>1.4103214740753174</v>
      </c>
      <c r="K28" s="7">
        <v>0.11</v>
      </c>
      <c r="L28" s="7">
        <v>5.84</v>
      </c>
      <c r="M28" s="7">
        <v>1.85</v>
      </c>
    </row>
    <row r="29" spans="1:13" x14ac:dyDescent="0.3">
      <c r="A29" s="4" t="s">
        <v>15</v>
      </c>
      <c r="B29" s="11">
        <v>0.14877963326513696</v>
      </c>
      <c r="C29" s="11">
        <v>1.4173029256740865E-3</v>
      </c>
      <c r="D29" s="11">
        <f t="shared" si="2"/>
        <v>0.58420695696865999</v>
      </c>
      <c r="E29" s="11">
        <v>0.59805981604740999</v>
      </c>
      <c r="F29" s="11">
        <v>0.28165222656621275</v>
      </c>
      <c r="G29" s="11">
        <f t="shared" si="1"/>
        <v>0.52823879675654128</v>
      </c>
      <c r="H29" s="11">
        <v>3.3491558136921205</v>
      </c>
      <c r="I29" s="11">
        <v>1.8608098848659116</v>
      </c>
      <c r="J29" s="5">
        <v>1.3201988935470581</v>
      </c>
      <c r="K29" s="7">
        <v>0.11</v>
      </c>
      <c r="L29" s="7">
        <v>5.57</v>
      </c>
      <c r="M29" s="7">
        <v>2.58</v>
      </c>
    </row>
    <row r="30" spans="1:13" x14ac:dyDescent="0.3">
      <c r="A30" s="4" t="s">
        <v>16</v>
      </c>
      <c r="B30" s="11">
        <v>0.17025559892706019</v>
      </c>
      <c r="C30" s="11">
        <v>1.803877369230667E-3</v>
      </c>
      <c r="D30" s="11">
        <f t="shared" si="2"/>
        <v>0.60978671832892128</v>
      </c>
      <c r="E30" s="11">
        <v>0.53839171294318666</v>
      </c>
      <c r="F30" s="11">
        <v>0.29083148805110598</v>
      </c>
      <c r="G30" s="11">
        <f t="shared" si="1"/>
        <v>0.58540978512320596</v>
      </c>
      <c r="H30" s="11">
        <v>3.4243537494467553</v>
      </c>
      <c r="I30" s="11">
        <v>1.7801171846717412</v>
      </c>
      <c r="J30" s="5">
        <v>1.3069154024124146</v>
      </c>
      <c r="K30" s="7">
        <v>0.13</v>
      </c>
      <c r="L30" s="7">
        <v>5.66</v>
      </c>
      <c r="M30" s="7">
        <v>2.29</v>
      </c>
    </row>
    <row r="31" spans="1:13" x14ac:dyDescent="0.3">
      <c r="A31" s="4" t="s">
        <v>17</v>
      </c>
      <c r="B31" s="11">
        <v>0.17014280425592607</v>
      </c>
      <c r="C31" s="11">
        <v>1.0770569224176217E-3</v>
      </c>
      <c r="D31" s="11">
        <f t="shared" si="2"/>
        <v>0.48284980985202614</v>
      </c>
      <c r="E31" s="11">
        <v>0.39538851264023162</v>
      </c>
      <c r="F31" s="11">
        <v>8.470916436638086E-2</v>
      </c>
      <c r="G31" s="11">
        <f t="shared" si="1"/>
        <v>2.0085525046620796</v>
      </c>
      <c r="H31" s="11">
        <v>3.0922177772279618</v>
      </c>
      <c r="I31" s="11">
        <v>1.672534435608412</v>
      </c>
      <c r="J31" s="5">
        <v>1.2916498184204102</v>
      </c>
      <c r="K31" s="7">
        <v>0.13</v>
      </c>
      <c r="L31" s="7">
        <v>5.48</v>
      </c>
      <c r="M31" s="7">
        <v>2.5499999999999998</v>
      </c>
    </row>
    <row r="32" spans="1:13" x14ac:dyDescent="0.3">
      <c r="A32" s="4" t="s">
        <v>18</v>
      </c>
      <c r="B32" s="11">
        <v>0.17169685360553538</v>
      </c>
      <c r="C32" s="11">
        <v>1.3452836158932464E-3</v>
      </c>
      <c r="D32" s="11">
        <f t="shared" si="2"/>
        <v>0.53610022204428542</v>
      </c>
      <c r="E32" s="11">
        <v>0.44800930269434575</v>
      </c>
      <c r="F32" s="11">
        <v>0.1813793865291965</v>
      </c>
      <c r="G32" s="11">
        <f t="shared" si="1"/>
        <v>0.94661723634122819</v>
      </c>
      <c r="H32" s="11">
        <v>3.2109102481914773</v>
      </c>
      <c r="I32" s="11">
        <v>1.67704563295124</v>
      </c>
      <c r="J32" s="5">
        <v>1.2842919826507568</v>
      </c>
      <c r="K32" s="7">
        <v>0.12</v>
      </c>
      <c r="L32" s="7">
        <v>4.68</v>
      </c>
      <c r="M32" s="7">
        <v>2.14</v>
      </c>
    </row>
    <row r="33" spans="1:13" x14ac:dyDescent="0.3">
      <c r="A33" s="4" t="s">
        <v>19</v>
      </c>
      <c r="B33" s="11">
        <v>0.14879482414668121</v>
      </c>
      <c r="C33" s="11">
        <v>1.6542813872155535E-3</v>
      </c>
      <c r="D33" s="11">
        <f t="shared" si="2"/>
        <v>0.62118395560443873</v>
      </c>
      <c r="E33" s="11">
        <v>0.87550474648142429</v>
      </c>
      <c r="F33" s="11">
        <v>0.22269419500946241</v>
      </c>
      <c r="G33" s="11">
        <f t="shared" si="1"/>
        <v>0.66815762368820986</v>
      </c>
      <c r="H33" s="11">
        <v>3.1900474369714416</v>
      </c>
      <c r="I33" s="11">
        <v>1.6649913081660723</v>
      </c>
      <c r="J33" s="5">
        <v>1.2671042680740356</v>
      </c>
      <c r="K33" s="7">
        <v>0.12</v>
      </c>
      <c r="L33" s="7">
        <v>5.5</v>
      </c>
      <c r="M33" s="7">
        <v>1.9</v>
      </c>
    </row>
    <row r="34" spans="1:13" x14ac:dyDescent="0.3">
      <c r="A34" s="4" t="s">
        <v>20</v>
      </c>
      <c r="B34" s="11">
        <v>0.10212196083469757</v>
      </c>
      <c r="C34" s="11">
        <v>1.540737886482642E-3</v>
      </c>
      <c r="D34" s="11">
        <f t="shared" si="2"/>
        <v>0.6899470641460469</v>
      </c>
      <c r="E34" s="11">
        <v>0.54365699933655576</v>
      </c>
      <c r="F34" s="11">
        <v>0.157563056210065</v>
      </c>
      <c r="G34" s="11">
        <f t="shared" si="1"/>
        <v>0.64813391724610447</v>
      </c>
      <c r="H34" s="11">
        <v>3.1545980249199572</v>
      </c>
      <c r="I34" s="11">
        <v>1.6767311373704186</v>
      </c>
      <c r="J34" s="5">
        <v>1.2227641344070435</v>
      </c>
      <c r="K34" s="7">
        <v>0.12</v>
      </c>
      <c r="L34" s="7">
        <v>5.74</v>
      </c>
      <c r="M34" s="7">
        <v>1.93</v>
      </c>
    </row>
    <row r="35" spans="1:13" x14ac:dyDescent="0.3">
      <c r="A35" s="4" t="s">
        <v>21</v>
      </c>
      <c r="B35" s="11">
        <v>0.16690254856518455</v>
      </c>
      <c r="C35" s="11">
        <v>1.7323035841274553E-3</v>
      </c>
      <c r="D35" s="11">
        <f t="shared" si="2"/>
        <v>0.60487511858947585</v>
      </c>
      <c r="E35" s="11">
        <v>0.43011363039113659</v>
      </c>
      <c r="F35" s="11">
        <v>0.23136670308581825</v>
      </c>
      <c r="G35" s="11">
        <f t="shared" si="1"/>
        <v>0.7213766991496493</v>
      </c>
      <c r="H35" s="11">
        <v>3.6032715599763039</v>
      </c>
      <c r="I35" s="11">
        <v>1.871157997975369</v>
      </c>
      <c r="J35" s="5">
        <v>1.3203979730606079</v>
      </c>
      <c r="K35" s="7">
        <v>0.12</v>
      </c>
      <c r="L35" s="7">
        <v>4.7</v>
      </c>
      <c r="M35" s="7">
        <v>1.42</v>
      </c>
    </row>
    <row r="36" spans="1:13" x14ac:dyDescent="0.3">
      <c r="A36" s="4" t="s">
        <v>22</v>
      </c>
      <c r="B36" s="11">
        <v>0.16341004100181528</v>
      </c>
      <c r="C36" s="11">
        <v>1.5063590559917762E-3</v>
      </c>
      <c r="D36" s="11">
        <f t="shared" si="2"/>
        <v>0.57620436793072272</v>
      </c>
      <c r="E36" s="11">
        <v>0.60820372874806805</v>
      </c>
      <c r="F36" s="11">
        <v>0.23070453550715359</v>
      </c>
      <c r="G36" s="11">
        <f t="shared" si="1"/>
        <v>0.70830874929525744</v>
      </c>
      <c r="H36" s="11">
        <v>3.4833386972899745</v>
      </c>
      <c r="I36" s="11">
        <v>1.7537195749733563</v>
      </c>
      <c r="J36" s="5">
        <v>1.2494748830795288</v>
      </c>
      <c r="K36" s="7">
        <v>0.14000000000000001</v>
      </c>
      <c r="L36" s="7">
        <v>5.23</v>
      </c>
      <c r="M36" s="7">
        <v>2.11</v>
      </c>
    </row>
    <row r="37" spans="1:13" x14ac:dyDescent="0.3">
      <c r="A37" s="4" t="s">
        <v>23</v>
      </c>
      <c r="B37" s="11">
        <v>0.1352509575938225</v>
      </c>
      <c r="C37" s="11">
        <v>1.2848545167107863E-3</v>
      </c>
      <c r="D37" s="11">
        <f t="shared" si="2"/>
        <v>0.58353248865688534</v>
      </c>
      <c r="E37" s="11">
        <v>0</v>
      </c>
      <c r="F37" s="11">
        <v>0.20537837539928558</v>
      </c>
      <c r="G37" s="11">
        <f t="shared" si="1"/>
        <v>0.65854526958290949</v>
      </c>
      <c r="H37" s="11">
        <v>3.2766267143988044</v>
      </c>
      <c r="I37" s="11">
        <v>2.053408118186399</v>
      </c>
      <c r="J37" s="5">
        <v>1.2103701829910278</v>
      </c>
      <c r="K37" s="7">
        <v>0.11</v>
      </c>
      <c r="L37" s="7">
        <v>5.99</v>
      </c>
      <c r="M37" s="7">
        <v>1.39</v>
      </c>
    </row>
    <row r="38" spans="1:13" x14ac:dyDescent="0.3">
      <c r="A38" s="4" t="s">
        <v>24</v>
      </c>
      <c r="B38" s="11">
        <v>0.1482949668565488</v>
      </c>
      <c r="C38" s="11">
        <v>1.1592917721504957E-3</v>
      </c>
      <c r="D38" s="11">
        <f t="shared" si="2"/>
        <v>0.53553602060680106</v>
      </c>
      <c r="E38" s="11">
        <v>0.56248659579031224</v>
      </c>
      <c r="F38" s="11">
        <v>0.25896539095696858</v>
      </c>
      <c r="G38" s="11">
        <f t="shared" si="1"/>
        <v>0.57264395952117975</v>
      </c>
      <c r="H38" s="11">
        <v>2.8611705039297783</v>
      </c>
      <c r="I38" s="11">
        <v>1.5120675531220691</v>
      </c>
      <c r="J38" s="5">
        <v>1.3809114694595337</v>
      </c>
      <c r="K38" s="7">
        <v>0.13</v>
      </c>
      <c r="L38" s="7">
        <v>5.93</v>
      </c>
      <c r="M38" s="7">
        <v>1.88</v>
      </c>
    </row>
    <row r="39" spans="1:13" x14ac:dyDescent="0.3">
      <c r="A39" s="4" t="s">
        <v>25</v>
      </c>
      <c r="B39" s="11">
        <v>0.12430150969484514</v>
      </c>
      <c r="C39" s="11">
        <v>1.4210365458741307E-3</v>
      </c>
      <c r="D39" s="11">
        <f t="shared" si="2"/>
        <v>0.62772155457359824</v>
      </c>
      <c r="E39" s="11">
        <v>0.52279047118674482</v>
      </c>
      <c r="F39" s="11">
        <v>0.18603797019195423</v>
      </c>
      <c r="G39" s="11">
        <f t="shared" si="1"/>
        <v>0.66815128958131864</v>
      </c>
      <c r="H39" s="11">
        <v>3.4225995776911518</v>
      </c>
      <c r="I39" s="11">
        <v>1.8315309757338949</v>
      </c>
      <c r="J39" s="5">
        <v>1.2454383373260498</v>
      </c>
      <c r="K39" s="7">
        <v>0.11</v>
      </c>
      <c r="L39" s="7">
        <v>5.98</v>
      </c>
      <c r="M39" s="7">
        <v>2.16</v>
      </c>
    </row>
    <row r="40" spans="1:13" x14ac:dyDescent="0.3">
      <c r="A40" s="4" t="s">
        <v>26</v>
      </c>
      <c r="B40" s="11">
        <v>0.15857791731417661</v>
      </c>
      <c r="C40" s="11">
        <v>1.7345739244966126E-3</v>
      </c>
      <c r="D40" s="11">
        <f t="shared" si="2"/>
        <v>0.61734492778249805</v>
      </c>
      <c r="E40" s="11">
        <v>0.45584435960462322</v>
      </c>
      <c r="F40" s="11">
        <v>0.24229763841282945</v>
      </c>
      <c r="G40" s="11">
        <f t="shared" si="1"/>
        <v>0.6544757033248082</v>
      </c>
      <c r="H40" s="11">
        <v>3.3492765371337327</v>
      </c>
      <c r="I40" s="11">
        <v>1.780428229396271</v>
      </c>
      <c r="J40" s="5">
        <v>1.2960307598114014</v>
      </c>
      <c r="K40" s="7">
        <v>0.14000000000000001</v>
      </c>
      <c r="L40" s="7">
        <v>5.56</v>
      </c>
      <c r="M40" s="7">
        <v>-1.07</v>
      </c>
    </row>
    <row r="41" spans="1:13" x14ac:dyDescent="0.3">
      <c r="A41" s="4" t="s">
        <v>27</v>
      </c>
      <c r="B41" s="11">
        <v>0.19744241914873906</v>
      </c>
      <c r="C41" s="11">
        <v>1.704490238890071E-3</v>
      </c>
      <c r="D41" s="11">
        <f t="shared" si="2"/>
        <v>0.56010723365748616</v>
      </c>
      <c r="E41" s="11">
        <v>0.39449988622696097</v>
      </c>
      <c r="F41" s="11">
        <v>0.20502547660238213</v>
      </c>
      <c r="G41" s="11">
        <f t="shared" si="1"/>
        <v>0.96301407230307612</v>
      </c>
      <c r="H41" s="11">
        <v>3.4289130178403253</v>
      </c>
      <c r="I41" s="11">
        <v>1.7234152028491574</v>
      </c>
      <c r="J41" s="5">
        <v>1.3262485265731812</v>
      </c>
      <c r="K41" s="7">
        <v>0.14000000000000001</v>
      </c>
      <c r="L41" s="7">
        <v>5.09</v>
      </c>
      <c r="M41" s="7">
        <v>-0.81</v>
      </c>
    </row>
    <row r="42" spans="1:13" x14ac:dyDescent="0.3">
      <c r="A42" s="4" t="s">
        <v>28</v>
      </c>
      <c r="B42" s="11">
        <v>0.1867218628616511</v>
      </c>
      <c r="C42" s="11">
        <v>1.8235494502268264E-3</v>
      </c>
      <c r="D42" s="11">
        <f t="shared" si="2"/>
        <v>0.59023643734419307</v>
      </c>
      <c r="E42" s="11">
        <v>0.40504156125767982</v>
      </c>
      <c r="F42" s="11">
        <v>0.30462989516994848</v>
      </c>
      <c r="G42" s="11">
        <f t="shared" si="1"/>
        <v>0.61294661430875574</v>
      </c>
      <c r="H42" s="11">
        <v>3.7106405112572487</v>
      </c>
      <c r="I42" s="11">
        <v>2.000363831433869</v>
      </c>
      <c r="J42" s="5">
        <v>1.2431865930557251</v>
      </c>
      <c r="K42" s="7">
        <v>0.14000000000000001</v>
      </c>
      <c r="L42" s="7">
        <v>5.77</v>
      </c>
      <c r="M42" s="7">
        <v>-1.6</v>
      </c>
    </row>
    <row r="43" spans="1:13" x14ac:dyDescent="0.3">
      <c r="A43" s="4" t="s">
        <v>29</v>
      </c>
      <c r="B43" s="11">
        <v>0.26457298855587102</v>
      </c>
      <c r="C43" s="11">
        <v>1.7843029457162098E-3</v>
      </c>
      <c r="D43" s="11">
        <f t="shared" si="2"/>
        <v>0.49867221486856556</v>
      </c>
      <c r="E43" s="11">
        <v>0.29518078560794558</v>
      </c>
      <c r="F43" s="11">
        <v>2.9235078463415194</v>
      </c>
      <c r="G43" s="11">
        <f t="shared" si="1"/>
        <v>9.0498470488785565E-2</v>
      </c>
      <c r="H43" s="11">
        <v>6.3064503106393301</v>
      </c>
      <c r="I43" s="11">
        <v>3.5124044577699398</v>
      </c>
      <c r="J43" s="5">
        <v>1.2894539833068801</v>
      </c>
      <c r="K43" s="7">
        <v>0.15</v>
      </c>
      <c r="L43" s="7">
        <v>5.4</v>
      </c>
      <c r="M43" s="7">
        <v>-1.31</v>
      </c>
    </row>
    <row r="44" spans="1:13" x14ac:dyDescent="0.3">
      <c r="A44" s="4" t="s">
        <v>30</v>
      </c>
      <c r="B44" s="11">
        <v>0.17254727863114733</v>
      </c>
      <c r="C44" s="11">
        <v>1.6928949692016156E-3</v>
      </c>
      <c r="D44" s="11">
        <f t="shared" si="2"/>
        <v>0.5913495039560952</v>
      </c>
      <c r="E44" s="11">
        <v>0.4268529411764706</v>
      </c>
      <c r="F44" s="11">
        <v>0.2868824746727266</v>
      </c>
      <c r="G44" s="11">
        <f t="shared" si="1"/>
        <v>0.60145632398071014</v>
      </c>
      <c r="H44" s="11">
        <v>3.4166148359897206</v>
      </c>
      <c r="I44" s="11">
        <v>1.8571830304208239</v>
      </c>
      <c r="J44" s="5">
        <v>1.2717961072921753</v>
      </c>
      <c r="K44" s="7">
        <v>0.15</v>
      </c>
      <c r="L44" s="7">
        <v>6.13</v>
      </c>
      <c r="M44" s="7">
        <v>-0.84</v>
      </c>
    </row>
    <row r="45" spans="1:13" x14ac:dyDescent="0.3">
      <c r="A45" s="4" t="s">
        <v>31</v>
      </c>
      <c r="B45" s="11">
        <v>0.14361292556724461</v>
      </c>
      <c r="C45" s="11">
        <v>1.618615276330453E-3</v>
      </c>
      <c r="D45" s="11">
        <f t="shared" si="2"/>
        <v>0.62439087419639105</v>
      </c>
      <c r="E45" s="11">
        <v>0.38864993183848068</v>
      </c>
      <c r="F45" s="11">
        <v>0.20446117200466599</v>
      </c>
      <c r="G45" s="11">
        <f t="shared" si="1"/>
        <v>0.70239705739321123</v>
      </c>
      <c r="H45" s="11">
        <v>3.7926022245632547</v>
      </c>
      <c r="I45" s="11">
        <v>1.9224273262867035</v>
      </c>
      <c r="J45" s="5">
        <v>1.1557836532592773</v>
      </c>
      <c r="K45" s="7">
        <v>0.15</v>
      </c>
      <c r="L45" s="7">
        <v>5.22</v>
      </c>
      <c r="M45" s="7">
        <v>-1.22</v>
      </c>
    </row>
    <row r="46" spans="1:13" x14ac:dyDescent="0.3">
      <c r="A46" s="4" t="s">
        <v>32</v>
      </c>
      <c r="B46" s="11">
        <v>0.17737686533731381</v>
      </c>
      <c r="C46" s="11">
        <v>1.5136959012883701E-3</v>
      </c>
      <c r="D46" s="11">
        <f t="shared" si="2"/>
        <v>0.55726162224663012</v>
      </c>
      <c r="E46" s="11">
        <v>0.60089629753727591</v>
      </c>
      <c r="F46" s="11">
        <v>1.2485363714315674</v>
      </c>
      <c r="G46" s="11">
        <f t="shared" si="1"/>
        <v>0.1420678399091683</v>
      </c>
      <c r="H46" s="11">
        <v>3.45501893534365</v>
      </c>
      <c r="I46" s="11">
        <v>1.8171621919081611</v>
      </c>
      <c r="J46" s="5">
        <v>1.0866963863372803</v>
      </c>
      <c r="K46" s="7">
        <v>0.14000000000000001</v>
      </c>
      <c r="L46" s="7">
        <v>5.33</v>
      </c>
      <c r="M46" s="7">
        <v>-0.14000000000000001</v>
      </c>
    </row>
    <row r="47" spans="1:13" x14ac:dyDescent="0.3">
      <c r="A47" s="4" t="s">
        <v>33</v>
      </c>
      <c r="B47" s="11">
        <v>0.1672490985444185</v>
      </c>
      <c r="C47" s="11">
        <v>1.62826620876337E-3</v>
      </c>
      <c r="D47" s="11">
        <f t="shared" si="2"/>
        <v>0.58947842642449499</v>
      </c>
      <c r="E47" s="11">
        <v>0.51389371980676324</v>
      </c>
      <c r="F47" s="11">
        <v>1.0159737023751236</v>
      </c>
      <c r="G47" s="11">
        <f t="shared" si="1"/>
        <v>0.16461951540027739</v>
      </c>
      <c r="H47" s="11">
        <v>3.4637550859856621</v>
      </c>
      <c r="I47" s="11">
        <v>1.841423297668491</v>
      </c>
      <c r="J47" s="5">
        <v>1.1648499965667725</v>
      </c>
      <c r="K47" s="7">
        <v>0.16</v>
      </c>
      <c r="L47" s="7">
        <v>5.6</v>
      </c>
      <c r="M47" s="7">
        <v>-1.1000000000000001</v>
      </c>
    </row>
    <row r="48" spans="1:13" x14ac:dyDescent="0.3">
      <c r="A48" s="4" t="s">
        <v>34</v>
      </c>
      <c r="B48" s="11">
        <v>0.16154797637510399</v>
      </c>
      <c r="C48" s="11">
        <v>1.364361261904467E-3</v>
      </c>
      <c r="D48" s="11">
        <f t="shared" si="2"/>
        <v>0.55469584421983342</v>
      </c>
      <c r="E48" s="11">
        <v>0.68581220485076333</v>
      </c>
      <c r="F48" s="11">
        <v>0.71434710792307465</v>
      </c>
      <c r="G48" s="11">
        <f t="shared" si="1"/>
        <v>0.22614772928079171</v>
      </c>
      <c r="H48" s="11">
        <v>3.2099706195941087</v>
      </c>
      <c r="I48" s="11">
        <v>1.7016560521741373</v>
      </c>
      <c r="J48" s="5">
        <v>1.1142160892486572</v>
      </c>
      <c r="K48" s="7">
        <v>0.17</v>
      </c>
      <c r="L48" s="7">
        <v>5.89</v>
      </c>
      <c r="M48" s="7">
        <v>-1.82</v>
      </c>
    </row>
    <row r="49" spans="1:13" x14ac:dyDescent="0.3">
      <c r="A49" s="4" t="s">
        <v>35</v>
      </c>
      <c r="B49" s="11">
        <v>0.14502580600669879</v>
      </c>
      <c r="C49" s="11">
        <v>1.380745600191659E-3</v>
      </c>
      <c r="D49" s="11">
        <f t="shared" si="2"/>
        <v>0.58406666197512191</v>
      </c>
      <c r="E49" s="11">
        <v>0.79919560414660396</v>
      </c>
      <c r="F49" s="11">
        <v>0.35320185085715766</v>
      </c>
      <c r="G49" s="11">
        <f t="shared" si="1"/>
        <v>0.41060318810546187</v>
      </c>
      <c r="H49" s="11">
        <v>3.1827077636905239</v>
      </c>
      <c r="I49" s="11">
        <v>1.6477082163056245</v>
      </c>
      <c r="J49" s="5">
        <v>1.1288119554519653</v>
      </c>
      <c r="K49" s="7">
        <v>0.17</v>
      </c>
      <c r="L49" s="7">
        <v>6.15</v>
      </c>
      <c r="M49" s="7">
        <v>-1.82</v>
      </c>
    </row>
    <row r="50" spans="1:13" x14ac:dyDescent="0.3">
      <c r="A50" s="4" t="s">
        <v>36</v>
      </c>
      <c r="B50" s="11">
        <v>0.13865503788778913</v>
      </c>
      <c r="C50" s="11">
        <v>1.7193035897948017E-3</v>
      </c>
      <c r="D50" s="11">
        <f t="shared" si="2"/>
        <v>0.64650426830682062</v>
      </c>
      <c r="E50" s="11">
        <v>0.56307201458523248</v>
      </c>
      <c r="F50" s="11">
        <v>0.42608999202748793</v>
      </c>
      <c r="G50" s="11">
        <f t="shared" si="1"/>
        <v>0.32541256655200718</v>
      </c>
      <c r="H50" s="11">
        <v>3.2051430651802311</v>
      </c>
      <c r="I50" s="11">
        <v>1.7443668127285008</v>
      </c>
      <c r="J50" s="5">
        <v>1.1006076335906982</v>
      </c>
      <c r="K50" s="7">
        <v>0.17</v>
      </c>
      <c r="L50" s="7">
        <v>6.63</v>
      </c>
      <c r="M50" s="7">
        <v>0.46</v>
      </c>
    </row>
    <row r="51" spans="1:13" x14ac:dyDescent="0.3">
      <c r="A51" s="4" t="s">
        <v>37</v>
      </c>
      <c r="B51" s="11">
        <v>0.10674600738789598</v>
      </c>
      <c r="C51" s="11">
        <v>1.3272496008171243E-3</v>
      </c>
      <c r="D51" s="11">
        <f t="shared" si="2"/>
        <v>0.64712709405412228</v>
      </c>
      <c r="E51" s="11">
        <v>0.62467809307884714</v>
      </c>
      <c r="F51" s="11">
        <v>0.26394017604457432</v>
      </c>
      <c r="G51" s="11">
        <f t="shared" si="1"/>
        <v>0.40443258388169251</v>
      </c>
      <c r="H51" s="11">
        <v>3.4551562201287194</v>
      </c>
      <c r="I51" s="11">
        <v>1.8252732775561176</v>
      </c>
      <c r="J51" s="5">
        <v>1.158538818359375</v>
      </c>
      <c r="K51" s="7">
        <v>0.18</v>
      </c>
      <c r="L51" s="7">
        <v>6.32</v>
      </c>
      <c r="M51" s="7">
        <v>-0.27</v>
      </c>
    </row>
    <row r="52" spans="1:13" x14ac:dyDescent="0.3">
      <c r="A52" s="4" t="s">
        <v>38</v>
      </c>
      <c r="B52" s="11">
        <v>0.16135729478614924</v>
      </c>
      <c r="C52" s="11">
        <v>1.2542488116377116E-3</v>
      </c>
      <c r="D52" s="11">
        <f t="shared" si="2"/>
        <v>0.53412035905509803</v>
      </c>
      <c r="E52" s="11">
        <v>0.57929279399946421</v>
      </c>
      <c r="F52" s="11">
        <v>0.35655406132765005</v>
      </c>
      <c r="G52" s="11">
        <f t="shared" si="1"/>
        <v>0.45254650637080351</v>
      </c>
      <c r="H52" s="11">
        <v>3.7568040689134978</v>
      </c>
      <c r="I52" s="11">
        <v>1.9894081858880333</v>
      </c>
      <c r="J52" s="5">
        <v>1.1071027517318726</v>
      </c>
      <c r="K52" s="7">
        <v>0.17</v>
      </c>
      <c r="L52" s="7">
        <v>5.49</v>
      </c>
      <c r="M52" s="7">
        <v>-0.35</v>
      </c>
    </row>
    <row r="53" spans="1:13" x14ac:dyDescent="0.3">
      <c r="A53" s="4" t="s">
        <v>39</v>
      </c>
      <c r="B53" s="11">
        <v>0.29505137948776361</v>
      </c>
      <c r="C53" s="11">
        <v>1.1114923851731368E-3</v>
      </c>
      <c r="D53" s="11">
        <f t="shared" si="2"/>
        <v>0.35717016444590072</v>
      </c>
      <c r="E53" s="11">
        <v>1.1552719154134548</v>
      </c>
      <c r="F53" s="11">
        <v>0.76490745661231252</v>
      </c>
      <c r="G53" s="11">
        <f t="shared" si="1"/>
        <v>0.38573474076787323</v>
      </c>
      <c r="H53" s="11">
        <v>2.0434221676715074</v>
      </c>
      <c r="I53" s="11">
        <v>0.89845374118740051</v>
      </c>
      <c r="J53" s="5">
        <v>1.1527208089828491</v>
      </c>
      <c r="K53" s="7">
        <v>0.15</v>
      </c>
      <c r="L53" s="7">
        <v>9.56</v>
      </c>
      <c r="M53" s="7">
        <v>-0.46</v>
      </c>
    </row>
    <row r="54" spans="1:13" x14ac:dyDescent="0.3">
      <c r="A54" s="4" t="s">
        <v>40</v>
      </c>
      <c r="B54" s="11">
        <v>0.19108830794135528</v>
      </c>
      <c r="C54" s="11">
        <v>1.2192909188661126E-3</v>
      </c>
      <c r="D54" s="11">
        <f t="shared" si="2"/>
        <v>0.48483265145051896</v>
      </c>
      <c r="E54" s="11">
        <v>1.2005345476143336</v>
      </c>
      <c r="F54" s="11">
        <v>1.7064834753813658</v>
      </c>
      <c r="G54" s="11">
        <f t="shared" si="1"/>
        <v>0.1119778249822494</v>
      </c>
      <c r="H54" s="11">
        <v>2.1925685656669645</v>
      </c>
      <c r="I54" s="11">
        <v>1.144803170480569</v>
      </c>
      <c r="J54" s="5">
        <v>1.2316299676895142</v>
      </c>
      <c r="K54" s="7">
        <v>0.16</v>
      </c>
      <c r="L54" s="7">
        <v>9.9700000000000006</v>
      </c>
      <c r="M54" s="7">
        <v>-1.8</v>
      </c>
    </row>
    <row r="55" spans="1:13" x14ac:dyDescent="0.3">
      <c r="A55" s="4" t="s">
        <v>41</v>
      </c>
      <c r="B55" s="11">
        <v>0.18609485562428596</v>
      </c>
      <c r="C55" s="11">
        <v>1.2568499754965822E-3</v>
      </c>
      <c r="D55" s="11">
        <f t="shared" si="2"/>
        <v>0.49903255822858616</v>
      </c>
      <c r="E55" s="11">
        <v>1.0484046368495339</v>
      </c>
      <c r="F55" s="11">
        <v>0.89120593205463561</v>
      </c>
      <c r="G55" s="11">
        <f t="shared" si="1"/>
        <v>0.20881240679721752</v>
      </c>
      <c r="H55" s="11">
        <v>2.9026791290263372</v>
      </c>
      <c r="I55" s="11">
        <v>1.5142336602759556</v>
      </c>
      <c r="J55" s="5">
        <v>1.1471339464187622</v>
      </c>
      <c r="K55" s="7">
        <v>0.17</v>
      </c>
      <c r="L55" s="7">
        <v>9.84</v>
      </c>
      <c r="M55" s="7">
        <v>-0.48</v>
      </c>
    </row>
    <row r="56" spans="1:13" x14ac:dyDescent="0.3">
      <c r="A56" s="4" t="s">
        <v>42</v>
      </c>
      <c r="B56" s="11">
        <v>0.23524524295355204</v>
      </c>
      <c r="C56" s="11">
        <v>1.3324051001831043E-3</v>
      </c>
      <c r="D56" s="11">
        <f t="shared" si="2"/>
        <v>0.45515465415895029</v>
      </c>
      <c r="E56" s="11">
        <v>1.0027939832712447</v>
      </c>
      <c r="F56" s="11">
        <v>0.97816919546119141</v>
      </c>
      <c r="G56" s="11">
        <f t="shared" si="1"/>
        <v>0.24049545216217691</v>
      </c>
      <c r="H56" s="11">
        <v>3.1700557718982578</v>
      </c>
      <c r="I56" s="11">
        <v>1.5473948944872842</v>
      </c>
      <c r="J56" s="5">
        <v>1.1184372901916504</v>
      </c>
      <c r="K56" s="7">
        <v>0.15</v>
      </c>
      <c r="L56" s="7">
        <v>9.26</v>
      </c>
      <c r="M56" s="7">
        <v>-0.34</v>
      </c>
    </row>
    <row r="57" spans="1:13" x14ac:dyDescent="0.3">
      <c r="A57" s="4" t="s">
        <v>43</v>
      </c>
      <c r="B57" s="11">
        <v>0.71970125895955528</v>
      </c>
      <c r="C57" s="11">
        <v>1.4232565498259349E-3</v>
      </c>
      <c r="D57" s="11">
        <f t="shared" si="2"/>
        <v>0.22581226285502359</v>
      </c>
      <c r="E57" s="11">
        <v>0.81497110512312088</v>
      </c>
      <c r="F57" s="11">
        <v>2.0765179229217545</v>
      </c>
      <c r="G57" s="11">
        <f t="shared" si="1"/>
        <v>0.34659043922284238</v>
      </c>
      <c r="H57" s="11">
        <v>3.7247020830806696</v>
      </c>
      <c r="I57" s="11">
        <v>1.9314257963149437</v>
      </c>
      <c r="J57" s="5">
        <v>1.1207972764968872</v>
      </c>
      <c r="K57" s="7">
        <v>0.17</v>
      </c>
      <c r="L57" s="7">
        <v>7.42</v>
      </c>
      <c r="M57" s="7">
        <v>-0.98</v>
      </c>
    </row>
    <row r="58" spans="1:13" x14ac:dyDescent="0.3">
      <c r="A58" s="4" t="s">
        <v>100</v>
      </c>
      <c r="B58" s="11">
        <v>0.21549209879746176</v>
      </c>
      <c r="C58" s="11">
        <v>1.3594981583753434E-3</v>
      </c>
      <c r="D58" s="11">
        <f t="shared" si="2"/>
        <v>0.482000172609929</v>
      </c>
      <c r="E58" s="11">
        <v>0.74806788142946512</v>
      </c>
      <c r="F58" s="11">
        <v>4.9542917841391478</v>
      </c>
      <c r="G58" s="11">
        <f t="shared" si="1"/>
        <v>4.349604508304216E-2</v>
      </c>
      <c r="H58" s="11">
        <v>4.2188601370622081</v>
      </c>
      <c r="I58" s="11">
        <v>2.244457126376485</v>
      </c>
      <c r="J58" s="5">
        <v>1.1094281673431396</v>
      </c>
      <c r="K58" s="7">
        <v>0.17</v>
      </c>
      <c r="L58" s="7">
        <v>8.64</v>
      </c>
      <c r="M58" s="7">
        <v>0.54</v>
      </c>
    </row>
    <row r="59" spans="1:13" x14ac:dyDescent="0.3">
      <c r="A59" s="4" t="s">
        <v>44</v>
      </c>
      <c r="B59" s="11">
        <v>0.61854180474337983</v>
      </c>
      <c r="C59" s="11">
        <v>9.1849140714410327E-4</v>
      </c>
      <c r="D59" s="11">
        <f t="shared" si="2"/>
        <v>0.17966639352237815</v>
      </c>
      <c r="E59" s="11">
        <v>1.1373435820471738</v>
      </c>
      <c r="F59" s="11">
        <v>2.9835869717548835</v>
      </c>
      <c r="G59" s="11">
        <f t="shared" si="1"/>
        <v>0.20731482292924963</v>
      </c>
      <c r="H59" s="11">
        <v>4.1561731523610987</v>
      </c>
      <c r="I59" s="11">
        <v>2.1965647987044221</v>
      </c>
      <c r="J59" s="5">
        <v>1.0550897121429443</v>
      </c>
      <c r="K59" s="7">
        <v>0.19</v>
      </c>
      <c r="L59" s="7">
        <v>6.19</v>
      </c>
      <c r="M59" s="7">
        <v>-0.09</v>
      </c>
    </row>
    <row r="60" spans="1:13" x14ac:dyDescent="0.3">
      <c r="A60" s="4" t="s">
        <v>45</v>
      </c>
      <c r="B60" s="11">
        <v>0.24341058906844529</v>
      </c>
      <c r="C60" s="11">
        <v>8.82422274591663E-4</v>
      </c>
      <c r="D60" s="11">
        <f t="shared" si="2"/>
        <v>0.34840534768759096</v>
      </c>
      <c r="E60" s="11">
        <v>1.1935707160162055</v>
      </c>
      <c r="F60" s="11">
        <v>0.9862856296899235</v>
      </c>
      <c r="G60" s="11">
        <f t="shared" si="1"/>
        <v>0.24679523024681063</v>
      </c>
      <c r="H60" s="11">
        <v>3.8997696975808473</v>
      </c>
      <c r="I60" s="11">
        <v>2.1598139322955139</v>
      </c>
      <c r="J60" s="5">
        <v>1.0885462760925293</v>
      </c>
      <c r="K60" s="7">
        <v>0.19</v>
      </c>
      <c r="L60" s="7">
        <v>7.94</v>
      </c>
      <c r="M60" s="7">
        <v>-1.55</v>
      </c>
    </row>
    <row r="61" spans="1:13" x14ac:dyDescent="0.3">
      <c r="A61" s="4" t="s">
        <v>46</v>
      </c>
      <c r="B61" s="11">
        <v>6.6569635729663151E-2</v>
      </c>
      <c r="C61" s="11">
        <v>9.1868727167191203E-4</v>
      </c>
      <c r="D61" s="11">
        <f t="shared" si="2"/>
        <v>0.67056025979083955</v>
      </c>
      <c r="E61" s="11">
        <v>1.2488510256697678</v>
      </c>
      <c r="F61" s="11">
        <v>0.261022195940185</v>
      </c>
      <c r="G61" s="11">
        <f t="shared" si="1"/>
        <v>0.25503438697955799</v>
      </c>
      <c r="H61" s="11">
        <v>3.8676148580981882</v>
      </c>
      <c r="I61" s="11">
        <v>2.0319020863452928</v>
      </c>
      <c r="J61" s="5">
        <v>1.1303671598434448</v>
      </c>
      <c r="K61" s="7">
        <v>0.18</v>
      </c>
      <c r="L61" s="7">
        <v>6.18</v>
      </c>
      <c r="M61" s="7">
        <v>-0.43</v>
      </c>
    </row>
    <row r="62" spans="1:13" x14ac:dyDescent="0.3">
      <c r="A62" s="4" t="s">
        <v>47</v>
      </c>
      <c r="B62" s="11">
        <v>3.9449849531054043E-2</v>
      </c>
      <c r="C62" s="11">
        <v>7.8142220626844085E-4</v>
      </c>
      <c r="D62" s="11">
        <f t="shared" si="2"/>
        <v>0.74499764287703985</v>
      </c>
      <c r="E62" s="11">
        <v>0.94827248703141831</v>
      </c>
      <c r="F62" s="11">
        <v>0.15053498606617161</v>
      </c>
      <c r="G62" s="11">
        <f t="shared" si="1"/>
        <v>0.26206432512447853</v>
      </c>
      <c r="H62" s="11">
        <v>4.2391639521455353</v>
      </c>
      <c r="I62" s="11">
        <v>2.1357249946629659</v>
      </c>
      <c r="J62" s="5">
        <v>1.0795522928237915</v>
      </c>
      <c r="K62" s="7">
        <v>0.23</v>
      </c>
      <c r="L62" s="7">
        <v>6.8</v>
      </c>
      <c r="M62" s="7">
        <v>1.25</v>
      </c>
    </row>
    <row r="63" spans="1:13" x14ac:dyDescent="0.3">
      <c r="A63" s="4" t="s">
        <v>48</v>
      </c>
      <c r="B63" s="11">
        <v>0.47115830671003872</v>
      </c>
      <c r="C63" s="11">
        <v>8.954252313203402E-4</v>
      </c>
      <c r="D63" s="11">
        <f t="shared" si="2"/>
        <v>0.218936875556375</v>
      </c>
      <c r="E63" s="11">
        <v>1.0011782528193907</v>
      </c>
      <c r="F63" s="11">
        <v>1.156447057360618</v>
      </c>
      <c r="G63" s="11">
        <f t="shared" si="1"/>
        <v>0.40741882969149718</v>
      </c>
      <c r="H63" s="11">
        <v>4.3847102332490024</v>
      </c>
      <c r="I63" s="11">
        <v>2.1782966717823657</v>
      </c>
      <c r="J63" s="5">
        <v>1.1035193204879761</v>
      </c>
      <c r="K63" s="7">
        <v>0.23</v>
      </c>
      <c r="L63" s="7">
        <v>5.54</v>
      </c>
      <c r="M63" s="7">
        <v>-0.03</v>
      </c>
    </row>
    <row r="64" spans="1:13" x14ac:dyDescent="0.3">
      <c r="A64" s="4" t="s">
        <v>101</v>
      </c>
      <c r="B64" s="11">
        <v>0.58282677778751835</v>
      </c>
      <c r="C64" s="11">
        <v>7.1422265520508336E-4</v>
      </c>
      <c r="D64" s="11">
        <f t="shared" si="2"/>
        <v>0.15307652711024108</v>
      </c>
      <c r="E64" s="11">
        <v>0.88988221231665721</v>
      </c>
      <c r="F64" s="11">
        <v>2.800627508908458</v>
      </c>
      <c r="G64" s="11">
        <f t="shared" si="1"/>
        <v>0.2081057819840792</v>
      </c>
      <c r="H64" s="11">
        <v>3.9870069500810166</v>
      </c>
      <c r="I64" s="11">
        <v>1.8891029030742099</v>
      </c>
      <c r="J64" s="5">
        <v>1.1365467309951782</v>
      </c>
      <c r="K64" s="7">
        <v>0.24</v>
      </c>
      <c r="L64" s="7">
        <v>5.6</v>
      </c>
      <c r="M64" s="7">
        <v>1.47</v>
      </c>
    </row>
    <row r="65" spans="1:13" x14ac:dyDescent="0.3">
      <c r="A65" s="4" t="s">
        <v>49</v>
      </c>
      <c r="B65" s="11">
        <v>0.49673906296550624</v>
      </c>
      <c r="C65" s="11">
        <v>8.4045600993479317E-4</v>
      </c>
      <c r="D65" s="11">
        <f t="shared" si="2"/>
        <v>0.19971167741760176</v>
      </c>
      <c r="E65" s="11">
        <v>0.75666983555492628</v>
      </c>
      <c r="F65" s="11">
        <v>3.15703876575839</v>
      </c>
      <c r="G65" s="11">
        <f t="shared" si="1"/>
        <v>0.15734335236969402</v>
      </c>
      <c r="H65" s="11">
        <v>3.864161612268969</v>
      </c>
      <c r="I65" s="11">
        <v>1.7415804021164174</v>
      </c>
      <c r="J65" s="5">
        <v>1.0650248527526855</v>
      </c>
      <c r="K65" s="7">
        <v>0.25</v>
      </c>
      <c r="L65" s="7">
        <v>5.38</v>
      </c>
      <c r="M65" s="7">
        <v>0.75</v>
      </c>
    </row>
    <row r="66" spans="1:13" x14ac:dyDescent="0.3">
      <c r="A66" s="4" t="s">
        <v>50</v>
      </c>
      <c r="B66" s="11">
        <v>0.86012708616917544</v>
      </c>
      <c r="C66" s="11">
        <v>6.6144084870174886E-4</v>
      </c>
      <c r="D66" s="11">
        <f t="shared" si="2"/>
        <v>0.10186822854283969</v>
      </c>
      <c r="E66" s="11">
        <v>0.71124571863503749</v>
      </c>
      <c r="F66" s="11">
        <v>1.9186465785339277</v>
      </c>
      <c r="G66" s="11">
        <f t="shared" si="1"/>
        <v>0.44829886639488026</v>
      </c>
      <c r="H66" s="11">
        <v>4.3158887184989023</v>
      </c>
      <c r="I66" s="11">
        <v>2.2384965432755339</v>
      </c>
      <c r="J66" s="5">
        <v>1.028956413269043</v>
      </c>
      <c r="K66" s="7">
        <v>0.25</v>
      </c>
      <c r="L66" s="7">
        <v>6.5</v>
      </c>
      <c r="M66" s="7">
        <v>0.17</v>
      </c>
    </row>
    <row r="67" spans="1:13" x14ac:dyDescent="0.3">
      <c r="A67" s="4" t="s">
        <v>51</v>
      </c>
      <c r="B67" s="11">
        <v>0.45024682790354459</v>
      </c>
      <c r="C67" s="11">
        <v>4.8750979491372698E-4</v>
      </c>
      <c r="D67" s="11">
        <f t="shared" si="2"/>
        <v>0.13770750134674647</v>
      </c>
      <c r="E67" s="11">
        <v>1.1979534227240649</v>
      </c>
      <c r="F67" s="11">
        <v>1.0935968581863464</v>
      </c>
      <c r="G67" s="11">
        <f t="shared" si="1"/>
        <v>0.4117118886481142</v>
      </c>
      <c r="H67" s="11">
        <v>3.6939775058133932</v>
      </c>
      <c r="I67" s="11">
        <v>1.8562170830113267</v>
      </c>
      <c r="J67" s="5">
        <v>1.0198041200637817</v>
      </c>
      <c r="K67" s="7">
        <v>0.25</v>
      </c>
      <c r="L67" s="7">
        <v>6.16</v>
      </c>
      <c r="M67" s="7">
        <v>-0.6</v>
      </c>
    </row>
    <row r="68" spans="1:13" x14ac:dyDescent="0.3">
      <c r="A68" s="4" t="s">
        <v>52</v>
      </c>
      <c r="B68" s="11">
        <v>0.27973472837508151</v>
      </c>
      <c r="C68" s="11">
        <v>1.2571474123424125E-3</v>
      </c>
      <c r="D68" s="11">
        <f t="shared" si="2"/>
        <v>0.39862001188865348</v>
      </c>
      <c r="E68" s="11">
        <v>0.70473054929821521</v>
      </c>
      <c r="F68" s="11">
        <v>0.65446110438992389</v>
      </c>
      <c r="G68" s="11">
        <f t="shared" ref="G68:G90" si="3">B68/F68</f>
        <v>0.4274275835472986</v>
      </c>
      <c r="H68" s="11">
        <v>4.3366499540348133</v>
      </c>
      <c r="I68" s="11">
        <v>2.0329382669737806</v>
      </c>
      <c r="J68" s="5">
        <v>0.92582696676254272</v>
      </c>
      <c r="K68" s="7">
        <v>0.2</v>
      </c>
      <c r="L68" s="7">
        <v>5.04</v>
      </c>
      <c r="M68" s="7">
        <v>1.78</v>
      </c>
    </row>
    <row r="69" spans="1:13" x14ac:dyDescent="0.3">
      <c r="A69" s="4" t="s">
        <v>53</v>
      </c>
      <c r="B69" s="11">
        <v>0.41745794643012102</v>
      </c>
      <c r="C69" s="11">
        <v>6.0896226300563149E-4</v>
      </c>
      <c r="D69" s="11">
        <f t="shared" si="2"/>
        <v>0.17705854612036567</v>
      </c>
      <c r="E69" s="11">
        <v>1.4028406067056947</v>
      </c>
      <c r="F69" s="11">
        <v>1.201423218974891</v>
      </c>
      <c r="G69" s="11">
        <f t="shared" si="3"/>
        <v>0.34746951768279888</v>
      </c>
      <c r="H69" s="11">
        <v>4.3185369723532681</v>
      </c>
      <c r="I69" s="11">
        <v>2.1857409361205606</v>
      </c>
      <c r="J69" s="5">
        <v>1.0349812507629395</v>
      </c>
      <c r="K69" s="7">
        <v>0.22</v>
      </c>
      <c r="L69" s="7">
        <v>6.42</v>
      </c>
      <c r="M69" s="7">
        <v>0.03</v>
      </c>
    </row>
    <row r="70" spans="1:13" x14ac:dyDescent="0.3">
      <c r="A70" s="4" t="s">
        <v>54</v>
      </c>
      <c r="B70" s="11">
        <v>0.29793276985388273</v>
      </c>
      <c r="C70" s="11">
        <v>6.5954430331415523E-4</v>
      </c>
      <c r="D70" s="11">
        <f t="shared" si="2"/>
        <v>0.24614192665515697</v>
      </c>
      <c r="E70" s="11">
        <v>0.80983644321584902</v>
      </c>
      <c r="F70" s="11">
        <v>0.75368238531840781</v>
      </c>
      <c r="G70" s="11">
        <f t="shared" si="3"/>
        <v>0.39530281675352574</v>
      </c>
      <c r="H70" s="11">
        <v>4.3653333282860407</v>
      </c>
      <c r="I70" s="11">
        <v>2.0531037641661531</v>
      </c>
      <c r="J70" s="5">
        <v>0.9203563928604126</v>
      </c>
      <c r="K70" s="7">
        <v>0.23</v>
      </c>
      <c r="L70" s="7">
        <v>5.66</v>
      </c>
      <c r="M70" s="7">
        <v>0.68</v>
      </c>
    </row>
    <row r="71" spans="1:13" x14ac:dyDescent="0.3">
      <c r="A71" s="4" t="s">
        <v>55</v>
      </c>
      <c r="B71" s="11">
        <v>0.28713500900731637</v>
      </c>
      <c r="C71" s="11">
        <v>8.1250279417312732E-4</v>
      </c>
      <c r="D71" s="11">
        <f t="shared" ref="D71:D90" si="4">C71/(C71+0.00678*B71)</f>
        <v>0.29446208336384699</v>
      </c>
      <c r="E71" s="11">
        <v>0.93242892379592368</v>
      </c>
      <c r="F71" s="11">
        <v>0.56453818074382145</v>
      </c>
      <c r="G71" s="11">
        <f t="shared" si="3"/>
        <v>0.50861929060138045</v>
      </c>
      <c r="H71" s="11">
        <v>3.9154164582527007</v>
      </c>
      <c r="I71" s="11">
        <v>1.9753465371137398</v>
      </c>
      <c r="J71" s="5">
        <v>0.85537546873092651</v>
      </c>
      <c r="K71" s="7">
        <v>0.21</v>
      </c>
      <c r="L71" s="7">
        <v>5.77</v>
      </c>
      <c r="M71" s="7">
        <v>0.15</v>
      </c>
    </row>
    <row r="72" spans="1:13" x14ac:dyDescent="0.3">
      <c r="A72" s="4" t="s">
        <v>56</v>
      </c>
      <c r="B72" s="11">
        <v>0.16785626855739505</v>
      </c>
      <c r="C72" s="11">
        <v>1.0693997263598587E-3</v>
      </c>
      <c r="D72" s="11">
        <f t="shared" si="4"/>
        <v>0.48444691820875696</v>
      </c>
      <c r="E72" s="11">
        <v>0.69618640211158633</v>
      </c>
      <c r="F72" s="11">
        <v>0.51300406381483621</v>
      </c>
      <c r="G72" s="11">
        <f t="shared" si="3"/>
        <v>0.32720260987636374</v>
      </c>
      <c r="H72" s="11">
        <v>3.7730621961180209</v>
      </c>
      <c r="I72" s="11">
        <v>1.9049456459466412</v>
      </c>
      <c r="J72" s="5">
        <v>0.83289766311645508</v>
      </c>
      <c r="K72" s="7">
        <v>0.2</v>
      </c>
      <c r="L72" s="7">
        <v>6.16</v>
      </c>
      <c r="M72" s="7">
        <v>1.27</v>
      </c>
    </row>
    <row r="73" spans="1:13" x14ac:dyDescent="0.3">
      <c r="A73" s="4" t="s">
        <v>57</v>
      </c>
      <c r="B73" s="11">
        <v>0.19805463587023092</v>
      </c>
      <c r="C73" s="11">
        <v>9.2606514889240405E-4</v>
      </c>
      <c r="D73" s="11">
        <f t="shared" si="4"/>
        <v>0.40816039319997477</v>
      </c>
      <c r="E73" s="11">
        <v>0.90196405101719701</v>
      </c>
      <c r="F73" s="11">
        <v>0.64554733255150387</v>
      </c>
      <c r="G73" s="11">
        <f t="shared" si="3"/>
        <v>0.30680110641527508</v>
      </c>
      <c r="H73" s="11">
        <v>3.7908838469382644</v>
      </c>
      <c r="I73" s="11">
        <v>1.9304157601814218</v>
      </c>
      <c r="J73" s="5">
        <v>1.1528966426849365</v>
      </c>
      <c r="K73" s="7">
        <v>0.22</v>
      </c>
      <c r="L73" s="7">
        <v>5.86</v>
      </c>
      <c r="M73" s="7">
        <v>1.46</v>
      </c>
    </row>
    <row r="74" spans="1:13" x14ac:dyDescent="0.3">
      <c r="A74" s="4" t="s">
        <v>58</v>
      </c>
      <c r="B74" s="11">
        <v>0.16698167155527163</v>
      </c>
      <c r="C74" s="11">
        <v>6.9346933028451886E-4</v>
      </c>
      <c r="D74" s="11">
        <f t="shared" si="4"/>
        <v>0.3798572561920317</v>
      </c>
      <c r="E74" s="11">
        <v>0.93530493008599735</v>
      </c>
      <c r="F74" s="11">
        <v>0.67122161477918574</v>
      </c>
      <c r="G74" s="11">
        <f t="shared" si="3"/>
        <v>0.24877278663054408</v>
      </c>
      <c r="H74" s="11">
        <v>3.600871884770366</v>
      </c>
      <c r="I74" s="11">
        <v>1.9211781893297073</v>
      </c>
      <c r="J74" s="5">
        <v>1.0699566602706909</v>
      </c>
      <c r="K74" s="7">
        <v>0.2</v>
      </c>
      <c r="L74" s="7">
        <v>5.72</v>
      </c>
      <c r="M74" s="7">
        <v>1.71</v>
      </c>
    </row>
    <row r="75" spans="1:13" x14ac:dyDescent="0.3">
      <c r="A75" s="4" t="s">
        <v>59</v>
      </c>
      <c r="B75" s="11">
        <v>0.1273770766666914</v>
      </c>
      <c r="C75" s="11">
        <v>6.9995455735416046E-4</v>
      </c>
      <c r="D75" s="11">
        <f t="shared" si="4"/>
        <v>0.4476640305781453</v>
      </c>
      <c r="E75" s="11">
        <v>0.75073048153342681</v>
      </c>
      <c r="F75" s="11">
        <v>2.4877880347535002</v>
      </c>
      <c r="G75" s="11">
        <f t="shared" si="3"/>
        <v>5.1200936288493898E-2</v>
      </c>
      <c r="H75" s="11">
        <v>3.8280400239300607</v>
      </c>
      <c r="I75" s="11">
        <v>1.8832666931347641</v>
      </c>
      <c r="J75" s="5">
        <v>0.99084877967834473</v>
      </c>
      <c r="K75" s="7">
        <v>0.21</v>
      </c>
      <c r="L75" s="7">
        <v>4.28</v>
      </c>
      <c r="M75" s="7">
        <v>1.62</v>
      </c>
    </row>
    <row r="76" spans="1:13" x14ac:dyDescent="0.3">
      <c r="A76" s="4" t="s">
        <v>60</v>
      </c>
      <c r="B76" s="11">
        <v>0.13719594408297989</v>
      </c>
      <c r="C76" s="11">
        <v>7.3692508412619791E-4</v>
      </c>
      <c r="D76" s="11">
        <f t="shared" si="4"/>
        <v>0.44203651793906257</v>
      </c>
      <c r="E76" s="11">
        <v>0.96758117419715728</v>
      </c>
      <c r="F76" s="11">
        <v>0.35596683131028323</v>
      </c>
      <c r="G76" s="11">
        <f t="shared" si="3"/>
        <v>0.38541777495946306</v>
      </c>
      <c r="H76" s="11">
        <v>2.6582777108804954</v>
      </c>
      <c r="I76" s="11">
        <v>1.3723997869325815</v>
      </c>
      <c r="J76" s="5">
        <v>0.8806113600730896</v>
      </c>
      <c r="K76" s="7">
        <v>0.21</v>
      </c>
      <c r="L76" s="7">
        <v>6.79</v>
      </c>
      <c r="M76" s="7">
        <v>2.13</v>
      </c>
    </row>
    <row r="77" spans="1:13" x14ac:dyDescent="0.3">
      <c r="A77" s="4" t="s">
        <v>61</v>
      </c>
      <c r="B77" s="11">
        <v>0.11542338370841698</v>
      </c>
      <c r="C77" s="11">
        <v>6.5734621302891878E-4</v>
      </c>
      <c r="D77" s="11">
        <f t="shared" si="4"/>
        <v>0.4565168166435527</v>
      </c>
      <c r="E77" s="11">
        <v>0.97136022756658902</v>
      </c>
      <c r="F77" s="11">
        <v>0.26555402843284331</v>
      </c>
      <c r="G77" s="11">
        <f t="shared" si="3"/>
        <v>0.43465122479814583</v>
      </c>
      <c r="H77" s="11">
        <v>2.5770066770040811</v>
      </c>
      <c r="I77" s="11">
        <v>1.2960410998764369</v>
      </c>
      <c r="J77" s="5">
        <v>0.85764342546463013</v>
      </c>
      <c r="K77" s="7">
        <v>0.19</v>
      </c>
      <c r="L77" s="7">
        <v>7.46</v>
      </c>
      <c r="M77" s="7">
        <v>0.83</v>
      </c>
    </row>
    <row r="78" spans="1:13" x14ac:dyDescent="0.3">
      <c r="A78" s="4" t="s">
        <v>62</v>
      </c>
      <c r="B78" s="11">
        <v>9.6520912528364047E-2</v>
      </c>
      <c r="C78" s="11">
        <v>5.733743457748857E-4</v>
      </c>
      <c r="D78" s="11">
        <f t="shared" si="4"/>
        <v>0.46699855169886967</v>
      </c>
      <c r="E78" s="11">
        <v>1.3338770770549366</v>
      </c>
      <c r="F78" s="11">
        <v>0.27889302787287995</v>
      </c>
      <c r="G78" s="11">
        <f t="shared" si="3"/>
        <v>0.3460857851647639</v>
      </c>
      <c r="H78" s="11">
        <v>2.2174611990875954</v>
      </c>
      <c r="I78" s="11">
        <v>1.1240433346652865</v>
      </c>
      <c r="J78" s="5">
        <v>0.79650336503982544</v>
      </c>
      <c r="K78" s="7">
        <v>0.23</v>
      </c>
      <c r="L78" s="7">
        <v>10.08</v>
      </c>
      <c r="M78" s="7">
        <v>1.34</v>
      </c>
    </row>
    <row r="79" spans="1:13" x14ac:dyDescent="0.3">
      <c r="A79" s="4" t="s">
        <v>63</v>
      </c>
      <c r="B79" s="11">
        <v>0.13847755180292845</v>
      </c>
      <c r="C79" s="11">
        <v>5.345434452786776E-4</v>
      </c>
      <c r="D79" s="11">
        <f t="shared" si="4"/>
        <v>0.3627906456130765</v>
      </c>
      <c r="E79" s="11">
        <v>1.2498304666789963</v>
      </c>
      <c r="F79" s="11">
        <v>0.28313454394008586</v>
      </c>
      <c r="G79" s="11">
        <f t="shared" si="3"/>
        <v>0.4890874489417007</v>
      </c>
      <c r="H79" s="11">
        <v>2.1842850409002965</v>
      </c>
      <c r="I79" s="11">
        <v>1.0077745821118382</v>
      </c>
      <c r="J79" s="5">
        <v>0.67724764347076416</v>
      </c>
      <c r="K79" s="7">
        <v>0.22</v>
      </c>
      <c r="L79" s="7">
        <v>7.58</v>
      </c>
      <c r="M79" s="7">
        <v>1.28</v>
      </c>
    </row>
    <row r="80" spans="1:13" x14ac:dyDescent="0.3">
      <c r="A80" s="4" t="s">
        <v>64</v>
      </c>
      <c r="B80" s="11">
        <v>0.12224324491170784</v>
      </c>
      <c r="C80" s="11">
        <v>4.1886956052938825E-4</v>
      </c>
      <c r="D80" s="11">
        <f t="shared" si="4"/>
        <v>0.33571907578465149</v>
      </c>
      <c r="E80" s="11">
        <v>1.5877743573341863</v>
      </c>
      <c r="F80" s="11">
        <v>0.26070362587403428</v>
      </c>
      <c r="G80" s="11">
        <f t="shared" si="3"/>
        <v>0.46889737149560334</v>
      </c>
      <c r="H80" s="11">
        <v>2.3203369891706593</v>
      </c>
      <c r="I80" s="11">
        <v>1.2274774042458225</v>
      </c>
      <c r="J80" s="5">
        <v>0.66808265447616577</v>
      </c>
      <c r="K80" s="7">
        <v>0.23</v>
      </c>
      <c r="L80" s="7">
        <v>6.69</v>
      </c>
      <c r="M80" s="7">
        <v>1.32</v>
      </c>
    </row>
    <row r="81" spans="1:13" x14ac:dyDescent="0.3">
      <c r="A81" s="4" t="s">
        <v>65</v>
      </c>
      <c r="B81" s="11">
        <v>9.1429882237410331E-2</v>
      </c>
      <c r="C81" s="11">
        <v>7.4966564492499053E-4</v>
      </c>
      <c r="D81" s="11">
        <f t="shared" si="4"/>
        <v>0.54737690207038914</v>
      </c>
      <c r="E81" s="11">
        <v>1.2616873701947571</v>
      </c>
      <c r="F81" s="11">
        <v>0.16519692737355118</v>
      </c>
      <c r="G81" s="11">
        <f t="shared" si="3"/>
        <v>0.55345994438906676</v>
      </c>
      <c r="H81" s="11">
        <v>1.6274826102035298</v>
      </c>
      <c r="I81" s="11">
        <v>0.75251729378046317</v>
      </c>
      <c r="J81" s="5">
        <v>0.72016191482543945</v>
      </c>
      <c r="K81" s="7">
        <v>0.24</v>
      </c>
      <c r="L81" s="7">
        <v>6.11</v>
      </c>
      <c r="M81" s="7">
        <v>3.38</v>
      </c>
    </row>
    <row r="82" spans="1:13" x14ac:dyDescent="0.3">
      <c r="A82" s="4" t="s">
        <v>66</v>
      </c>
      <c r="B82" s="11">
        <v>0.11949344854942992</v>
      </c>
      <c r="C82" s="11">
        <v>9.183326903260202E-4</v>
      </c>
      <c r="D82" s="11">
        <f t="shared" si="4"/>
        <v>0.53128933101783515</v>
      </c>
      <c r="E82" s="11">
        <v>1.3183097548329756</v>
      </c>
      <c r="F82" s="11">
        <v>0.19444711953339081</v>
      </c>
      <c r="G82" s="11">
        <f t="shared" si="3"/>
        <v>0.61452928094885095</v>
      </c>
      <c r="H82" s="11">
        <v>1.4727847771753853</v>
      </c>
      <c r="I82" s="11">
        <v>0.64145779040659756</v>
      </c>
      <c r="J82" s="5">
        <v>0.6261327862739563</v>
      </c>
      <c r="K82" s="7">
        <v>0.2</v>
      </c>
      <c r="L82" s="7">
        <v>8.1999999999999993</v>
      </c>
      <c r="M82" s="7">
        <v>1.77</v>
      </c>
    </row>
    <row r="83" spans="1:13" x14ac:dyDescent="0.3">
      <c r="A83" s="4" t="s">
        <v>67</v>
      </c>
      <c r="B83" s="11">
        <v>5.9232521372377722E-2</v>
      </c>
      <c r="C83" s="11">
        <v>8.1327798858648085E-4</v>
      </c>
      <c r="D83" s="11">
        <f t="shared" si="4"/>
        <v>0.66943375602832034</v>
      </c>
      <c r="E83" s="11">
        <v>1.5191676243638155</v>
      </c>
      <c r="F83" s="11">
        <v>0.13134815979434269</v>
      </c>
      <c r="G83" s="11">
        <f t="shared" si="3"/>
        <v>0.45095813649099126</v>
      </c>
      <c r="H83" s="11">
        <v>1.5410685868516754</v>
      </c>
      <c r="I83" s="11">
        <v>0.70581762610784116</v>
      </c>
      <c r="J83" s="5">
        <v>0.61746680736541748</v>
      </c>
      <c r="K83" s="7">
        <v>0.21</v>
      </c>
      <c r="L83" s="7">
        <v>5.98</v>
      </c>
      <c r="M83" s="7">
        <v>1.25</v>
      </c>
    </row>
    <row r="84" spans="1:13" x14ac:dyDescent="0.3">
      <c r="A84" s="4" t="s">
        <v>68</v>
      </c>
      <c r="B84" s="11">
        <v>7.4247921637413658E-2</v>
      </c>
      <c r="C84" s="11">
        <v>1.1945045699167042E-3</v>
      </c>
      <c r="D84" s="11">
        <f t="shared" si="4"/>
        <v>0.70351652960605593</v>
      </c>
      <c r="E84" s="11">
        <v>1.2787801325684394</v>
      </c>
      <c r="F84" s="11">
        <v>0.19484031493549184</v>
      </c>
      <c r="G84" s="11">
        <f t="shared" si="3"/>
        <v>0.38107063038773997</v>
      </c>
      <c r="H84" s="11">
        <v>1.5098194148719732</v>
      </c>
      <c r="I84" s="11">
        <v>0.75061612356643126</v>
      </c>
      <c r="J84" s="5">
        <v>0.47597864270210266</v>
      </c>
      <c r="K84" s="7">
        <v>0.22</v>
      </c>
      <c r="L84" s="7">
        <v>7.29</v>
      </c>
      <c r="M84" s="7">
        <v>1.87</v>
      </c>
    </row>
    <row r="85" spans="1:13" x14ac:dyDescent="0.3">
      <c r="A85" s="4" t="s">
        <v>69</v>
      </c>
      <c r="B85" s="11">
        <v>6.0246148088621068E-2</v>
      </c>
      <c r="C85" s="11">
        <v>1.0584629185662016E-3</v>
      </c>
      <c r="D85" s="11">
        <f t="shared" si="4"/>
        <v>0.72154882502723439</v>
      </c>
      <c r="E85" s="11">
        <v>0.75667374611991511</v>
      </c>
      <c r="F85" s="11">
        <v>0.18121277437046243</v>
      </c>
      <c r="G85" s="11">
        <f t="shared" si="3"/>
        <v>0.33246082290786422</v>
      </c>
      <c r="H85" s="11">
        <v>1.3462656767710985</v>
      </c>
      <c r="I85" s="11">
        <v>0.5934905398032071</v>
      </c>
      <c r="J85" s="5">
        <v>0.58489668369293213</v>
      </c>
      <c r="K85" s="7">
        <v>0.24</v>
      </c>
      <c r="L85" s="7">
        <v>7.77</v>
      </c>
      <c r="M85" s="7">
        <v>1.98</v>
      </c>
    </row>
    <row r="86" spans="1:13" x14ac:dyDescent="0.3">
      <c r="A86" s="4" t="s">
        <v>70</v>
      </c>
      <c r="B86" s="11">
        <v>6.6856482071314893E-2</v>
      </c>
      <c r="C86" s="11">
        <v>1.2833543719750239E-3</v>
      </c>
      <c r="D86" s="11">
        <f t="shared" si="4"/>
        <v>0.73898643138683895</v>
      </c>
      <c r="E86" s="11">
        <v>0.64138046015338446</v>
      </c>
      <c r="F86" s="11">
        <v>0.22205493030709864</v>
      </c>
      <c r="G86" s="11">
        <f t="shared" si="3"/>
        <v>0.30108082706766914</v>
      </c>
      <c r="H86" s="11">
        <v>1.7150700424894967</v>
      </c>
      <c r="I86" s="11">
        <v>0.78330730187916575</v>
      </c>
      <c r="J86" s="5">
        <v>0.56698554754257202</v>
      </c>
      <c r="K86" s="7">
        <v>0.25</v>
      </c>
      <c r="L86" s="7">
        <v>7.86</v>
      </c>
      <c r="M86" s="7">
        <v>2.42</v>
      </c>
    </row>
    <row r="87" spans="1:13" x14ac:dyDescent="0.3">
      <c r="A87" s="4" t="s">
        <v>71</v>
      </c>
      <c r="B87" s="11">
        <v>8.4516686766508017E-2</v>
      </c>
      <c r="C87" s="11">
        <v>1.2327171712358171E-3</v>
      </c>
      <c r="D87" s="11">
        <f t="shared" si="4"/>
        <v>0.68266581086279421</v>
      </c>
      <c r="E87" s="11">
        <v>1.5348518636508444</v>
      </c>
      <c r="F87" s="11">
        <v>0.22244371465104856</v>
      </c>
      <c r="G87" s="11">
        <f t="shared" si="3"/>
        <v>0.37994639182811191</v>
      </c>
      <c r="H87" s="11">
        <v>1.4347598610647729</v>
      </c>
      <c r="I87" s="11">
        <v>0.55141076699796476</v>
      </c>
      <c r="J87" s="5">
        <v>0.56316655874252319</v>
      </c>
      <c r="K87" s="7">
        <v>0.27</v>
      </c>
      <c r="L87" s="7">
        <v>8.33</v>
      </c>
      <c r="M87" s="7">
        <v>0.77</v>
      </c>
    </row>
    <row r="88" spans="1:13" x14ac:dyDescent="0.3">
      <c r="A88" s="4" t="s">
        <v>72</v>
      </c>
      <c r="B88" s="11">
        <v>7.7770548866794395E-2</v>
      </c>
      <c r="C88" s="11">
        <v>1.3251682096078231E-3</v>
      </c>
      <c r="D88" s="11">
        <f t="shared" si="4"/>
        <v>0.71535879461717633</v>
      </c>
      <c r="E88" s="11">
        <v>0.78055449226226281</v>
      </c>
      <c r="F88" s="11">
        <v>0.22532968775758741</v>
      </c>
      <c r="G88" s="11">
        <f t="shared" si="3"/>
        <v>0.34514115579151272</v>
      </c>
      <c r="H88" s="11">
        <v>1.2010622034263263</v>
      </c>
      <c r="I88" s="11">
        <v>0.5150553126602555</v>
      </c>
      <c r="J88" s="5">
        <v>0.56363207101821899</v>
      </c>
      <c r="K88" s="7">
        <v>0.3</v>
      </c>
      <c r="L88" s="7">
        <v>8.4499999999999993</v>
      </c>
      <c r="M88" s="7">
        <v>1.19</v>
      </c>
    </row>
    <row r="89" spans="1:13" x14ac:dyDescent="0.3">
      <c r="A89" s="4" t="s">
        <v>73</v>
      </c>
      <c r="B89" s="11">
        <v>9.9115104758888961E-2</v>
      </c>
      <c r="C89" s="11">
        <v>2.6359403750129797E-3</v>
      </c>
      <c r="D89" s="11">
        <f t="shared" si="4"/>
        <v>0.7968523459500978</v>
      </c>
      <c r="E89" s="11">
        <v>1.2943753334643788</v>
      </c>
      <c r="F89" s="11">
        <v>0.44048132961541248</v>
      </c>
      <c r="G89" s="11">
        <f t="shared" si="3"/>
        <v>0.22501545036069315</v>
      </c>
      <c r="H89" s="11">
        <v>2.0123990946527273</v>
      </c>
      <c r="I89" s="11">
        <v>0.88789166444308887</v>
      </c>
      <c r="J89" s="5">
        <v>0.60892099142074585</v>
      </c>
      <c r="K89" s="7">
        <v>0.33</v>
      </c>
      <c r="L89" s="7">
        <v>7.63</v>
      </c>
      <c r="M89" s="7">
        <v>1.89</v>
      </c>
    </row>
    <row r="90" spans="1:13" x14ac:dyDescent="0.3">
      <c r="A90" s="4" t="s">
        <v>74</v>
      </c>
      <c r="B90" s="11">
        <v>8.1791605126169217E-2</v>
      </c>
      <c r="C90" s="11">
        <v>1.680742626975163E-3</v>
      </c>
      <c r="D90" s="11">
        <f t="shared" si="4"/>
        <v>0.75191265796939388</v>
      </c>
      <c r="E90" s="11">
        <v>0.8205138371263182</v>
      </c>
      <c r="F90" s="11">
        <v>0.35515087782827709</v>
      </c>
      <c r="G90" s="11">
        <f t="shared" si="3"/>
        <v>0.23030100791618252</v>
      </c>
      <c r="H90" s="11">
        <v>1.8267318054326591</v>
      </c>
      <c r="I90" s="11">
        <v>0.79086852844174249</v>
      </c>
      <c r="J90" s="5">
        <v>0.80438578128814697</v>
      </c>
      <c r="K90" s="7">
        <v>0.3</v>
      </c>
      <c r="L90" s="7">
        <v>6.95</v>
      </c>
      <c r="M90" s="7">
        <v>2.21</v>
      </c>
    </row>
    <row r="92" spans="1:13" x14ac:dyDescent="0.3">
      <c r="A92" s="1" t="s">
        <v>102</v>
      </c>
      <c r="B92" s="11">
        <f>MIN(B3:B90)</f>
        <v>3.9449849531054043E-2</v>
      </c>
      <c r="C92" s="11">
        <f t="shared" ref="C92:J92" si="5">MIN(C3:C90)</f>
        <v>4.1886956052938825E-4</v>
      </c>
      <c r="D92" s="11">
        <f t="shared" si="5"/>
        <v>0.10186822854283969</v>
      </c>
      <c r="E92" s="11">
        <f t="shared" si="5"/>
        <v>0</v>
      </c>
      <c r="F92" s="11">
        <f t="shared" si="5"/>
        <v>8.470916436638086E-2</v>
      </c>
      <c r="G92" s="11">
        <f t="shared" si="5"/>
        <v>4.349604508304216E-2</v>
      </c>
      <c r="H92" s="11">
        <f t="shared" si="5"/>
        <v>1.2010622034263263</v>
      </c>
      <c r="I92" s="11">
        <f t="shared" si="5"/>
        <v>0.5150553126602555</v>
      </c>
      <c r="J92" s="11">
        <f t="shared" si="5"/>
        <v>0.47597864270210266</v>
      </c>
      <c r="K92" s="11">
        <f t="shared" ref="K92:M92" si="6">MIN(K3:K90)</f>
        <v>0.1</v>
      </c>
      <c r="L92" s="11">
        <f t="shared" si="6"/>
        <v>2.76</v>
      </c>
      <c r="M92" s="11">
        <f t="shared" si="6"/>
        <v>-3.01</v>
      </c>
    </row>
    <row r="93" spans="1:13" x14ac:dyDescent="0.3">
      <c r="A93" s="1" t="s">
        <v>103</v>
      </c>
      <c r="B93" s="11">
        <f>MAX(B3:B90)</f>
        <v>0.86012708616917544</v>
      </c>
      <c r="C93" s="11">
        <f t="shared" ref="C93:J93" si="7">MAX(C3:C90)</f>
        <v>4.9572585267020144E-3</v>
      </c>
      <c r="D93" s="11">
        <f t="shared" si="7"/>
        <v>0.7968523459500978</v>
      </c>
      <c r="E93" s="11">
        <f t="shared" si="7"/>
        <v>1.5877743573341863</v>
      </c>
      <c r="F93" s="11">
        <f t="shared" si="7"/>
        <v>4.9542917841391478</v>
      </c>
      <c r="G93" s="11">
        <f t="shared" si="7"/>
        <v>2.0085525046620796</v>
      </c>
      <c r="H93" s="11">
        <f t="shared" si="7"/>
        <v>6.3064503106393301</v>
      </c>
      <c r="I93" s="11">
        <f t="shared" si="7"/>
        <v>3.5124044577699398</v>
      </c>
      <c r="J93" s="11">
        <f t="shared" si="7"/>
        <v>1.6051700115203857</v>
      </c>
      <c r="K93" s="11">
        <f t="shared" ref="K93:M93" si="8">MAX(K3:K90)</f>
        <v>0.33</v>
      </c>
      <c r="L93" s="11">
        <f t="shared" si="8"/>
        <v>10.08</v>
      </c>
      <c r="M93" s="11">
        <f t="shared" si="8"/>
        <v>3.38</v>
      </c>
    </row>
    <row r="94" spans="1:13" x14ac:dyDescent="0.3">
      <c r="A94" s="1" t="s">
        <v>104</v>
      </c>
      <c r="B94" s="11">
        <f>AVERAGE(B3:B90)</f>
        <v>0.24022823774679819</v>
      </c>
      <c r="C94" s="11">
        <f t="shared" ref="C94:J94" si="9">AVERAGE(C3:C90)</f>
        <v>1.6288415529439623E-3</v>
      </c>
      <c r="D94" s="11">
        <f t="shared" si="9"/>
        <v>0.51637064813347289</v>
      </c>
      <c r="E94" s="11">
        <f t="shared" si="9"/>
        <v>0.77634504670326088</v>
      </c>
      <c r="F94" s="11">
        <f t="shared" si="9"/>
        <v>0.80140201036542402</v>
      </c>
      <c r="G94" s="11">
        <f t="shared" si="9"/>
        <v>0.46978881614848417</v>
      </c>
      <c r="H94" s="11">
        <f t="shared" si="9"/>
        <v>3.4685217614809973</v>
      </c>
      <c r="I94" s="11">
        <f t="shared" si="9"/>
        <v>1.7533281127070162</v>
      </c>
      <c r="J94" s="11">
        <f t="shared" si="9"/>
        <v>1.1629094681279226</v>
      </c>
      <c r="K94" s="11">
        <f t="shared" ref="K94:M94" si="10">AVERAGE(K3:K90)</f>
        <v>0.17250000000000007</v>
      </c>
      <c r="L94" s="11">
        <f t="shared" si="10"/>
        <v>5.921477272727274</v>
      </c>
      <c r="M94" s="11">
        <f t="shared" si="10"/>
        <v>0.51727272727272722</v>
      </c>
    </row>
    <row r="103" spans="9:9" x14ac:dyDescent="0.3">
      <c r="I103" s="13"/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biomarkers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2021-07-30T08:40:47Z</dcterms:modified>
</cp:coreProperties>
</file>