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张慧霞\Desktop\瑞德西韦\投稿\4, Frontier in pharmocology\投稿内容\5--proof\"/>
    </mc:Choice>
  </mc:AlternateContent>
  <bookViews>
    <workbookView xWindow="0" yWindow="0" windowWidth="2160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H8" i="1"/>
  <c r="F101" i="1"/>
  <c r="H102" i="1"/>
  <c r="F103" i="1"/>
  <c r="C8" i="1"/>
  <c r="M96" i="1"/>
  <c r="P96" i="1"/>
  <c r="O96" i="1"/>
  <c r="L96" i="1"/>
  <c r="K96" i="1"/>
  <c r="N88" i="1"/>
  <c r="M80" i="1"/>
  <c r="P80" i="1"/>
  <c r="O80" i="1"/>
  <c r="L80" i="1"/>
  <c r="K80" i="1"/>
  <c r="N72" i="1"/>
  <c r="M64" i="1"/>
  <c r="P64" i="1"/>
  <c r="O64" i="1"/>
  <c r="L64" i="1"/>
  <c r="K64" i="1"/>
  <c r="N56" i="1"/>
  <c r="M48" i="1"/>
  <c r="P48" i="1"/>
  <c r="O48" i="1"/>
  <c r="L48" i="1"/>
  <c r="K48" i="1"/>
  <c r="N40" i="1"/>
  <c r="M32" i="1"/>
  <c r="O32" i="1"/>
  <c r="K32" i="1"/>
  <c r="O16" i="1"/>
  <c r="K16" i="1"/>
  <c r="M8" i="1"/>
  <c r="E96" i="1"/>
  <c r="G96" i="1"/>
  <c r="C96" i="1"/>
  <c r="E80" i="1"/>
  <c r="G80" i="1"/>
  <c r="C80" i="1"/>
  <c r="E64" i="1"/>
  <c r="G64" i="1"/>
  <c r="C64" i="1"/>
  <c r="E48" i="1"/>
  <c r="G48" i="1"/>
  <c r="C48" i="1"/>
  <c r="E32" i="1"/>
  <c r="G32" i="1"/>
  <c r="C32" i="1"/>
  <c r="G102" i="1"/>
  <c r="C102" i="1"/>
  <c r="C100" i="1"/>
  <c r="G103" i="1"/>
  <c r="C103" i="1"/>
  <c r="E102" i="1"/>
  <c r="D102" i="1"/>
  <c r="G101" i="1"/>
  <c r="C101" i="1"/>
  <c r="E16" i="1"/>
  <c r="G16" i="1"/>
  <c r="F99" i="1"/>
  <c r="C16" i="1"/>
  <c r="E103" i="1"/>
  <c r="E101" i="1"/>
  <c r="G100" i="1"/>
  <c r="G8" i="1"/>
  <c r="E99" i="1"/>
  <c r="M24" i="1" l="1"/>
  <c r="D16" i="1"/>
  <c r="H16" i="1"/>
  <c r="F16" i="1"/>
  <c r="D101" i="1"/>
  <c r="H101" i="1"/>
  <c r="F102" i="1"/>
  <c r="D103" i="1"/>
  <c r="H103" i="1"/>
  <c r="D32" i="1"/>
  <c r="H32" i="1"/>
  <c r="F32" i="1"/>
  <c r="D48" i="1"/>
  <c r="H48" i="1"/>
  <c r="F48" i="1"/>
  <c r="D64" i="1"/>
  <c r="H64" i="1"/>
  <c r="F64" i="1"/>
  <c r="D80" i="1"/>
  <c r="H80" i="1"/>
  <c r="F80" i="1"/>
  <c r="D96" i="1"/>
  <c r="H96" i="1"/>
  <c r="F96" i="1"/>
  <c r="N8" i="1"/>
  <c r="L8" i="1"/>
  <c r="P8" i="1"/>
  <c r="N24" i="1"/>
  <c r="L24" i="1"/>
  <c r="P24" i="1"/>
  <c r="L32" i="1"/>
  <c r="P32" i="1"/>
  <c r="E100" i="1"/>
  <c r="C24" i="1"/>
  <c r="G24" i="1"/>
  <c r="E24" i="1"/>
  <c r="C40" i="1"/>
  <c r="G40" i="1"/>
  <c r="E40" i="1"/>
  <c r="C56" i="1"/>
  <c r="G56" i="1"/>
  <c r="E56" i="1"/>
  <c r="C72" i="1"/>
  <c r="G72" i="1"/>
  <c r="E72" i="1"/>
  <c r="C88" i="1"/>
  <c r="G88" i="1"/>
  <c r="E88" i="1"/>
  <c r="K8" i="1"/>
  <c r="O8" i="1"/>
  <c r="M16" i="1"/>
  <c r="K24" i="1"/>
  <c r="O24" i="1"/>
  <c r="K40" i="1"/>
  <c r="O40" i="1"/>
  <c r="M40" i="1"/>
  <c r="K56" i="1"/>
  <c r="O56" i="1"/>
  <c r="M56" i="1"/>
  <c r="K72" i="1"/>
  <c r="O72" i="1"/>
  <c r="M72" i="1"/>
  <c r="K88" i="1"/>
  <c r="O88" i="1"/>
  <c r="M88" i="1"/>
  <c r="D100" i="1"/>
  <c r="H100" i="1"/>
  <c r="F100" i="1"/>
  <c r="F104" i="1" s="1"/>
  <c r="D24" i="1"/>
  <c r="H24" i="1"/>
  <c r="F24" i="1"/>
  <c r="D40" i="1"/>
  <c r="H40" i="1"/>
  <c r="F40" i="1"/>
  <c r="D56" i="1"/>
  <c r="H56" i="1"/>
  <c r="F56" i="1"/>
  <c r="D72" i="1"/>
  <c r="H72" i="1"/>
  <c r="F72" i="1"/>
  <c r="D88" i="1"/>
  <c r="H88" i="1"/>
  <c r="F88" i="1"/>
  <c r="N16" i="1"/>
  <c r="L16" i="1"/>
  <c r="P16" i="1"/>
  <c r="N32" i="1"/>
  <c r="L40" i="1"/>
  <c r="P40" i="1"/>
  <c r="N48" i="1"/>
  <c r="L56" i="1"/>
  <c r="P56" i="1"/>
  <c r="N64" i="1"/>
  <c r="L72" i="1"/>
  <c r="P72" i="1"/>
  <c r="N80" i="1"/>
  <c r="L88" i="1"/>
  <c r="P88" i="1"/>
  <c r="N96" i="1"/>
  <c r="E104" i="1"/>
  <c r="C99" i="1"/>
  <c r="C104" i="1" s="1"/>
  <c r="F8" i="1"/>
  <c r="D99" i="1"/>
  <c r="E8" i="1"/>
  <c r="G99" i="1"/>
  <c r="G104" i="1" s="1"/>
  <c r="H99" i="1"/>
  <c r="D104" i="1" l="1"/>
  <c r="H104" i="1"/>
</calcChain>
</file>

<file path=xl/sharedStrings.xml><?xml version="1.0" encoding="utf-8"?>
<sst xmlns="http://schemas.openxmlformats.org/spreadsheetml/2006/main" count="114" uniqueCount="38">
  <si>
    <r>
      <t>Table 1. Levels of RNs in Beas-2B cells before and after incubation with remdesivir ( pmol/10</t>
    </r>
    <r>
      <rPr>
        <vertAlign val="superscript"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 xml:space="preserve"> cell).</t>
    </r>
    <phoneticPr fontId="4" type="noConversion"/>
  </si>
  <si>
    <t>Control-12 h</t>
  </si>
  <si>
    <t>10 μM-12 h</t>
  </si>
  <si>
    <t>Control-24 h</t>
  </si>
  <si>
    <t>10 μM-24 h</t>
  </si>
  <si>
    <t>Control-48 h</t>
  </si>
  <si>
    <t>10 μM-48 h</t>
  </si>
  <si>
    <t>ATP</t>
    <phoneticPr fontId="4" type="noConversion"/>
  </si>
  <si>
    <t>Mean±SD</t>
    <phoneticPr fontId="4" type="noConversion"/>
  </si>
  <si>
    <t>P-value</t>
    <phoneticPr fontId="4" type="noConversion"/>
  </si>
  <si>
    <t>*</t>
    <phoneticPr fontId="4" type="noConversion"/>
  </si>
  <si>
    <t>ADP</t>
    <phoneticPr fontId="4" type="noConversion"/>
  </si>
  <si>
    <t>AMP</t>
    <phoneticPr fontId="4" type="noConversion"/>
  </si>
  <si>
    <t>**</t>
    <phoneticPr fontId="4" type="noConversion"/>
  </si>
  <si>
    <t>GTP</t>
    <phoneticPr fontId="4" type="noConversion"/>
  </si>
  <si>
    <t>GDP</t>
    <phoneticPr fontId="4" type="noConversion"/>
  </si>
  <si>
    <t>GMP</t>
    <phoneticPr fontId="4" type="noConversion"/>
  </si>
  <si>
    <t>CTP</t>
    <phoneticPr fontId="4" type="noConversion"/>
  </si>
  <si>
    <t>CDP</t>
    <phoneticPr fontId="4" type="noConversion"/>
  </si>
  <si>
    <t>CMP</t>
    <phoneticPr fontId="4" type="noConversion"/>
  </si>
  <si>
    <t>UTP</t>
    <phoneticPr fontId="4" type="noConversion"/>
  </si>
  <si>
    <t>UDP</t>
    <phoneticPr fontId="4" type="noConversion"/>
  </si>
  <si>
    <t>UMP</t>
    <phoneticPr fontId="4" type="noConversion"/>
  </si>
  <si>
    <t>Energy Charge</t>
    <phoneticPr fontId="4" type="noConversion"/>
  </si>
  <si>
    <r>
      <t>Table 2. Levels of dRNs in Beas-2B cells before and after incubation with remdesivir ( pmol/10</t>
    </r>
    <r>
      <rPr>
        <vertAlign val="superscript"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 xml:space="preserve"> cell).</t>
    </r>
    <phoneticPr fontId="4" type="noConversion"/>
  </si>
  <si>
    <t>dATP</t>
    <phoneticPr fontId="4" type="noConversion"/>
  </si>
  <si>
    <t>dADP</t>
    <phoneticPr fontId="4" type="noConversion"/>
  </si>
  <si>
    <t>dAMP</t>
    <phoneticPr fontId="4" type="noConversion"/>
  </si>
  <si>
    <t>dGTP</t>
    <phoneticPr fontId="4" type="noConversion"/>
  </si>
  <si>
    <t>dGDP</t>
    <phoneticPr fontId="4" type="noConversion"/>
  </si>
  <si>
    <t>dGMP</t>
    <phoneticPr fontId="4" type="noConversion"/>
  </si>
  <si>
    <t>dCTP</t>
    <phoneticPr fontId="4" type="noConversion"/>
  </si>
  <si>
    <t>dCDP</t>
    <phoneticPr fontId="4" type="noConversion"/>
  </si>
  <si>
    <t>dCMP</t>
    <phoneticPr fontId="4" type="noConversion"/>
  </si>
  <si>
    <t>TTP</t>
    <phoneticPr fontId="4" type="noConversion"/>
  </si>
  <si>
    <t>TDP</t>
    <phoneticPr fontId="4" type="noConversion"/>
  </si>
  <si>
    <t>TMP</t>
    <phoneticPr fontId="4" type="noConversion"/>
  </si>
  <si>
    <t>*p &lt; 0.05, **p &lt; 0.01, compared with the control group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</si>
</sst>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0_);[Red]\(0.00\)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0E5C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6" xfId="0" applyBorder="1" applyAlignment="1"/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176" fontId="0" fillId="0" borderId="0" xfId="0" applyNumberFormat="1">
      <alignment vertical="center"/>
    </xf>
    <xf numFmtId="0" fontId="2" fillId="0" borderId="0" xfId="0" applyFont="1" applyAlignment="1"/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7"/>
  <sheetViews>
    <sheetView tabSelected="1" topLeftCell="A94" zoomScale="70" zoomScaleNormal="70" workbookViewId="0">
      <selection activeCell="L105" sqref="L105"/>
    </sheetView>
  </sheetViews>
  <sheetFormatPr defaultRowHeight="14.25" x14ac:dyDescent="0.2"/>
  <cols>
    <col min="1" max="2" width="9" style="1"/>
    <col min="3" max="9" width="12.875" style="1" customWidth="1"/>
    <col min="10" max="10" width="9" style="1"/>
    <col min="11" max="16" width="12.875" style="1" customWidth="1"/>
    <col min="17" max="30" width="11.875" style="13" customWidth="1"/>
    <col min="31" max="53" width="11.875" customWidth="1"/>
  </cols>
  <sheetData>
    <row r="1" spans="2:30" ht="20.100000000000001" customHeight="1" thickBot="1" x14ac:dyDescent="0.25">
      <c r="B1" s="17" t="s">
        <v>0</v>
      </c>
      <c r="C1" s="17"/>
      <c r="D1" s="17"/>
      <c r="E1" s="17"/>
      <c r="F1" s="17"/>
      <c r="G1" s="17"/>
      <c r="H1" s="17"/>
      <c r="J1" s="17" t="s">
        <v>24</v>
      </c>
      <c r="K1" s="17"/>
      <c r="L1" s="17"/>
      <c r="M1" s="17"/>
      <c r="N1" s="17"/>
      <c r="O1" s="17"/>
      <c r="P1" s="17"/>
    </row>
    <row r="2" spans="2:30" ht="20.100000000000001" customHeight="1" thickTop="1" thickBot="1" x14ac:dyDescent="0.25"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J2" s="2"/>
      <c r="K2" s="3" t="s">
        <v>1</v>
      </c>
      <c r="L2" s="3" t="s">
        <v>2</v>
      </c>
      <c r="M2" s="3" t="s">
        <v>3</v>
      </c>
      <c r="N2" s="3" t="s">
        <v>4</v>
      </c>
      <c r="O2" s="3" t="s">
        <v>5</v>
      </c>
      <c r="P2" s="4" t="s">
        <v>6</v>
      </c>
    </row>
    <row r="3" spans="2:30" ht="20.100000000000001" customHeight="1" thickTop="1" x14ac:dyDescent="0.2">
      <c r="B3" s="18" t="s">
        <v>7</v>
      </c>
      <c r="C3" s="5">
        <v>3930.964020815662</v>
      </c>
      <c r="D3" s="5">
        <v>3369.5590614245298</v>
      </c>
      <c r="E3" s="5">
        <v>2543.0702333275372</v>
      </c>
      <c r="F3" s="5">
        <v>4964.0724966777188</v>
      </c>
      <c r="G3" s="5">
        <v>2743.8902806813621</v>
      </c>
      <c r="H3" s="5">
        <v>4907.8249808306136</v>
      </c>
      <c r="J3" s="18" t="s">
        <v>25</v>
      </c>
      <c r="K3" s="5">
        <v>6.4314779165065721</v>
      </c>
      <c r="L3" s="5">
        <v>19.644870301791858</v>
      </c>
      <c r="M3" s="5">
        <v>8.4667358812129674</v>
      </c>
      <c r="N3" s="5">
        <v>15.17967287500398</v>
      </c>
      <c r="O3" s="5">
        <v>4.0871756149083422</v>
      </c>
      <c r="P3" s="5">
        <v>5.2123260172208941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20.100000000000001" customHeight="1" x14ac:dyDescent="0.2">
      <c r="B4" s="16"/>
      <c r="C4" s="5">
        <v>4366.5559076903819</v>
      </c>
      <c r="D4" s="5">
        <v>3185.847543318228</v>
      </c>
      <c r="E4" s="5">
        <v>2997.6298449228648</v>
      </c>
      <c r="F4" s="5">
        <v>5023.6258966621854</v>
      </c>
      <c r="G4" s="5">
        <v>4154.7635532314443</v>
      </c>
      <c r="H4" s="5">
        <v>2460.4289027323948</v>
      </c>
      <c r="J4" s="16"/>
      <c r="K4" s="5">
        <v>11.986891180854567</v>
      </c>
      <c r="L4" s="5">
        <v>9.4858426459367227</v>
      </c>
      <c r="M4" s="5">
        <v>12.953496231396763</v>
      </c>
      <c r="N4" s="5">
        <v>10.077625664903898</v>
      </c>
      <c r="O4" s="5">
        <v>9.4928159735450137</v>
      </c>
      <c r="P4" s="5">
        <v>3.3751298892456614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0.100000000000001" customHeight="1" x14ac:dyDescent="0.2">
      <c r="B5" s="16"/>
      <c r="C5" s="5">
        <v>2869.4757655494964</v>
      </c>
      <c r="D5" s="5">
        <v>3547.0266829177417</v>
      </c>
      <c r="E5" s="5">
        <v>3075.6273727395678</v>
      </c>
      <c r="F5" s="5">
        <v>3601.0176722028264</v>
      </c>
      <c r="G5" s="5">
        <v>4672.4940011734116</v>
      </c>
      <c r="H5" s="5">
        <v>3124.7984318775634</v>
      </c>
      <c r="J5" s="16"/>
      <c r="K5" s="5">
        <v>11.781402028371017</v>
      </c>
      <c r="L5" s="5">
        <v>9.5408410022114882</v>
      </c>
      <c r="M5" s="5">
        <v>6.96174028389611</v>
      </c>
      <c r="N5" s="5">
        <v>6.3713645562562329</v>
      </c>
      <c r="O5" s="5">
        <v>6.3647855832327425</v>
      </c>
      <c r="P5" s="5">
        <v>7.5529158941488852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ht="20.100000000000001" customHeight="1" x14ac:dyDescent="0.2">
      <c r="B6" s="16"/>
      <c r="C6" s="5">
        <v>3800.4795222163893</v>
      </c>
      <c r="D6" s="5">
        <v>3314.6617119355546</v>
      </c>
      <c r="E6" s="5">
        <v>3257.7539533658</v>
      </c>
      <c r="F6" s="5">
        <v>7969.5541234106622</v>
      </c>
      <c r="G6" s="5">
        <v>4488.0807482611126</v>
      </c>
      <c r="H6" s="5">
        <v>2699.7862528257115</v>
      </c>
      <c r="J6" s="16"/>
      <c r="K6" s="5">
        <v>7.1178266395339227</v>
      </c>
      <c r="L6" s="5">
        <v>7.6764886037672113</v>
      </c>
      <c r="M6" s="5">
        <v>9.5919787694720249</v>
      </c>
      <c r="N6" s="5">
        <v>9.5868614604602449</v>
      </c>
      <c r="O6" s="5">
        <v>5.8953329123679561</v>
      </c>
      <c r="P6" s="5">
        <v>9.5261604255260686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0.100000000000001" customHeight="1" x14ac:dyDescent="0.2">
      <c r="B7" s="16"/>
      <c r="C7" s="5">
        <v>4273.3748362779525</v>
      </c>
      <c r="D7" s="5">
        <v>3418.9992309007957</v>
      </c>
      <c r="E7" s="5">
        <v>3586.1357371509976</v>
      </c>
      <c r="F7" s="5">
        <v>4949.9913187819056</v>
      </c>
      <c r="G7" s="5">
        <v>6190.3646317403682</v>
      </c>
      <c r="H7" s="5">
        <v>2069.6596491475511</v>
      </c>
      <c r="J7" s="16"/>
      <c r="K7" s="5">
        <v>14.791939904360056</v>
      </c>
      <c r="L7" s="5">
        <v>7.1709936577631623</v>
      </c>
      <c r="M7" s="5">
        <v>11.292864000641083</v>
      </c>
      <c r="N7" s="5">
        <v>27.088732005041166</v>
      </c>
      <c r="O7" s="5">
        <v>9.7345210912612323</v>
      </c>
      <c r="P7" s="5">
        <v>3.6447088716315017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20.100000000000001" customHeight="1" x14ac:dyDescent="0.2">
      <c r="B8" s="5" t="s">
        <v>8</v>
      </c>
      <c r="C8" s="5" t="str">
        <f t="shared" ref="C8:H8" si="0">ROUND(AVERAGE(C3:C7),1)&amp;"±"&amp;ROUND(_xlfn.STDEV.P(C3:C7),1)</f>
        <v>3848.2±532.3</v>
      </c>
      <c r="D8" s="5" t="str">
        <f t="shared" si="0"/>
        <v>3367.2±118.9</v>
      </c>
      <c r="E8" s="5" t="str">
        <f t="shared" si="0"/>
        <v>3092±341.2</v>
      </c>
      <c r="F8" s="5" t="str">
        <f t="shared" si="0"/>
        <v>5301.7±1437</v>
      </c>
      <c r="G8" s="5" t="str">
        <f t="shared" si="0"/>
        <v>4449.9±1102.5</v>
      </c>
      <c r="H8" s="5" t="str">
        <f t="shared" si="0"/>
        <v>3052.5±988.8</v>
      </c>
      <c r="J8" s="5" t="s">
        <v>8</v>
      </c>
      <c r="K8" s="5" t="str">
        <f>ROUND(AVERAGE(K3:K7),1)&amp;"±"&amp;ROUND(_xlfn.STDEV.P(K3:K7),1)</f>
        <v>10.4±3.2</v>
      </c>
      <c r="L8" s="5" t="str">
        <f t="shared" ref="L8:P8" si="1">ROUND(AVERAGE(L3:L7),1)&amp;"±"&amp;ROUND(_xlfn.STDEV.P(L3:L7),1)</f>
        <v>10.7±4.6</v>
      </c>
      <c r="M8" s="5" t="str">
        <f t="shared" si="1"/>
        <v>9.9±2.1</v>
      </c>
      <c r="N8" s="5" t="str">
        <f t="shared" si="1"/>
        <v>13.7±7.3</v>
      </c>
      <c r="O8" s="5" t="str">
        <f t="shared" si="1"/>
        <v>7.1±2.2</v>
      </c>
      <c r="P8" s="5" t="str">
        <f t="shared" si="1"/>
        <v>5.9±2.4</v>
      </c>
    </row>
    <row r="9" spans="2:30" ht="20.100000000000001" customHeight="1" x14ac:dyDescent="0.2">
      <c r="B9" s="5" t="s">
        <v>9</v>
      </c>
      <c r="C9" s="5"/>
      <c r="D9" s="5"/>
      <c r="E9" s="5"/>
      <c r="F9" s="5" t="s">
        <v>10</v>
      </c>
      <c r="G9" s="5"/>
      <c r="H9" s="5"/>
      <c r="J9" s="5" t="s">
        <v>9</v>
      </c>
      <c r="K9" s="5"/>
      <c r="L9" s="5"/>
      <c r="M9" s="5"/>
      <c r="N9" s="5"/>
      <c r="O9" s="5"/>
      <c r="P9" s="5"/>
    </row>
    <row r="10" spans="2:30" ht="20.100000000000001" customHeight="1" x14ac:dyDescent="0.2">
      <c r="B10" s="6"/>
      <c r="C10" s="6"/>
      <c r="D10" s="6"/>
      <c r="E10" s="6"/>
      <c r="F10" s="6"/>
      <c r="G10" s="6"/>
      <c r="H10" s="6"/>
      <c r="J10" s="6"/>
      <c r="K10" s="6"/>
      <c r="L10" s="6"/>
      <c r="M10" s="6"/>
      <c r="N10" s="6"/>
      <c r="O10" s="6"/>
      <c r="P10" s="6"/>
    </row>
    <row r="11" spans="2:30" ht="20.100000000000001" customHeight="1" x14ac:dyDescent="0.2">
      <c r="B11" s="15" t="s">
        <v>11</v>
      </c>
      <c r="C11" s="5">
        <v>348.46335697135112</v>
      </c>
      <c r="D11" s="5">
        <v>399.36744696507395</v>
      </c>
      <c r="E11" s="5">
        <v>185.21594127294728</v>
      </c>
      <c r="F11" s="5">
        <v>321.21256856301409</v>
      </c>
      <c r="G11" s="5">
        <v>241.2650435511066</v>
      </c>
      <c r="H11" s="5">
        <v>327.20936829481872</v>
      </c>
      <c r="J11" s="15" t="s">
        <v>26</v>
      </c>
      <c r="K11" s="5">
        <v>13.785529192411266</v>
      </c>
      <c r="L11" s="5">
        <v>22.649742822557819</v>
      </c>
      <c r="M11" s="5">
        <v>7.887288498412472</v>
      </c>
      <c r="N11" s="5">
        <v>15.784324479464718</v>
      </c>
      <c r="O11" s="5">
        <v>10.299372692833447</v>
      </c>
      <c r="P11" s="5">
        <v>20.899586377653531</v>
      </c>
    </row>
    <row r="12" spans="2:30" ht="20.100000000000001" customHeight="1" x14ac:dyDescent="0.2">
      <c r="B12" s="16"/>
      <c r="C12" s="5">
        <v>481.3857502945778</v>
      </c>
      <c r="D12" s="5">
        <v>337.06175177951798</v>
      </c>
      <c r="E12" s="5">
        <v>166.4061442982503</v>
      </c>
      <c r="F12" s="5">
        <v>249.67667770014535</v>
      </c>
      <c r="G12" s="5">
        <v>260.95471898987273</v>
      </c>
      <c r="H12" s="5">
        <v>160.2305648196326</v>
      </c>
      <c r="J12" s="16"/>
      <c r="K12" s="5">
        <v>7.7133170850440322</v>
      </c>
      <c r="L12" s="5">
        <v>13.850349427517964</v>
      </c>
      <c r="M12" s="5">
        <v>9.5149096978887062</v>
      </c>
      <c r="N12" s="5">
        <v>17.777846525951947</v>
      </c>
      <c r="O12" s="5">
        <v>11.204921813002201</v>
      </c>
      <c r="P12" s="5">
        <v>9.7427944666079309</v>
      </c>
    </row>
    <row r="13" spans="2:30" ht="20.100000000000001" customHeight="1" x14ac:dyDescent="0.2">
      <c r="B13" s="16"/>
      <c r="C13" s="5">
        <v>274.09306359094381</v>
      </c>
      <c r="D13" s="5">
        <v>350.26714547662743</v>
      </c>
      <c r="E13" s="5">
        <v>207.54004246508984</v>
      </c>
      <c r="F13" s="5">
        <v>239.05007149091728</v>
      </c>
      <c r="G13" s="5">
        <v>278.59132440920234</v>
      </c>
      <c r="H13" s="5">
        <v>135.71922580906116</v>
      </c>
      <c r="J13" s="16"/>
      <c r="K13" s="5">
        <v>17.789843739808692</v>
      </c>
      <c r="L13" s="5">
        <v>9.7260482355862568</v>
      </c>
      <c r="M13" s="5">
        <v>17.095328306085335</v>
      </c>
      <c r="N13" s="5">
        <v>47.570738144335252</v>
      </c>
      <c r="O13" s="5">
        <v>18.03377970495449</v>
      </c>
      <c r="P13" s="5">
        <v>16.51816907282668</v>
      </c>
    </row>
    <row r="14" spans="2:30" ht="20.100000000000001" customHeight="1" x14ac:dyDescent="0.2">
      <c r="B14" s="16"/>
      <c r="C14" s="5">
        <v>293.10399714258074</v>
      </c>
      <c r="D14" s="5">
        <v>280.82377734920215</v>
      </c>
      <c r="E14" s="5">
        <v>284.76768668475233</v>
      </c>
      <c r="F14" s="5">
        <v>365.65555380425371</v>
      </c>
      <c r="G14" s="5">
        <v>282.75900869850841</v>
      </c>
      <c r="H14" s="5">
        <v>111.18203416993586</v>
      </c>
      <c r="J14" s="16"/>
      <c r="K14" s="5">
        <v>12.767634360475466</v>
      </c>
      <c r="L14" s="5">
        <v>16.49012848440394</v>
      </c>
      <c r="M14" s="5">
        <v>11.852033217886621</v>
      </c>
      <c r="N14" s="5">
        <v>16.964626292981677</v>
      </c>
      <c r="O14" s="5">
        <v>14.880597690276799</v>
      </c>
      <c r="P14" s="5">
        <v>14.279156596461091</v>
      </c>
    </row>
    <row r="15" spans="2:30" ht="20.100000000000001" customHeight="1" x14ac:dyDescent="0.2">
      <c r="B15" s="16"/>
      <c r="C15" s="5">
        <v>418.60468850718252</v>
      </c>
      <c r="D15" s="5">
        <v>222.86188033582062</v>
      </c>
      <c r="E15" s="5">
        <v>264.33206122089462</v>
      </c>
      <c r="F15" s="5">
        <v>301.84005683045223</v>
      </c>
      <c r="G15" s="5">
        <v>344.11501369870859</v>
      </c>
      <c r="H15" s="5">
        <v>162.22658498661551</v>
      </c>
      <c r="J15" s="16"/>
      <c r="K15" s="5">
        <v>16.118377662722978</v>
      </c>
      <c r="L15" s="5">
        <v>10.851760363660143</v>
      </c>
      <c r="M15" s="5">
        <v>23.869341467924549</v>
      </c>
      <c r="N15" s="5">
        <v>31.613723446108665</v>
      </c>
      <c r="O15" s="5">
        <v>10.091289694820588</v>
      </c>
      <c r="P15" s="5">
        <v>5.6445909524715487</v>
      </c>
    </row>
    <row r="16" spans="2:30" ht="20.100000000000001" customHeight="1" x14ac:dyDescent="0.2">
      <c r="B16" s="5" t="s">
        <v>8</v>
      </c>
      <c r="C16" s="5" t="str">
        <f>ROUND(AVERAGE(C11:C15),1)&amp;"±"&amp;ROUND(_xlfn.STDEV.P(C11:C15),1)</f>
        <v>363.1±77.6</v>
      </c>
      <c r="D16" s="5" t="str">
        <f t="shared" ref="D16:H16" si="2">ROUND(AVERAGE(D11:D15),1)&amp;"±"&amp;ROUND(_xlfn.STDEV.P(D11:D15),1)</f>
        <v>318.1±60.8</v>
      </c>
      <c r="E16" s="5" t="str">
        <f t="shared" si="2"/>
        <v>221.7±45.6</v>
      </c>
      <c r="F16" s="5" t="str">
        <f t="shared" si="2"/>
        <v>295.5±46.7</v>
      </c>
      <c r="G16" s="5" t="str">
        <f t="shared" si="2"/>
        <v>281.5±34.6</v>
      </c>
      <c r="H16" s="5" t="str">
        <f t="shared" si="2"/>
        <v>179.3±76.3</v>
      </c>
      <c r="J16" s="5" t="s">
        <v>8</v>
      </c>
      <c r="K16" s="5" t="str">
        <f>ROUND(AVERAGE(K11:K15),1)&amp;"±"&amp;ROUND(_xlfn.STDEV.P(K11:K15),1)</f>
        <v>13.6±3.4</v>
      </c>
      <c r="L16" s="5" t="str">
        <f t="shared" ref="L16:P16" si="3">ROUND(AVERAGE(L11:L15),1)&amp;"±"&amp;ROUND(_xlfn.STDEV.P(L11:L15),1)</f>
        <v>14.7±4.6</v>
      </c>
      <c r="M16" s="5" t="str">
        <f t="shared" si="3"/>
        <v>14±5.8</v>
      </c>
      <c r="N16" s="5" t="str">
        <f t="shared" si="3"/>
        <v>25.9±12.3</v>
      </c>
      <c r="O16" s="5" t="str">
        <f t="shared" si="3"/>
        <v>12.9±3.1</v>
      </c>
      <c r="P16" s="5" t="str">
        <f t="shared" si="3"/>
        <v>13.4±5.3</v>
      </c>
    </row>
    <row r="17" spans="2:16" ht="20.100000000000001" customHeight="1" x14ac:dyDescent="0.2">
      <c r="B17" s="5" t="s">
        <v>9</v>
      </c>
      <c r="C17" s="5"/>
      <c r="D17" s="5"/>
      <c r="E17" s="5"/>
      <c r="F17" s="5"/>
      <c r="G17" s="5"/>
      <c r="H17" s="5" t="s">
        <v>10</v>
      </c>
      <c r="J17" s="5" t="s">
        <v>9</v>
      </c>
      <c r="K17" s="5"/>
      <c r="L17" s="5"/>
      <c r="M17" s="5"/>
      <c r="N17" s="5"/>
      <c r="O17" s="5"/>
      <c r="P17" s="5"/>
    </row>
    <row r="18" spans="2:16" ht="20.100000000000001" customHeight="1" x14ac:dyDescent="0.2">
      <c r="B18" s="6"/>
      <c r="C18" s="6"/>
      <c r="D18" s="6"/>
      <c r="E18" s="6"/>
      <c r="F18" s="6"/>
      <c r="G18" s="6"/>
      <c r="H18" s="6"/>
      <c r="J18" s="6"/>
      <c r="K18" s="6"/>
      <c r="L18" s="6"/>
      <c r="M18" s="6"/>
      <c r="N18" s="6"/>
      <c r="O18" s="6"/>
      <c r="P18" s="6"/>
    </row>
    <row r="19" spans="2:16" ht="20.100000000000001" customHeight="1" x14ac:dyDescent="0.2">
      <c r="B19" s="15" t="s">
        <v>12</v>
      </c>
      <c r="C19" s="5">
        <v>131.28235032645813</v>
      </c>
      <c r="D19" s="5">
        <v>191.32955763365598</v>
      </c>
      <c r="E19" s="5">
        <v>44.74462874609965</v>
      </c>
      <c r="F19" s="5">
        <v>173.63672143674805</v>
      </c>
      <c r="G19" s="5">
        <v>127.02022363052289</v>
      </c>
      <c r="H19" s="5">
        <v>165.23189147699631</v>
      </c>
      <c r="J19" s="15" t="s">
        <v>27</v>
      </c>
      <c r="K19" s="5">
        <v>9.6202386636989754</v>
      </c>
      <c r="L19" s="5">
        <v>8.3901885130956178</v>
      </c>
      <c r="M19" s="5">
        <v>3.6534550986177643</v>
      </c>
      <c r="N19" s="5">
        <v>11.249711233321715</v>
      </c>
      <c r="O19" s="5">
        <v>4.4314710446684034</v>
      </c>
      <c r="P19" s="5">
        <v>5.658947850005366</v>
      </c>
    </row>
    <row r="20" spans="2:16" ht="20.100000000000001" customHeight="1" x14ac:dyDescent="0.2">
      <c r="B20" s="16"/>
      <c r="C20" s="5">
        <v>115.44662315398588</v>
      </c>
      <c r="D20" s="5">
        <v>156.42440395195572</v>
      </c>
      <c r="E20" s="5">
        <v>51.918917451800958</v>
      </c>
      <c r="F20" s="5">
        <v>129.77976647451791</v>
      </c>
      <c r="G20" s="5">
        <v>160.2923846733284</v>
      </c>
      <c r="H20" s="5">
        <v>121.04455853361569</v>
      </c>
      <c r="J20" s="16"/>
      <c r="K20" s="5">
        <v>19.224263560282154</v>
      </c>
      <c r="L20" s="5">
        <v>9.3024814517386503</v>
      </c>
      <c r="M20" s="5">
        <v>4.7579664824364976</v>
      </c>
      <c r="N20" s="5">
        <v>9.3079597012078779</v>
      </c>
      <c r="O20" s="5">
        <v>4.9380407880516142</v>
      </c>
      <c r="P20" s="5">
        <v>5.7146650096951408</v>
      </c>
    </row>
    <row r="21" spans="2:16" ht="20.100000000000001" customHeight="1" x14ac:dyDescent="0.2">
      <c r="B21" s="16"/>
      <c r="C21" s="5">
        <v>100.57392022793367</v>
      </c>
      <c r="D21" s="5">
        <v>212.18990977462363</v>
      </c>
      <c r="E21" s="5">
        <v>63.969427834590952</v>
      </c>
      <c r="F21" s="5">
        <v>135.27058831844676</v>
      </c>
      <c r="G21" s="5">
        <v>166.58789728781633</v>
      </c>
      <c r="H21" s="5">
        <v>126.25136487955672</v>
      </c>
      <c r="J21" s="16"/>
      <c r="K21" s="5">
        <v>7.6149865962451129</v>
      </c>
      <c r="L21" s="5">
        <v>14.360309805518039</v>
      </c>
      <c r="M21" s="5">
        <v>4.2757760757476131</v>
      </c>
      <c r="N21" s="5">
        <v>8.7110528264660942</v>
      </c>
      <c r="O21" s="5">
        <v>7.6987806981178037</v>
      </c>
      <c r="P21" s="5">
        <v>4.6285755412932215</v>
      </c>
    </row>
    <row r="22" spans="2:16" ht="20.100000000000001" customHeight="1" x14ac:dyDescent="0.2">
      <c r="B22" s="16"/>
      <c r="C22" s="5">
        <v>190.28978845724109</v>
      </c>
      <c r="D22" s="5">
        <v>118.15598812146393</v>
      </c>
      <c r="E22" s="5">
        <v>85.210568140536239</v>
      </c>
      <c r="F22" s="5">
        <v>205.17463113269724</v>
      </c>
      <c r="G22" s="5">
        <v>178.38009326127974</v>
      </c>
      <c r="H22" s="5">
        <v>93.226196897640747</v>
      </c>
      <c r="J22" s="16"/>
      <c r="K22" s="5">
        <v>7.0260790274256868</v>
      </c>
      <c r="L22" s="5">
        <v>6.9334324052314829</v>
      </c>
      <c r="M22" s="5">
        <v>4.9032575491756036</v>
      </c>
      <c r="N22" s="5">
        <v>14.581238290481963</v>
      </c>
      <c r="O22" s="5">
        <v>6.0065040788241575</v>
      </c>
      <c r="P22" s="5">
        <v>4.6653063411230447</v>
      </c>
    </row>
    <row r="23" spans="2:16" ht="20.100000000000001" customHeight="1" x14ac:dyDescent="0.2">
      <c r="B23" s="16"/>
      <c r="C23" s="5">
        <v>142.42361952969455</v>
      </c>
      <c r="D23" s="5">
        <v>133.99424468696685</v>
      </c>
      <c r="E23" s="5">
        <v>79.119124786906909</v>
      </c>
      <c r="F23" s="5">
        <v>164.64263862895191</v>
      </c>
      <c r="G23" s="5">
        <v>178.69148497757203</v>
      </c>
      <c r="H23" s="5">
        <v>82.642504224526846</v>
      </c>
      <c r="J23" s="16"/>
      <c r="K23" s="5">
        <v>13.135544063921909</v>
      </c>
      <c r="L23" s="5">
        <v>7.1192359402208041</v>
      </c>
      <c r="M23" s="5">
        <v>5.2995826983553247</v>
      </c>
      <c r="N23" s="5">
        <v>16.166368715589282</v>
      </c>
      <c r="O23" s="5">
        <v>9.469816625846299</v>
      </c>
      <c r="P23" s="5">
        <v>2.4804632003956248</v>
      </c>
    </row>
    <row r="24" spans="2:16" ht="20.100000000000001" customHeight="1" x14ac:dyDescent="0.2">
      <c r="B24" s="5" t="s">
        <v>8</v>
      </c>
      <c r="C24" s="5" t="str">
        <f>ROUND(AVERAGE(C19:C23),1)&amp;"±"&amp;ROUND(_xlfn.STDEV.P(C19:C23),1)</f>
        <v>136±30.6</v>
      </c>
      <c r="D24" s="5" t="str">
        <f t="shared" ref="D24:H24" si="4">ROUND(AVERAGE(D19:D23),1)&amp;"±"&amp;ROUND(_xlfn.STDEV.P(D19:D23),1)</f>
        <v>162.4±35</v>
      </c>
      <c r="E24" s="5" t="str">
        <f t="shared" si="4"/>
        <v>65±15.4</v>
      </c>
      <c r="F24" s="5" t="str">
        <f t="shared" si="4"/>
        <v>161.7±27.4</v>
      </c>
      <c r="G24" s="5" t="str">
        <f t="shared" si="4"/>
        <v>162.2±18.9</v>
      </c>
      <c r="H24" s="5" t="str">
        <f t="shared" si="4"/>
        <v>117.7±28.9</v>
      </c>
      <c r="J24" s="5" t="s">
        <v>8</v>
      </c>
      <c r="K24" s="5" t="str">
        <f>ROUND(AVERAGE(K19:K23),1)&amp;"±"&amp;ROUND(_xlfn.STDEV.P(K19:K23),1)</f>
        <v>11.3±4.5</v>
      </c>
      <c r="L24" s="5" t="str">
        <f t="shared" ref="L24:P24" si="5">ROUND(AVERAGE(L19:L23),1)&amp;"±"&amp;ROUND(_xlfn.STDEV.P(L19:L23),1)</f>
        <v>9.2±2.7</v>
      </c>
      <c r="M24" s="5" t="str">
        <f t="shared" si="5"/>
        <v>4.6±0.6</v>
      </c>
      <c r="N24" s="5" t="str">
        <f t="shared" si="5"/>
        <v>12±2.9</v>
      </c>
      <c r="O24" s="5" t="str">
        <f t="shared" si="5"/>
        <v>6.5±1.9</v>
      </c>
      <c r="P24" s="5" t="str">
        <f t="shared" si="5"/>
        <v>4.6±1.2</v>
      </c>
    </row>
    <row r="25" spans="2:16" ht="20.100000000000001" customHeight="1" x14ac:dyDescent="0.2">
      <c r="B25" s="5" t="s">
        <v>9</v>
      </c>
      <c r="C25" s="5"/>
      <c r="D25" s="5"/>
      <c r="E25" s="5"/>
      <c r="F25" s="5" t="s">
        <v>13</v>
      </c>
      <c r="G25" s="5"/>
      <c r="H25" s="5" t="s">
        <v>10</v>
      </c>
      <c r="J25" s="5" t="s">
        <v>9</v>
      </c>
      <c r="K25" s="5"/>
      <c r="L25" s="5"/>
      <c r="M25" s="5"/>
      <c r="N25" s="5" t="s">
        <v>13</v>
      </c>
      <c r="O25" s="5"/>
      <c r="P25" s="5"/>
    </row>
    <row r="26" spans="2:16" ht="20.100000000000001" customHeight="1" x14ac:dyDescent="0.2">
      <c r="B26" s="6"/>
      <c r="C26" s="6"/>
      <c r="D26" s="6"/>
      <c r="E26" s="6"/>
      <c r="F26" s="6"/>
      <c r="G26" s="6"/>
      <c r="H26" s="6"/>
      <c r="J26" s="6"/>
      <c r="K26" s="6"/>
      <c r="L26" s="6"/>
      <c r="M26" s="6"/>
      <c r="N26" s="6"/>
      <c r="O26" s="6"/>
      <c r="P26" s="6"/>
    </row>
    <row r="27" spans="2:16" ht="20.100000000000001" customHeight="1" x14ac:dyDescent="0.2">
      <c r="B27" s="15" t="s">
        <v>14</v>
      </c>
      <c r="C27" s="5">
        <v>1011.5166133666996</v>
      </c>
      <c r="D27" s="5">
        <v>1538.270510267628</v>
      </c>
      <c r="E27" s="5">
        <v>841.85301774346055</v>
      </c>
      <c r="F27" s="5">
        <v>2023.2485293793379</v>
      </c>
      <c r="G27" s="5">
        <v>792.51230520940078</v>
      </c>
      <c r="H27" s="5">
        <v>1339.06308774582</v>
      </c>
      <c r="J27" s="15" t="s">
        <v>28</v>
      </c>
      <c r="K27" s="5">
        <v>5.9240043451225457</v>
      </c>
      <c r="L27" s="5">
        <v>5.7906221114655976</v>
      </c>
      <c r="M27" s="5">
        <v>2.7241329565540924</v>
      </c>
      <c r="N27" s="5">
        <v>6.0947734541523824</v>
      </c>
      <c r="O27" s="5">
        <v>2.9038594514993932</v>
      </c>
      <c r="P27" s="5">
        <v>4.5605488311834312</v>
      </c>
    </row>
    <row r="28" spans="2:16" ht="20.100000000000001" customHeight="1" x14ac:dyDescent="0.2">
      <c r="B28" s="16"/>
      <c r="C28" s="5">
        <v>1739.2901487573665</v>
      </c>
      <c r="D28" s="5">
        <v>1083.5163345583105</v>
      </c>
      <c r="E28" s="5">
        <v>747.95126722191424</v>
      </c>
      <c r="F28" s="5">
        <v>1627.6869212481618</v>
      </c>
      <c r="G28" s="5">
        <v>1408.6386375581269</v>
      </c>
      <c r="H28" s="5">
        <v>1090.302525871899</v>
      </c>
      <c r="J28" s="16"/>
      <c r="K28" s="5">
        <v>9.4609791042720399</v>
      </c>
      <c r="L28" s="5">
        <v>6.7957731040167983</v>
      </c>
      <c r="M28" s="5">
        <v>1.7336753712246016</v>
      </c>
      <c r="N28" s="5">
        <v>3.8000369919756651</v>
      </c>
      <c r="O28" s="5">
        <v>5.7117086609544474</v>
      </c>
      <c r="P28" s="5">
        <v>9.5076521030927221</v>
      </c>
    </row>
    <row r="29" spans="2:16" ht="20.100000000000001" customHeight="1" x14ac:dyDescent="0.2">
      <c r="B29" s="16"/>
      <c r="C29" s="5">
        <v>859.74359701544734</v>
      </c>
      <c r="D29" s="5">
        <v>1342.9263435226922</v>
      </c>
      <c r="E29" s="5">
        <v>703.85427063391342</v>
      </c>
      <c r="F29" s="5">
        <v>1616.5369934724533</v>
      </c>
      <c r="G29" s="5">
        <v>1324.767636037222</v>
      </c>
      <c r="H29" s="5">
        <v>1592.073297107635</v>
      </c>
      <c r="J29" s="16"/>
      <c r="K29" s="5">
        <v>3.0887815463372821</v>
      </c>
      <c r="L29" s="5">
        <v>4.5236048184041184</v>
      </c>
      <c r="M29" s="5">
        <v>1.9829762591519902</v>
      </c>
      <c r="N29" s="5">
        <v>4.8411852767492087</v>
      </c>
      <c r="O29" s="5">
        <v>5.2940324061469166</v>
      </c>
      <c r="P29" s="5">
        <v>7.5761362924269289</v>
      </c>
    </row>
    <row r="30" spans="2:16" ht="20.100000000000001" customHeight="1" x14ac:dyDescent="0.2">
      <c r="B30" s="16"/>
      <c r="C30" s="5">
        <v>831.07966377239336</v>
      </c>
      <c r="D30" s="5">
        <v>890.35041713492751</v>
      </c>
      <c r="E30" s="5">
        <v>1004.2919550850925</v>
      </c>
      <c r="F30" s="5">
        <v>2690.9323133325188</v>
      </c>
      <c r="G30" s="5">
        <v>1581.4182160314549</v>
      </c>
      <c r="H30" s="5">
        <v>1108.6004220089289</v>
      </c>
      <c r="J30" s="16"/>
      <c r="K30" s="5">
        <v>7.6871653479218596</v>
      </c>
      <c r="L30" s="5">
        <v>4.6205491341376268</v>
      </c>
      <c r="M30" s="5">
        <v>1.3892164175528732</v>
      </c>
      <c r="N30" s="5">
        <v>5.2146424618766769</v>
      </c>
      <c r="O30" s="5">
        <v>5.5944330447908115</v>
      </c>
      <c r="P30" s="5">
        <v>4.2496461609251908</v>
      </c>
    </row>
    <row r="31" spans="2:16" ht="20.100000000000001" customHeight="1" x14ac:dyDescent="0.2">
      <c r="B31" s="16"/>
      <c r="C31" s="5">
        <v>1357.6718252136995</v>
      </c>
      <c r="D31" s="5">
        <v>1581.6904082174287</v>
      </c>
      <c r="E31" s="5">
        <v>873.47777712488175</v>
      </c>
      <c r="F31" s="5">
        <v>2386.5661019668019</v>
      </c>
      <c r="G31" s="5">
        <v>1586.4677371037026</v>
      </c>
      <c r="H31" s="5">
        <v>1141.2941007893787</v>
      </c>
      <c r="J31" s="16"/>
      <c r="K31" s="5">
        <v>4.5133755109116942</v>
      </c>
      <c r="L31" s="5">
        <v>1.7572751008759242</v>
      </c>
      <c r="M31" s="5">
        <v>3.3580877552762942</v>
      </c>
      <c r="N31" s="5">
        <v>8.7433444604187844</v>
      </c>
      <c r="O31" s="5">
        <v>5.3088624951564247</v>
      </c>
      <c r="P31" s="5"/>
    </row>
    <row r="32" spans="2:16" ht="20.100000000000001" customHeight="1" x14ac:dyDescent="0.2">
      <c r="B32" s="5" t="s">
        <v>8</v>
      </c>
      <c r="C32" s="5" t="str">
        <f t="shared" ref="C32:H32" si="6">ROUND(AVERAGE(C27:C31),1)&amp;"±"&amp;ROUND(_xlfn.STDEV.P(C27:C31),1)</f>
        <v>1159.9±345</v>
      </c>
      <c r="D32" s="5" t="str">
        <f t="shared" si="6"/>
        <v>1287.4±265.3</v>
      </c>
      <c r="E32" s="5" t="str">
        <f t="shared" si="6"/>
        <v>834.3±104.8</v>
      </c>
      <c r="F32" s="5" t="str">
        <f t="shared" si="6"/>
        <v>2069±421.7</v>
      </c>
      <c r="G32" s="5" t="str">
        <f t="shared" si="6"/>
        <v>1338.8±291.1</v>
      </c>
      <c r="H32" s="5" t="str">
        <f t="shared" si="6"/>
        <v>1254.3±190.9</v>
      </c>
      <c r="J32" s="5" t="s">
        <v>8</v>
      </c>
      <c r="K32" s="5" t="str">
        <f t="shared" ref="K32:P32" si="7">ROUND(AVERAGE(K27:K31),1)&amp;"±"&amp;ROUND(_xlfn.STDEV.P(K27:K31),1)</f>
        <v>6.1±2.3</v>
      </c>
      <c r="L32" s="5" t="str">
        <f t="shared" si="7"/>
        <v>4.7±1.7</v>
      </c>
      <c r="M32" s="5" t="str">
        <f t="shared" si="7"/>
        <v>2.2±0.7</v>
      </c>
      <c r="N32" s="5" t="str">
        <f t="shared" si="7"/>
        <v>5.7±1.7</v>
      </c>
      <c r="O32" s="5" t="str">
        <f t="shared" si="7"/>
        <v>5±1</v>
      </c>
      <c r="P32" s="5" t="str">
        <f t="shared" si="7"/>
        <v>6.5±2.2</v>
      </c>
    </row>
    <row r="33" spans="2:16" ht="20.100000000000001" customHeight="1" x14ac:dyDescent="0.2">
      <c r="B33" s="5" t="s">
        <v>9</v>
      </c>
      <c r="C33" s="5"/>
      <c r="D33" s="5"/>
      <c r="E33" s="5"/>
      <c r="F33" s="5" t="s">
        <v>13</v>
      </c>
      <c r="G33" s="5"/>
      <c r="H33" s="5"/>
      <c r="J33" s="5" t="s">
        <v>9</v>
      </c>
      <c r="K33" s="5"/>
      <c r="L33" s="5"/>
      <c r="M33" s="5"/>
      <c r="N33" s="5" t="s">
        <v>13</v>
      </c>
      <c r="O33" s="5"/>
      <c r="P33" s="5"/>
    </row>
    <row r="34" spans="2:16" ht="20.100000000000001" customHeight="1" x14ac:dyDescent="0.2">
      <c r="B34" s="6"/>
      <c r="C34" s="6"/>
      <c r="D34" s="6"/>
      <c r="E34" s="6"/>
      <c r="F34" s="6"/>
      <c r="G34" s="6"/>
      <c r="H34" s="6"/>
      <c r="J34" s="6"/>
      <c r="K34" s="6"/>
      <c r="L34" s="6"/>
      <c r="M34" s="6"/>
      <c r="N34" s="6"/>
      <c r="O34" s="6"/>
      <c r="P34" s="6"/>
    </row>
    <row r="35" spans="2:16" ht="20.100000000000001" customHeight="1" x14ac:dyDescent="0.2">
      <c r="B35" s="15" t="s">
        <v>15</v>
      </c>
      <c r="C35" s="5">
        <v>41.830410146445352</v>
      </c>
      <c r="D35" s="5">
        <v>35.462285676655362</v>
      </c>
      <c r="E35" s="5">
        <v>35.759376455083682</v>
      </c>
      <c r="F35" s="5">
        <v>69.635947031314089</v>
      </c>
      <c r="G35" s="5">
        <v>34.764838342379456</v>
      </c>
      <c r="H35" s="5">
        <v>43.161745586323953</v>
      </c>
      <c r="J35" s="15" t="s">
        <v>29</v>
      </c>
      <c r="K35" s="5">
        <v>3.8128922649155093</v>
      </c>
      <c r="L35" s="5">
        <v>3.4880413913826263</v>
      </c>
      <c r="M35" s="5">
        <v>2.1626589553172586</v>
      </c>
      <c r="N35" s="5">
        <v>4.2270154715564701</v>
      </c>
      <c r="O35" s="5">
        <v>1.9573934618790079</v>
      </c>
      <c r="P35" s="5">
        <v>4.513774971467285</v>
      </c>
    </row>
    <row r="36" spans="2:16" ht="20.100000000000001" customHeight="1" x14ac:dyDescent="0.2">
      <c r="B36" s="16"/>
      <c r="C36" s="5">
        <v>50.180689361669231</v>
      </c>
      <c r="D36" s="5">
        <v>38.505394828549711</v>
      </c>
      <c r="E36" s="5">
        <v>34.543067023203328</v>
      </c>
      <c r="F36" s="5">
        <v>54.327535557631201</v>
      </c>
      <c r="G36" s="5">
        <v>35.577573680724839</v>
      </c>
      <c r="H36" s="5">
        <v>28.426318677422241</v>
      </c>
      <c r="J36" s="16"/>
      <c r="K36" s="5">
        <v>5.0837607750765166</v>
      </c>
      <c r="L36" s="5">
        <v>3.1394720815374684</v>
      </c>
      <c r="M36" s="5">
        <v>1.7383705976862835</v>
      </c>
      <c r="N36" s="5">
        <v>4.1895455312117651</v>
      </c>
      <c r="O36" s="5">
        <v>1.1010513770147816</v>
      </c>
      <c r="P36" s="5">
        <v>1.8803226494181968</v>
      </c>
    </row>
    <row r="37" spans="2:16" ht="20.100000000000001" customHeight="1" x14ac:dyDescent="0.2">
      <c r="B37" s="16"/>
      <c r="C37" s="5">
        <v>27.466796677223016</v>
      </c>
      <c r="D37" s="5">
        <v>40.330951028856049</v>
      </c>
      <c r="E37" s="5">
        <v>47.44098283421674</v>
      </c>
      <c r="F37" s="5">
        <v>53.902729869987404</v>
      </c>
      <c r="G37" s="5">
        <v>42.596078779146595</v>
      </c>
      <c r="H37" s="5">
        <v>32.490753096024797</v>
      </c>
      <c r="J37" s="16"/>
      <c r="K37" s="5">
        <v>2.2041594203073371</v>
      </c>
      <c r="L37" s="5">
        <v>4.2670278407698126</v>
      </c>
      <c r="M37" s="5">
        <v>2.265234323992606</v>
      </c>
      <c r="N37" s="5">
        <v>3.6680212047115162</v>
      </c>
      <c r="O37" s="5">
        <v>3.3298506269755137</v>
      </c>
      <c r="P37" s="5">
        <v>1.7999494837178018</v>
      </c>
    </row>
    <row r="38" spans="2:16" ht="20.100000000000001" customHeight="1" x14ac:dyDescent="0.2">
      <c r="B38" s="16"/>
      <c r="C38" s="5">
        <v>38.944364884859489</v>
      </c>
      <c r="D38" s="5">
        <v>42.662824643359585</v>
      </c>
      <c r="E38" s="5">
        <v>43.082270171493924</v>
      </c>
      <c r="F38" s="5">
        <v>104.5326312441082</v>
      </c>
      <c r="G38" s="5">
        <v>39.925170945439902</v>
      </c>
      <c r="H38" s="5">
        <v>28.824075698135658</v>
      </c>
      <c r="J38" s="16"/>
      <c r="K38" s="5">
        <v>4.3633490062364695</v>
      </c>
      <c r="L38" s="5">
        <v>2.2017062112265307</v>
      </c>
      <c r="M38" s="5">
        <v>3.7646928436615856</v>
      </c>
      <c r="N38" s="5">
        <v>5.2416478811989</v>
      </c>
      <c r="O38" s="5">
        <v>3.6447620715869573</v>
      </c>
      <c r="P38" s="5">
        <v>3.1597963606609083</v>
      </c>
    </row>
    <row r="39" spans="2:16" ht="20.100000000000001" customHeight="1" x14ac:dyDescent="0.2">
      <c r="B39" s="16"/>
      <c r="C39" s="5">
        <v>44.949646913259805</v>
      </c>
      <c r="D39" s="5">
        <v>33.760477325692513</v>
      </c>
      <c r="E39" s="5">
        <v>51.421060912134934</v>
      </c>
      <c r="F39" s="5">
        <v>90.356583255051532</v>
      </c>
      <c r="G39" s="5">
        <v>48.682755802004209</v>
      </c>
      <c r="H39" s="5">
        <v>26.00115862259457</v>
      </c>
      <c r="J39" s="16"/>
      <c r="K39" s="5">
        <v>3.7092274071906797</v>
      </c>
      <c r="L39" s="5">
        <v>2.0196690232055947</v>
      </c>
      <c r="M39" s="5">
        <v>1.786850141011584</v>
      </c>
      <c r="N39" s="5">
        <v>8.8152162767485276</v>
      </c>
      <c r="O39" s="5">
        <v>4.9286556123297505</v>
      </c>
      <c r="P39" s="5">
        <v>4.3232340829480771</v>
      </c>
    </row>
    <row r="40" spans="2:16" ht="20.100000000000001" customHeight="1" x14ac:dyDescent="0.2">
      <c r="B40" s="5" t="s">
        <v>8</v>
      </c>
      <c r="C40" s="5" t="str">
        <f t="shared" ref="C40:H40" si="8">ROUND(AVERAGE(C35:C39),1)&amp;"±"&amp;ROUND(_xlfn.STDEV.P(C35:C39),1)</f>
        <v>40.7±7.6</v>
      </c>
      <c r="D40" s="5" t="str">
        <f t="shared" si="8"/>
        <v>38.1±3.2</v>
      </c>
      <c r="E40" s="5" t="str">
        <f t="shared" si="8"/>
        <v>42.4±6.5</v>
      </c>
      <c r="F40" s="5" t="str">
        <f t="shared" si="8"/>
        <v>74.6±20</v>
      </c>
      <c r="G40" s="5" t="str">
        <f t="shared" si="8"/>
        <v>40.3±5.1</v>
      </c>
      <c r="H40" s="5" t="str">
        <f t="shared" si="8"/>
        <v>31.8±6.1</v>
      </c>
      <c r="J40" s="5" t="s">
        <v>8</v>
      </c>
      <c r="K40" s="5" t="str">
        <f t="shared" ref="K40:P40" si="9">ROUND(AVERAGE(K35:K39),1)&amp;"±"&amp;ROUND(_xlfn.STDEV.P(K35:K39),1)</f>
        <v>3.8±1</v>
      </c>
      <c r="L40" s="5" t="str">
        <f t="shared" si="9"/>
        <v>3±0.8</v>
      </c>
      <c r="M40" s="5" t="str">
        <f t="shared" si="9"/>
        <v>2.3±0.7</v>
      </c>
      <c r="N40" s="5" t="str">
        <f t="shared" si="9"/>
        <v>5.2±1.9</v>
      </c>
      <c r="O40" s="5" t="str">
        <f t="shared" si="9"/>
        <v>3±1.3</v>
      </c>
      <c r="P40" s="5" t="str">
        <f t="shared" si="9"/>
        <v>3.1±1.2</v>
      </c>
    </row>
    <row r="41" spans="2:16" ht="20.100000000000001" customHeight="1" x14ac:dyDescent="0.2">
      <c r="B41" s="5" t="s">
        <v>9</v>
      </c>
      <c r="C41" s="5"/>
      <c r="D41" s="5"/>
      <c r="E41" s="5"/>
      <c r="F41" s="5" t="s">
        <v>10</v>
      </c>
      <c r="G41" s="5"/>
      <c r="H41" s="5"/>
      <c r="J41" s="5" t="s">
        <v>9</v>
      </c>
      <c r="K41" s="5"/>
      <c r="L41" s="5"/>
      <c r="M41" s="5"/>
      <c r="N41" s="5" t="s">
        <v>10</v>
      </c>
      <c r="O41" s="5"/>
      <c r="P41" s="5"/>
    </row>
    <row r="42" spans="2:16" ht="20.100000000000001" customHeight="1" x14ac:dyDescent="0.2">
      <c r="B42" s="6"/>
      <c r="C42" s="6"/>
      <c r="D42" s="6"/>
      <c r="E42" s="6"/>
      <c r="F42" s="6"/>
      <c r="G42" s="6"/>
      <c r="H42" s="6"/>
      <c r="J42" s="6"/>
      <c r="K42" s="6"/>
      <c r="L42" s="6"/>
      <c r="M42" s="6"/>
      <c r="N42" s="6"/>
      <c r="O42" s="6"/>
      <c r="P42" s="6"/>
    </row>
    <row r="43" spans="2:16" ht="20.100000000000001" customHeight="1" x14ac:dyDescent="0.2">
      <c r="B43" s="15" t="s">
        <v>16</v>
      </c>
      <c r="C43" s="5">
        <v>11.889895934903917</v>
      </c>
      <c r="D43" s="5">
        <v>9.1331117598382612</v>
      </c>
      <c r="E43" s="5">
        <v>8.7750261859402219</v>
      </c>
      <c r="F43" s="5">
        <v>14.735663115688046</v>
      </c>
      <c r="G43" s="5">
        <v>11.772176477978917</v>
      </c>
      <c r="H43" s="5">
        <v>17.003871051002534</v>
      </c>
      <c r="J43" s="15" t="s">
        <v>30</v>
      </c>
      <c r="K43" s="5">
        <v>3.2245077884944591</v>
      </c>
      <c r="L43" s="5">
        <v>0.54104636306588594</v>
      </c>
      <c r="M43" s="5">
        <v>0.85728821453397819</v>
      </c>
      <c r="N43" s="5">
        <v>2.0939651438552147</v>
      </c>
      <c r="O43" s="5">
        <v>3.4644544069529304</v>
      </c>
      <c r="P43" s="5">
        <v>2.4169385491042457</v>
      </c>
    </row>
    <row r="44" spans="2:16" ht="20.100000000000001" customHeight="1" x14ac:dyDescent="0.2">
      <c r="B44" s="16"/>
      <c r="C44" s="5">
        <v>13.683093628265141</v>
      </c>
      <c r="D44" s="5">
        <v>11.741023551654589</v>
      </c>
      <c r="E44" s="5">
        <v>5.1569720617739616</v>
      </c>
      <c r="F44" s="5">
        <v>9.5459724333188198</v>
      </c>
      <c r="G44" s="5">
        <v>12.024452048257707</v>
      </c>
      <c r="H44" s="5">
        <v>12.403771569082066</v>
      </c>
      <c r="J44" s="16"/>
      <c r="K44" s="5">
        <v>1.9839720860705705</v>
      </c>
      <c r="L44" s="5">
        <v>1.0912690416408894</v>
      </c>
      <c r="M44" s="5">
        <v>1.4036111944200513</v>
      </c>
      <c r="N44" s="5">
        <v>0.94730623780867362</v>
      </c>
      <c r="O44" s="5">
        <v>1.8053333767716857</v>
      </c>
      <c r="P44" s="5">
        <v>0.26328045200318984</v>
      </c>
    </row>
    <row r="45" spans="2:16" ht="20.100000000000001" customHeight="1" x14ac:dyDescent="0.2">
      <c r="B45" s="16"/>
      <c r="C45" s="5">
        <v>9.4910551221134334</v>
      </c>
      <c r="D45" s="5">
        <v>11.003253359019034</v>
      </c>
      <c r="E45" s="5">
        <v>6.8573432799652014</v>
      </c>
      <c r="F45" s="5">
        <v>13.390787844241103</v>
      </c>
      <c r="G45" s="5">
        <v>12.786810360923008</v>
      </c>
      <c r="H45" s="5">
        <v>11.663093002851419</v>
      </c>
      <c r="J45" s="16"/>
      <c r="K45" s="5">
        <v>1.1421494674724224</v>
      </c>
      <c r="L45" s="5">
        <v>1.735121644190446</v>
      </c>
      <c r="M45" s="5">
        <v>0.65048606572379752</v>
      </c>
      <c r="N45" s="5">
        <v>0.81026360881328163</v>
      </c>
      <c r="O45" s="5">
        <v>2.6678261283670599</v>
      </c>
      <c r="P45" s="5">
        <v>0.55527906603060728</v>
      </c>
    </row>
    <row r="46" spans="2:16" ht="20.100000000000001" customHeight="1" x14ac:dyDescent="0.2">
      <c r="B46" s="16"/>
      <c r="C46" s="5">
        <v>13.965163769979629</v>
      </c>
      <c r="D46" s="5">
        <v>11.443766581221425</v>
      </c>
      <c r="E46" s="5">
        <v>10.281679111064463</v>
      </c>
      <c r="F46" s="5">
        <v>11.644242488564062</v>
      </c>
      <c r="G46" s="5">
        <v>14.100128438186843</v>
      </c>
      <c r="H46" s="5">
        <v>6.4354826871393467</v>
      </c>
      <c r="J46" s="16"/>
      <c r="K46" s="5">
        <v>1.9887051586646682</v>
      </c>
      <c r="L46" s="5">
        <v>1.0517308840962347</v>
      </c>
      <c r="M46" s="5">
        <v>1.1519977258772456</v>
      </c>
      <c r="N46" s="5">
        <v>1.8998825570142686</v>
      </c>
      <c r="O46" s="5">
        <v>3.1970940698087156</v>
      </c>
      <c r="P46" s="5">
        <v>0.85084577970269426</v>
      </c>
    </row>
    <row r="47" spans="2:16" ht="20.100000000000001" customHeight="1" x14ac:dyDescent="0.2">
      <c r="B47" s="16"/>
      <c r="C47" s="5">
        <v>12.845149282596706</v>
      </c>
      <c r="D47" s="5">
        <v>10.480186526720797</v>
      </c>
      <c r="E47" s="5">
        <v>9.7919297414583966</v>
      </c>
      <c r="F47" s="5">
        <v>20.777039694380257</v>
      </c>
      <c r="G47" s="5">
        <v>22.043347263916385</v>
      </c>
      <c r="H47" s="5">
        <v>9.699442631718858</v>
      </c>
      <c r="J47" s="16"/>
      <c r="K47" s="5">
        <v>2.5931894151052566</v>
      </c>
      <c r="L47" s="5">
        <v>2.1884517719411511</v>
      </c>
      <c r="M47" s="5">
        <v>0.92483384447281825</v>
      </c>
      <c r="N47" s="5">
        <v>1.2899189158395554</v>
      </c>
      <c r="O47" s="5">
        <v>4.5061504118305447</v>
      </c>
      <c r="P47" s="5">
        <v>1.0367756277830737</v>
      </c>
    </row>
    <row r="48" spans="2:16" ht="20.100000000000001" customHeight="1" x14ac:dyDescent="0.2">
      <c r="B48" s="5" t="s">
        <v>8</v>
      </c>
      <c r="C48" s="5" t="str">
        <f t="shared" ref="C48:H48" si="10">ROUND(AVERAGE(C43:C47),1)&amp;"±"&amp;ROUND(_xlfn.STDEV.P(C43:C47),1)</f>
        <v>12.4±1.6</v>
      </c>
      <c r="D48" s="5" t="str">
        <f t="shared" si="10"/>
        <v>10.8±0.9</v>
      </c>
      <c r="E48" s="5" t="str">
        <f t="shared" si="10"/>
        <v>8.2±1.9</v>
      </c>
      <c r="F48" s="5" t="str">
        <f t="shared" si="10"/>
        <v>14±3.8</v>
      </c>
      <c r="G48" s="5" t="str">
        <f t="shared" si="10"/>
        <v>14.5±3.8</v>
      </c>
      <c r="H48" s="5" t="str">
        <f t="shared" si="10"/>
        <v>11.4±3.5</v>
      </c>
      <c r="J48" s="5" t="s">
        <v>8</v>
      </c>
      <c r="K48" s="5" t="str">
        <f t="shared" ref="K48:P48" si="11">ROUND(AVERAGE(K43:K47),1)&amp;"±"&amp;ROUND(_xlfn.STDEV.P(K43:K47),1)</f>
        <v>2.2±0.7</v>
      </c>
      <c r="L48" s="5" t="str">
        <f t="shared" si="11"/>
        <v>1.3±0.6</v>
      </c>
      <c r="M48" s="5" t="str">
        <f t="shared" si="11"/>
        <v>1±0.3</v>
      </c>
      <c r="N48" s="5" t="str">
        <f t="shared" si="11"/>
        <v>1.4±0.5</v>
      </c>
      <c r="O48" s="5" t="str">
        <f t="shared" si="11"/>
        <v>3.1±0.9</v>
      </c>
      <c r="P48" s="5" t="str">
        <f t="shared" si="11"/>
        <v>1±0.7</v>
      </c>
    </row>
    <row r="49" spans="2:16" ht="20.100000000000001" customHeight="1" x14ac:dyDescent="0.2">
      <c r="B49" s="5" t="s">
        <v>9</v>
      </c>
      <c r="C49" s="5"/>
      <c r="D49" s="5"/>
      <c r="E49" s="5"/>
      <c r="F49" s="5" t="s">
        <v>10</v>
      </c>
      <c r="G49" s="5"/>
      <c r="H49" s="5"/>
      <c r="J49" s="5" t="s">
        <v>9</v>
      </c>
      <c r="K49" s="5"/>
      <c r="L49" s="5"/>
      <c r="M49" s="5"/>
      <c r="N49" s="5"/>
      <c r="O49" s="5"/>
      <c r="P49" s="5" t="s">
        <v>13</v>
      </c>
    </row>
    <row r="50" spans="2:16" ht="20.100000000000001" customHeight="1" x14ac:dyDescent="0.2">
      <c r="B50" s="6"/>
      <c r="C50" s="6"/>
      <c r="D50" s="6"/>
      <c r="E50" s="6"/>
      <c r="F50" s="6"/>
      <c r="G50" s="6"/>
      <c r="H50" s="6"/>
      <c r="J50" s="6"/>
      <c r="K50" s="6"/>
      <c r="L50" s="6"/>
      <c r="M50" s="6"/>
      <c r="N50" s="6"/>
      <c r="O50" s="6"/>
      <c r="P50" s="6"/>
    </row>
    <row r="51" spans="2:16" ht="20.100000000000001" customHeight="1" x14ac:dyDescent="0.2">
      <c r="B51" s="15" t="s">
        <v>17</v>
      </c>
      <c r="C51" s="5">
        <v>970.58037797392331</v>
      </c>
      <c r="D51" s="5">
        <v>933.3379814039057</v>
      </c>
      <c r="E51" s="5">
        <v>1556.8475075324138</v>
      </c>
      <c r="F51" s="5">
        <v>1491.299467647877</v>
      </c>
      <c r="G51" s="5">
        <v>498.01808982568866</v>
      </c>
      <c r="H51" s="5">
        <v>739.04031578073182</v>
      </c>
      <c r="J51" s="15" t="s">
        <v>31</v>
      </c>
      <c r="K51" s="5">
        <v>4.0175995404327995</v>
      </c>
      <c r="L51" s="5">
        <v>5.623691984447543</v>
      </c>
      <c r="M51" s="5">
        <v>2.3100052111954992</v>
      </c>
      <c r="N51" s="5">
        <v>6.7103907116031598</v>
      </c>
      <c r="O51" s="5">
        <v>2.3891573511902453</v>
      </c>
      <c r="P51" s="5">
        <v>5.1324659036518527</v>
      </c>
    </row>
    <row r="52" spans="2:16" ht="20.100000000000001" customHeight="1" x14ac:dyDescent="0.2">
      <c r="B52" s="16"/>
      <c r="C52" s="5">
        <v>1593.139188602112</v>
      </c>
      <c r="D52" s="5">
        <v>1107.3825227802536</v>
      </c>
      <c r="E52" s="5">
        <v>1612.1488817007323</v>
      </c>
      <c r="F52" s="5">
        <v>883.24339003925422</v>
      </c>
      <c r="G52" s="5">
        <v>1247.2775199322496</v>
      </c>
      <c r="H52" s="5">
        <v>956.96079817390319</v>
      </c>
      <c r="J52" s="16"/>
      <c r="K52" s="5">
        <v>6.8013272174550607</v>
      </c>
      <c r="L52" s="5">
        <v>3.0227462551654547</v>
      </c>
      <c r="M52" s="5">
        <v>4.056138947031152</v>
      </c>
      <c r="N52" s="5">
        <v>8.0410915558775216</v>
      </c>
      <c r="O52" s="5">
        <v>6.0409251277942051</v>
      </c>
      <c r="P52" s="5">
        <v>6.7926215587315912</v>
      </c>
    </row>
    <row r="53" spans="2:16" ht="20.100000000000001" customHeight="1" x14ac:dyDescent="0.2">
      <c r="B53" s="16"/>
      <c r="C53" s="5">
        <v>941.78341286854618</v>
      </c>
      <c r="D53" s="5">
        <v>762.58194915904255</v>
      </c>
      <c r="E53" s="5">
        <v>2037.6126363725159</v>
      </c>
      <c r="F53" s="5">
        <v>1325.2057037423488</v>
      </c>
      <c r="G53" s="5">
        <v>1448.3650045579971</v>
      </c>
      <c r="H53" s="5">
        <v>608.98114653652783</v>
      </c>
      <c r="J53" s="16"/>
      <c r="K53" s="5">
        <v>5.326466082047042</v>
      </c>
      <c r="L53" s="5">
        <v>8.4894906646278354</v>
      </c>
      <c r="M53" s="5">
        <v>1.5953399579057155</v>
      </c>
      <c r="N53" s="5">
        <v>7.4084516654306158</v>
      </c>
      <c r="O53" s="5">
        <v>4.4822778867359672</v>
      </c>
      <c r="P53" s="5">
        <v>10.573939912437707</v>
      </c>
    </row>
    <row r="54" spans="2:16" ht="20.100000000000001" customHeight="1" x14ac:dyDescent="0.2">
      <c r="B54" s="16"/>
      <c r="C54" s="5">
        <v>1114.0823794273595</v>
      </c>
      <c r="D54" s="5">
        <v>596.5036988886593</v>
      </c>
      <c r="E54" s="5">
        <v>1611.1732782412942</v>
      </c>
      <c r="F54" s="5">
        <v>1001.854472623545</v>
      </c>
      <c r="G54" s="5">
        <v>1407.7051246698984</v>
      </c>
      <c r="H54" s="5">
        <v>665.80283119253306</v>
      </c>
      <c r="J54" s="16"/>
      <c r="K54" s="5">
        <v>2.709036373870648</v>
      </c>
      <c r="L54" s="5">
        <v>1.0414252074418551</v>
      </c>
      <c r="M54" s="5">
        <v>2.8548855379427391</v>
      </c>
      <c r="N54" s="5">
        <v>6.0319674036254511</v>
      </c>
      <c r="O54" s="5">
        <v>4.072946488668439</v>
      </c>
      <c r="P54" s="5">
        <v>3.6326146550773766</v>
      </c>
    </row>
    <row r="55" spans="2:16" ht="20.100000000000001" customHeight="1" x14ac:dyDescent="0.2">
      <c r="B55" s="16"/>
      <c r="C55" s="5">
        <v>1274.3742455051076</v>
      </c>
      <c r="D55" s="5">
        <v>783.85958650123632</v>
      </c>
      <c r="E55" s="5">
        <v>1954.5675680195998</v>
      </c>
      <c r="F55" s="5">
        <v>1561.9751712693426</v>
      </c>
      <c r="G55" s="5">
        <v>1902.724659535744</v>
      </c>
      <c r="H55" s="5">
        <v>860.22493019682963</v>
      </c>
      <c r="J55" s="16"/>
      <c r="K55" s="5">
        <v>8.1684168460343543</v>
      </c>
      <c r="L55" s="5">
        <v>1.3262473064304285</v>
      </c>
      <c r="M55" s="5">
        <v>2.1453957771769487</v>
      </c>
      <c r="N55" s="5">
        <v>5.2071042299571255</v>
      </c>
      <c r="O55" s="5">
        <v>9.4121935028066872</v>
      </c>
      <c r="P55" s="5">
        <v>11.622556045530803</v>
      </c>
    </row>
    <row r="56" spans="2:16" ht="20.100000000000001" customHeight="1" x14ac:dyDescent="0.2">
      <c r="B56" s="5" t="s">
        <v>8</v>
      </c>
      <c r="C56" s="5" t="str">
        <f t="shared" ref="C56:H56" si="12">ROUND(AVERAGE(C51:C55),1)&amp;"±"&amp;ROUND(_xlfn.STDEV.P(C51:C55),1)</f>
        <v>1178.8±238.6</v>
      </c>
      <c r="D56" s="5" t="str">
        <f t="shared" si="12"/>
        <v>836.7±172.4</v>
      </c>
      <c r="E56" s="5" t="str">
        <f t="shared" si="12"/>
        <v>1754.5±200</v>
      </c>
      <c r="F56" s="5" t="str">
        <f t="shared" si="12"/>
        <v>1252.7±267.3</v>
      </c>
      <c r="G56" s="5" t="str">
        <f t="shared" si="12"/>
        <v>1300.8±456.7</v>
      </c>
      <c r="H56" s="5" t="str">
        <f t="shared" si="12"/>
        <v>766.2±127.1</v>
      </c>
      <c r="J56" s="5" t="s">
        <v>8</v>
      </c>
      <c r="K56" s="5" t="str">
        <f t="shared" ref="K56:P56" si="13">ROUND(AVERAGE(K51:K55),1)&amp;"±"&amp;ROUND(_xlfn.STDEV.P(K51:K55),1)</f>
        <v>5.4±1.9</v>
      </c>
      <c r="L56" s="5" t="str">
        <f t="shared" si="13"/>
        <v>3.9±2.8</v>
      </c>
      <c r="M56" s="5" t="str">
        <f t="shared" si="13"/>
        <v>2.6±0.8</v>
      </c>
      <c r="N56" s="5" t="str">
        <f t="shared" si="13"/>
        <v>6.7±1</v>
      </c>
      <c r="O56" s="5" t="str">
        <f t="shared" si="13"/>
        <v>5.3±2.4</v>
      </c>
      <c r="P56" s="5" t="str">
        <f t="shared" si="13"/>
        <v>7.6±3.1</v>
      </c>
    </row>
    <row r="57" spans="2:16" ht="20.100000000000001" customHeight="1" x14ac:dyDescent="0.2">
      <c r="B57" s="5" t="s">
        <v>9</v>
      </c>
      <c r="C57" s="5"/>
      <c r="D57" s="5" t="s">
        <v>10</v>
      </c>
      <c r="E57" s="5"/>
      <c r="F57" s="5" t="s">
        <v>10</v>
      </c>
      <c r="G57" s="5"/>
      <c r="H57" s="5"/>
      <c r="J57" s="5" t="s">
        <v>9</v>
      </c>
      <c r="K57" s="5"/>
      <c r="L57" s="5"/>
      <c r="M57" s="5"/>
      <c r="N57" s="5" t="s">
        <v>13</v>
      </c>
      <c r="O57" s="5"/>
      <c r="P57" s="5"/>
    </row>
    <row r="58" spans="2:16" ht="20.100000000000001" customHeight="1" x14ac:dyDescent="0.2">
      <c r="B58" s="6"/>
      <c r="C58" s="6"/>
      <c r="D58" s="6"/>
      <c r="E58" s="6"/>
      <c r="F58" s="6"/>
      <c r="G58" s="6"/>
      <c r="H58" s="6"/>
      <c r="J58" s="6"/>
      <c r="K58" s="6"/>
      <c r="L58" s="6"/>
      <c r="M58" s="6"/>
      <c r="N58" s="6"/>
      <c r="O58" s="6"/>
      <c r="P58" s="6"/>
    </row>
    <row r="59" spans="2:16" ht="20.100000000000001" customHeight="1" x14ac:dyDescent="0.2">
      <c r="B59" s="15" t="s">
        <v>18</v>
      </c>
      <c r="C59" s="5">
        <v>35.909709259309764</v>
      </c>
      <c r="D59" s="5">
        <v>35.968928908718254</v>
      </c>
      <c r="E59" s="5">
        <v>41.811689752745984</v>
      </c>
      <c r="F59" s="5">
        <v>50.0601480434186</v>
      </c>
      <c r="G59" s="5">
        <v>26.263576941592589</v>
      </c>
      <c r="H59" s="5">
        <v>30.79019939631236</v>
      </c>
      <c r="J59" s="15" t="s">
        <v>32</v>
      </c>
      <c r="K59" s="5">
        <v>3.3673904573007842</v>
      </c>
      <c r="L59" s="5">
        <v>1.5346412091283885</v>
      </c>
      <c r="M59" s="5">
        <v>3.2770366052621029</v>
      </c>
      <c r="N59" s="5">
        <v>11.049829687859372</v>
      </c>
      <c r="O59" s="5">
        <v>3.0334965411810617</v>
      </c>
      <c r="P59" s="5">
        <v>8.599690193135439</v>
      </c>
    </row>
    <row r="60" spans="2:16" ht="20.100000000000001" customHeight="1" x14ac:dyDescent="0.2">
      <c r="B60" s="16"/>
      <c r="C60" s="5">
        <v>37.413637997697371</v>
      </c>
      <c r="D60" s="5">
        <v>40.543613984911673</v>
      </c>
      <c r="E60" s="5">
        <v>35.564540120368932</v>
      </c>
      <c r="F60" s="5">
        <v>39.921448712718373</v>
      </c>
      <c r="G60" s="5">
        <v>49.759771981916138</v>
      </c>
      <c r="H60" s="5">
        <v>27.202728724509516</v>
      </c>
      <c r="J60" s="16"/>
      <c r="K60" s="5">
        <v>1.8540959632371772</v>
      </c>
      <c r="L60" s="5">
        <v>2.4325114577322591</v>
      </c>
      <c r="M60" s="5">
        <v>4.8978039883450162</v>
      </c>
      <c r="N60" s="5">
        <v>3.3783295508900961</v>
      </c>
      <c r="O60" s="5">
        <v>6.6751978298617862</v>
      </c>
      <c r="P60" s="5">
        <v>5.6246519822030772</v>
      </c>
    </row>
    <row r="61" spans="2:16" ht="20.100000000000001" customHeight="1" x14ac:dyDescent="0.2">
      <c r="B61" s="16"/>
      <c r="C61" s="5">
        <v>25.121430557832177</v>
      </c>
      <c r="D61" s="5">
        <v>34.23934335101692</v>
      </c>
      <c r="E61" s="5">
        <v>47.506916344946156</v>
      </c>
      <c r="F61" s="5">
        <v>47.709792299227693</v>
      </c>
      <c r="G61" s="5">
        <v>58.791154792979356</v>
      </c>
      <c r="H61" s="5">
        <v>20.321669600974094</v>
      </c>
      <c r="J61" s="16"/>
      <c r="K61" s="5">
        <v>2.3890443200058198</v>
      </c>
      <c r="L61" s="5">
        <v>2.1536110391006962</v>
      </c>
      <c r="M61" s="5">
        <v>5.3682907264998967</v>
      </c>
      <c r="N61" s="5">
        <v>6.5550892667354654</v>
      </c>
      <c r="O61" s="5">
        <v>6.6609659812949804</v>
      </c>
      <c r="P61" s="5">
        <v>4.6564570023941645</v>
      </c>
    </row>
    <row r="62" spans="2:16" ht="20.100000000000001" customHeight="1" x14ac:dyDescent="0.2">
      <c r="B62" s="16"/>
      <c r="C62" s="5">
        <v>33.185815400521612</v>
      </c>
      <c r="D62" s="5">
        <v>27.697464496247452</v>
      </c>
      <c r="E62" s="5">
        <v>45.663209185192798</v>
      </c>
      <c r="F62" s="5">
        <v>42.355279660087064</v>
      </c>
      <c r="G62" s="5">
        <v>53.353515729230253</v>
      </c>
      <c r="H62" s="5">
        <v>25.17827562051302</v>
      </c>
      <c r="J62" s="16"/>
      <c r="K62" s="5">
        <v>1.6087354507161555</v>
      </c>
      <c r="L62" s="5">
        <v>2.6149498184339799</v>
      </c>
      <c r="M62" s="5">
        <v>4.5439361442787289</v>
      </c>
      <c r="N62" s="5">
        <v>7.1037686379040279</v>
      </c>
      <c r="O62" s="5">
        <v>3.8925470151779047</v>
      </c>
      <c r="P62" s="5">
        <v>3.2770343695323945</v>
      </c>
    </row>
    <row r="63" spans="2:16" ht="20.100000000000001" customHeight="1" x14ac:dyDescent="0.2">
      <c r="B63" s="16"/>
      <c r="C63" s="5">
        <v>42.531645137007864</v>
      </c>
      <c r="D63" s="5">
        <v>29.775015074395615</v>
      </c>
      <c r="E63" s="5">
        <v>62.384409415985189</v>
      </c>
      <c r="F63" s="5">
        <v>65.184669253146296</v>
      </c>
      <c r="G63" s="5">
        <v>100.54630581815648</v>
      </c>
      <c r="H63" s="5">
        <v>61.438859177922957</v>
      </c>
      <c r="J63" s="16"/>
      <c r="K63" s="5">
        <v>3.5651812729938803</v>
      </c>
      <c r="L63" s="5">
        <v>1.5622165162656101</v>
      </c>
      <c r="M63" s="5">
        <v>5.0869371755475914</v>
      </c>
      <c r="N63" s="5">
        <v>6.8193790766073361</v>
      </c>
      <c r="O63" s="5">
        <v>2.0609689284368891</v>
      </c>
      <c r="P63" s="5">
        <v>3.1736905344722861</v>
      </c>
    </row>
    <row r="64" spans="2:16" ht="20.100000000000001" customHeight="1" x14ac:dyDescent="0.2">
      <c r="B64" s="5" t="s">
        <v>8</v>
      </c>
      <c r="C64" s="5" t="str">
        <f t="shared" ref="C64:H64" si="14">ROUND(AVERAGE(C59:C63),1)&amp;"±"&amp;ROUND(_xlfn.STDEV.P(C59:C63),1)</f>
        <v>34.8±5.7</v>
      </c>
      <c r="D64" s="5" t="str">
        <f t="shared" si="14"/>
        <v>33.6±4.6</v>
      </c>
      <c r="E64" s="5" t="str">
        <f t="shared" si="14"/>
        <v>46.6±8.9</v>
      </c>
      <c r="F64" s="5" t="str">
        <f t="shared" si="14"/>
        <v>49±8.8</v>
      </c>
      <c r="G64" s="5" t="str">
        <f t="shared" si="14"/>
        <v>57.7±24.1</v>
      </c>
      <c r="H64" s="5" t="str">
        <f t="shared" si="14"/>
        <v>33±14.6</v>
      </c>
      <c r="J64" s="5" t="s">
        <v>8</v>
      </c>
      <c r="K64" s="5" t="str">
        <f t="shared" ref="K64:P64" si="15">ROUND(AVERAGE(K59:K63),1)&amp;"±"&amp;ROUND(_xlfn.STDEV.P(K59:K63),1)</f>
        <v>2.6±0.8</v>
      </c>
      <c r="L64" s="5" t="str">
        <f t="shared" si="15"/>
        <v>2.1±0.4</v>
      </c>
      <c r="M64" s="5" t="str">
        <f t="shared" si="15"/>
        <v>4.6±0.7</v>
      </c>
      <c r="N64" s="5" t="str">
        <f t="shared" si="15"/>
        <v>7±2.4</v>
      </c>
      <c r="O64" s="5" t="str">
        <f t="shared" si="15"/>
        <v>4.5±1.9</v>
      </c>
      <c r="P64" s="5" t="str">
        <f t="shared" si="15"/>
        <v>5.1±2</v>
      </c>
    </row>
    <row r="65" spans="2:16" ht="20.100000000000001" customHeight="1" x14ac:dyDescent="0.2">
      <c r="B65" s="5" t="s">
        <v>9</v>
      </c>
      <c r="C65" s="5"/>
      <c r="D65" s="5"/>
      <c r="E65" s="5"/>
      <c r="F65" s="5"/>
      <c r="G65" s="5"/>
      <c r="H65" s="5"/>
      <c r="J65" s="5" t="s">
        <v>9</v>
      </c>
      <c r="K65" s="5"/>
      <c r="L65" s="5"/>
      <c r="M65" s="5"/>
      <c r="N65" s="5"/>
      <c r="O65" s="5"/>
      <c r="P65" s="5"/>
    </row>
    <row r="66" spans="2:16" ht="20.100000000000001" customHeight="1" x14ac:dyDescent="0.2">
      <c r="B66" s="6"/>
      <c r="C66" s="6"/>
      <c r="D66" s="6"/>
      <c r="E66" s="6"/>
      <c r="F66" s="6"/>
      <c r="G66" s="6"/>
      <c r="H66" s="6"/>
      <c r="J66" s="6"/>
      <c r="K66" s="6"/>
      <c r="L66" s="6"/>
      <c r="M66" s="6"/>
      <c r="N66" s="6"/>
      <c r="O66" s="6"/>
      <c r="P66" s="6"/>
    </row>
    <row r="67" spans="2:16" ht="20.100000000000001" customHeight="1" x14ac:dyDescent="0.2">
      <c r="B67" s="15" t="s">
        <v>19</v>
      </c>
      <c r="C67" s="5">
        <v>8.1656939724461548</v>
      </c>
      <c r="D67" s="5">
        <v>10.586300226971856</v>
      </c>
      <c r="E67" s="5">
        <v>3.0589603197627451</v>
      </c>
      <c r="F67" s="5">
        <v>16.73456772996261</v>
      </c>
      <c r="G67" s="5">
        <v>20.12250207614305</v>
      </c>
      <c r="H67" s="5">
        <v>21.352190244608039</v>
      </c>
      <c r="J67" s="15" t="s">
        <v>33</v>
      </c>
      <c r="K67" s="5">
        <v>4.0398328960634711</v>
      </c>
      <c r="L67" s="5">
        <v>2.7352289402645305</v>
      </c>
      <c r="M67" s="5">
        <v>2.7448239497054043</v>
      </c>
      <c r="N67" s="5">
        <v>7.0733209569190008</v>
      </c>
      <c r="O67" s="5">
        <v>3.4152721128301482</v>
      </c>
      <c r="P67" s="5">
        <v>8.0668369799278281</v>
      </c>
    </row>
    <row r="68" spans="2:16" ht="20.100000000000001" customHeight="1" x14ac:dyDescent="0.2">
      <c r="B68" s="16"/>
      <c r="C68" s="5">
        <v>15.905544321478354</v>
      </c>
      <c r="D68" s="5">
        <v>8.7129766922515497</v>
      </c>
      <c r="E68" s="5">
        <v>3.4976036127840002</v>
      </c>
      <c r="F68" s="5">
        <v>11.976281983549457</v>
      </c>
      <c r="G68" s="5">
        <v>23.188659985039322</v>
      </c>
      <c r="H68" s="5">
        <v>14.38556412175358</v>
      </c>
      <c r="J68" s="16"/>
      <c r="K68" s="5">
        <v>1.9551618827770014</v>
      </c>
      <c r="L68" s="5">
        <v>2.6553867046456001</v>
      </c>
      <c r="M68" s="5">
        <v>1.5830075442270486</v>
      </c>
      <c r="N68" s="5">
        <v>3.6347374714867944</v>
      </c>
      <c r="O68" s="5">
        <v>8.6024394377239801</v>
      </c>
      <c r="P68" s="5">
        <v>5.8917941790186346</v>
      </c>
    </row>
    <row r="69" spans="2:16" ht="20.100000000000001" customHeight="1" x14ac:dyDescent="0.2">
      <c r="B69" s="16"/>
      <c r="C69" s="5">
        <v>7.0537932731039623</v>
      </c>
      <c r="D69" s="5">
        <v>11.310568051306271</v>
      </c>
      <c r="E69" s="5">
        <v>4.3811378153497333</v>
      </c>
      <c r="F69" s="5">
        <v>13.290767978713223</v>
      </c>
      <c r="G69" s="5">
        <v>22.022652244342858</v>
      </c>
      <c r="H69" s="5">
        <v>13.691217447904018</v>
      </c>
      <c r="J69" s="16"/>
      <c r="K69" s="5">
        <v>2.0412159786187125</v>
      </c>
      <c r="L69" s="5">
        <v>4.1693493267619184</v>
      </c>
      <c r="M69" s="5">
        <v>2.3204686660900449</v>
      </c>
      <c r="N69" s="5">
        <v>5.5846734883777014</v>
      </c>
      <c r="O69" s="5">
        <v>9.5852813447636169</v>
      </c>
      <c r="P69" s="5">
        <v>8.4920747770263478</v>
      </c>
    </row>
    <row r="70" spans="2:16" ht="20.100000000000001" customHeight="1" x14ac:dyDescent="0.2">
      <c r="B70" s="16"/>
      <c r="C70" s="5">
        <v>6.4094186938622641</v>
      </c>
      <c r="D70" s="5">
        <v>7.0143303508580415</v>
      </c>
      <c r="E70" s="5">
        <v>6.3475741323825874</v>
      </c>
      <c r="F70" s="5">
        <v>21.446489011643859</v>
      </c>
      <c r="G70" s="5">
        <v>23.25236534595626</v>
      </c>
      <c r="H70" s="5">
        <v>11.924335394873486</v>
      </c>
      <c r="J70" s="16"/>
      <c r="K70" s="5">
        <v>3.0192395916076027</v>
      </c>
      <c r="L70" s="5">
        <v>3.1282078969334721</v>
      </c>
      <c r="M70" s="5">
        <v>2.7493231448426676</v>
      </c>
      <c r="N70" s="5">
        <v>4.6052802887858384</v>
      </c>
      <c r="O70" s="5">
        <v>11.082838535949021</v>
      </c>
      <c r="P70" s="5">
        <v>3.9863139644610741</v>
      </c>
    </row>
    <row r="71" spans="2:16" ht="20.100000000000001" customHeight="1" x14ac:dyDescent="0.2">
      <c r="B71" s="16"/>
      <c r="C71" s="5">
        <v>11.594920276772049</v>
      </c>
      <c r="D71" s="5">
        <v>5.473659127923769</v>
      </c>
      <c r="E71" s="5">
        <v>6.1035700913595505</v>
      </c>
      <c r="F71" s="5">
        <v>14.524353439186221</v>
      </c>
      <c r="G71" s="5">
        <v>15.449781351047561</v>
      </c>
      <c r="H71" s="5">
        <v>8.7953888587668274</v>
      </c>
      <c r="J71" s="16"/>
      <c r="K71" s="5">
        <v>1.423033060952648</v>
      </c>
      <c r="L71" s="5">
        <v>2.1202092065366225</v>
      </c>
      <c r="M71" s="5">
        <v>4.061619683855703</v>
      </c>
      <c r="N71" s="5">
        <v>6.0403700676226677</v>
      </c>
      <c r="O71" s="5">
        <v>13.403067293120479</v>
      </c>
      <c r="P71" s="5">
        <v>1.6611175436123353</v>
      </c>
    </row>
    <row r="72" spans="2:16" ht="20.100000000000001" customHeight="1" x14ac:dyDescent="0.2">
      <c r="B72" s="5" t="s">
        <v>8</v>
      </c>
      <c r="C72" s="5" t="str">
        <f t="shared" ref="C72:H72" si="16">ROUND(AVERAGE(C67:C71),1)&amp;"±"&amp;ROUND(_xlfn.STDEV.P(C67:C71),1)</f>
        <v>9.8±3.5</v>
      </c>
      <c r="D72" s="5" t="str">
        <f t="shared" si="16"/>
        <v>8.6±2.2</v>
      </c>
      <c r="E72" s="5" t="str">
        <f t="shared" si="16"/>
        <v>4.7±1.3</v>
      </c>
      <c r="F72" s="5" t="str">
        <f t="shared" si="16"/>
        <v>15.6±3.3</v>
      </c>
      <c r="G72" s="5" t="str">
        <f t="shared" si="16"/>
        <v>20.8±2.9</v>
      </c>
      <c r="H72" s="5" t="str">
        <f t="shared" si="16"/>
        <v>14±4.1</v>
      </c>
      <c r="J72" s="5" t="s">
        <v>8</v>
      </c>
      <c r="K72" s="5" t="str">
        <f t="shared" ref="K72:P72" si="17">ROUND(AVERAGE(K67:K71),1)&amp;"±"&amp;ROUND(_xlfn.STDEV.P(K67:K71),1)</f>
        <v>2.5±0.9</v>
      </c>
      <c r="L72" s="5" t="str">
        <f t="shared" si="17"/>
        <v>3±0.7</v>
      </c>
      <c r="M72" s="5" t="str">
        <f t="shared" si="17"/>
        <v>2.7±0.8</v>
      </c>
      <c r="N72" s="5" t="str">
        <f t="shared" si="17"/>
        <v>5.4±1.2</v>
      </c>
      <c r="O72" s="5" t="str">
        <f t="shared" si="17"/>
        <v>9.2±3.3</v>
      </c>
      <c r="P72" s="5" t="str">
        <f t="shared" si="17"/>
        <v>5.6±2.6</v>
      </c>
    </row>
    <row r="73" spans="2:16" ht="20.100000000000001" customHeight="1" x14ac:dyDescent="0.2">
      <c r="B73" s="5" t="s">
        <v>9</v>
      </c>
      <c r="C73" s="5"/>
      <c r="D73" s="5"/>
      <c r="E73" s="5"/>
      <c r="F73" s="5" t="s">
        <v>13</v>
      </c>
      <c r="G73" s="5"/>
      <c r="H73" s="5" t="s">
        <v>10</v>
      </c>
      <c r="J73" s="5" t="s">
        <v>9</v>
      </c>
      <c r="K73" s="5"/>
      <c r="L73" s="5"/>
      <c r="M73" s="5"/>
      <c r="N73" s="5" t="s">
        <v>13</v>
      </c>
      <c r="O73" s="5"/>
      <c r="P73" s="5"/>
    </row>
    <row r="74" spans="2:16" ht="20.100000000000001" customHeight="1" x14ac:dyDescent="0.2">
      <c r="B74" s="6"/>
      <c r="C74" s="6"/>
      <c r="D74" s="6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</row>
    <row r="75" spans="2:16" ht="20.100000000000001" customHeight="1" x14ac:dyDescent="0.2">
      <c r="B75" s="15" t="s">
        <v>20</v>
      </c>
      <c r="C75" s="5">
        <v>2278.2393131871386</v>
      </c>
      <c r="D75" s="5">
        <v>2477.9286090769806</v>
      </c>
      <c r="E75" s="5">
        <v>2026.5646583860853</v>
      </c>
      <c r="F75" s="5">
        <v>3991.5144976829788</v>
      </c>
      <c r="G75" s="5">
        <v>1390.2584404568761</v>
      </c>
      <c r="H75" s="5">
        <v>5102.9372784970983</v>
      </c>
      <c r="J75" s="15" t="s">
        <v>34</v>
      </c>
      <c r="K75" s="5">
        <v>99.599092095696719</v>
      </c>
      <c r="L75" s="5">
        <v>78.67439655426567</v>
      </c>
      <c r="M75" s="5">
        <v>45.302212653862505</v>
      </c>
      <c r="N75" s="5">
        <v>82.48217312088893</v>
      </c>
      <c r="O75" s="5">
        <v>66.339892101759574</v>
      </c>
      <c r="P75" s="5">
        <v>50.258647455350712</v>
      </c>
    </row>
    <row r="76" spans="2:16" ht="20.100000000000001" customHeight="1" x14ac:dyDescent="0.2">
      <c r="B76" s="16"/>
      <c r="C76" s="5">
        <v>2286.914741322501</v>
      </c>
      <c r="D76" s="5">
        <v>2202.3101444381496</v>
      </c>
      <c r="E76" s="5">
        <v>3161.6365363876312</v>
      </c>
      <c r="F76" s="5">
        <v>3940.0361808320613</v>
      </c>
      <c r="G76" s="5">
        <v>4384.6778622847041</v>
      </c>
      <c r="H76" s="5">
        <v>2448.5074171804954</v>
      </c>
      <c r="J76" s="16"/>
      <c r="K76" s="5">
        <v>81.558518627044734</v>
      </c>
      <c r="L76" s="5">
        <v>67.734563859523561</v>
      </c>
      <c r="M76" s="5">
        <v>41.182799048913061</v>
      </c>
      <c r="N76" s="5">
        <v>76.996311338941808</v>
      </c>
      <c r="O76" s="5">
        <v>142.26491221652654</v>
      </c>
      <c r="P76" s="5">
        <v>38.833449524888039</v>
      </c>
    </row>
    <row r="77" spans="2:16" ht="20.100000000000001" customHeight="1" x14ac:dyDescent="0.2">
      <c r="B77" s="16"/>
      <c r="C77" s="5">
        <v>2025.528021701748</v>
      </c>
      <c r="D77" s="5">
        <v>2057.7816869157705</v>
      </c>
      <c r="E77" s="5">
        <v>1812.1859025979552</v>
      </c>
      <c r="F77" s="5">
        <v>2222.050832236042</v>
      </c>
      <c r="G77" s="5">
        <v>4881.8527500980535</v>
      </c>
      <c r="H77" s="5">
        <v>1718.0980412584927</v>
      </c>
      <c r="J77" s="16"/>
      <c r="K77" s="5">
        <v>77.49422432981892</v>
      </c>
      <c r="L77" s="5">
        <v>65.153988506140337</v>
      </c>
      <c r="M77" s="5">
        <v>48.240846047015125</v>
      </c>
      <c r="N77" s="5">
        <v>74.226576478100512</v>
      </c>
      <c r="O77" s="5">
        <v>174.98082478066667</v>
      </c>
      <c r="P77" s="5">
        <v>18.758286600244382</v>
      </c>
    </row>
    <row r="78" spans="2:16" ht="20.100000000000001" customHeight="1" x14ac:dyDescent="0.2">
      <c r="B78" s="16"/>
      <c r="C78" s="5">
        <v>1113.0424974452178</v>
      </c>
      <c r="D78" s="5">
        <v>1789.8356873115915</v>
      </c>
      <c r="E78" s="5">
        <v>2394.2391844625145</v>
      </c>
      <c r="F78" s="5">
        <v>2475.184691541333</v>
      </c>
      <c r="G78" s="5">
        <v>4865.1218278270608</v>
      </c>
      <c r="H78" s="5">
        <v>984.21721281124564</v>
      </c>
      <c r="J78" s="16"/>
      <c r="K78" s="5">
        <v>73.092161909090336</v>
      </c>
      <c r="L78" s="5">
        <v>88.807382191550744</v>
      </c>
      <c r="M78" s="5">
        <v>57.078474415152257</v>
      </c>
      <c r="N78" s="5">
        <v>97.170067922507968</v>
      </c>
      <c r="O78" s="5">
        <v>153.80730305790848</v>
      </c>
      <c r="P78" s="5">
        <v>20.097311435011182</v>
      </c>
    </row>
    <row r="79" spans="2:16" ht="20.100000000000001" customHeight="1" x14ac:dyDescent="0.2">
      <c r="B79" s="16"/>
      <c r="C79" s="5">
        <v>2920.355802706506</v>
      </c>
      <c r="D79" s="5">
        <v>1322.4920051668528</v>
      </c>
      <c r="E79" s="5">
        <v>2299.491187148612</v>
      </c>
      <c r="F79" s="5">
        <v>4377.1423836173126</v>
      </c>
      <c r="G79" s="5">
        <v>4420.0889833873898</v>
      </c>
      <c r="H79" s="5">
        <v>3060.8768515994875</v>
      </c>
      <c r="J79" s="16"/>
      <c r="K79" s="5">
        <v>92.946073348701489</v>
      </c>
      <c r="L79" s="5">
        <v>65.306112736597072</v>
      </c>
      <c r="M79" s="5">
        <v>55.448532366680674</v>
      </c>
      <c r="N79" s="5">
        <v>129.5992021178707</v>
      </c>
      <c r="O79" s="5">
        <v>247.89824091399859</v>
      </c>
      <c r="P79" s="5">
        <v>35.187635244825607</v>
      </c>
    </row>
    <row r="80" spans="2:16" ht="20.100000000000001" customHeight="1" x14ac:dyDescent="0.2">
      <c r="B80" s="5" t="s">
        <v>8</v>
      </c>
      <c r="C80" s="5" t="str">
        <f t="shared" ref="C80:H80" si="18">ROUND(AVERAGE(C75:C79),1)&amp;"±"&amp;ROUND(_xlfn.STDEV.P(C75:C79),1)</f>
        <v>2124.8±585.9</v>
      </c>
      <c r="D80" s="5" t="str">
        <f t="shared" si="18"/>
        <v>1970.1±392.8</v>
      </c>
      <c r="E80" s="5" t="str">
        <f t="shared" si="18"/>
        <v>2338.8±459.7</v>
      </c>
      <c r="F80" s="5" t="str">
        <f t="shared" si="18"/>
        <v>3401.2±876.3</v>
      </c>
      <c r="G80" s="5" t="str">
        <f t="shared" si="18"/>
        <v>3988.4±1316.1</v>
      </c>
      <c r="H80" s="5" t="str">
        <f t="shared" si="18"/>
        <v>2662.9±1404.9</v>
      </c>
      <c r="J80" s="5" t="s">
        <v>8</v>
      </c>
      <c r="K80" s="5" t="str">
        <f t="shared" ref="K80:P80" si="19">ROUND(AVERAGE(K75:K79),1)&amp;"±"&amp;ROUND(_xlfn.STDEV.P(K75:K79),1)</f>
        <v>84.9±9.9</v>
      </c>
      <c r="L80" s="5" t="str">
        <f t="shared" si="19"/>
        <v>73.1±9.3</v>
      </c>
      <c r="M80" s="5" t="str">
        <f t="shared" si="19"/>
        <v>49.5±6</v>
      </c>
      <c r="N80" s="5" t="str">
        <f t="shared" si="19"/>
        <v>92.1±20.4</v>
      </c>
      <c r="O80" s="5" t="str">
        <f t="shared" si="19"/>
        <v>157.1±58.4</v>
      </c>
      <c r="P80" s="5" t="str">
        <f t="shared" si="19"/>
        <v>32.6±11.9</v>
      </c>
    </row>
    <row r="81" spans="2:16" ht="20.100000000000001" customHeight="1" x14ac:dyDescent="0.2">
      <c r="B81" s="5" t="s">
        <v>9</v>
      </c>
      <c r="C81" s="5"/>
      <c r="D81" s="5"/>
      <c r="E81" s="5"/>
      <c r="F81" s="5"/>
      <c r="G81" s="5"/>
      <c r="H81" s="5"/>
      <c r="J81" s="5" t="s">
        <v>9</v>
      </c>
      <c r="K81" s="5"/>
      <c r="L81" s="5"/>
      <c r="M81" s="5"/>
      <c r="N81" s="5" t="s">
        <v>10</v>
      </c>
      <c r="O81" s="5"/>
      <c r="P81" s="5" t="s">
        <v>13</v>
      </c>
    </row>
    <row r="82" spans="2:16" ht="20.100000000000001" customHeight="1" x14ac:dyDescent="0.2">
      <c r="B82" s="6"/>
      <c r="C82" s="6"/>
      <c r="D82" s="6"/>
      <c r="E82" s="6"/>
      <c r="F82" s="6"/>
      <c r="G82" s="6"/>
      <c r="H82" s="6"/>
      <c r="J82" s="6"/>
      <c r="K82" s="6"/>
      <c r="L82" s="6"/>
      <c r="M82" s="6"/>
      <c r="N82" s="6"/>
      <c r="O82" s="6"/>
      <c r="P82" s="6"/>
    </row>
    <row r="83" spans="2:16" ht="20.100000000000001" customHeight="1" x14ac:dyDescent="0.2">
      <c r="B83" s="15" t="s">
        <v>21</v>
      </c>
      <c r="C83" s="5">
        <v>157.65028361191062</v>
      </c>
      <c r="D83" s="5">
        <v>330.00701248136926</v>
      </c>
      <c r="E83" s="5">
        <v>187.0941694705196</v>
      </c>
      <c r="F83" s="5">
        <v>223.27978493906005</v>
      </c>
      <c r="G83" s="5">
        <v>110.83066484456792</v>
      </c>
      <c r="H83" s="5">
        <v>343.46757993836775</v>
      </c>
      <c r="J83" s="15" t="s">
        <v>35</v>
      </c>
      <c r="K83" s="5">
        <v>49.482760009597513</v>
      </c>
      <c r="L83" s="5">
        <v>45.533723921153239</v>
      </c>
      <c r="M83" s="5">
        <v>21.204063027090474</v>
      </c>
      <c r="N83" s="5">
        <v>39.833989496813139</v>
      </c>
      <c r="O83" s="5">
        <v>36.604541573222107</v>
      </c>
      <c r="P83" s="5">
        <v>40.658195933541656</v>
      </c>
    </row>
    <row r="84" spans="2:16" ht="20.100000000000001" customHeight="1" x14ac:dyDescent="0.2">
      <c r="B84" s="16"/>
      <c r="C84" s="5">
        <v>330.02600963996338</v>
      </c>
      <c r="D84" s="5">
        <v>288.39182188959086</v>
      </c>
      <c r="E84" s="5">
        <v>164.02430227130699</v>
      </c>
      <c r="F84" s="5">
        <v>157.63626237572501</v>
      </c>
      <c r="G84" s="5">
        <v>257.64509408163843</v>
      </c>
      <c r="H84" s="5">
        <v>241.20682139071135</v>
      </c>
      <c r="J84" s="16"/>
      <c r="K84" s="5">
        <v>53.628288000251501</v>
      </c>
      <c r="L84" s="5">
        <v>41.344319028870395</v>
      </c>
      <c r="M84" s="5">
        <v>21.714565617832776</v>
      </c>
      <c r="N84" s="5">
        <v>38.813341344225073</v>
      </c>
      <c r="O84" s="5">
        <v>67.89525561383131</v>
      </c>
      <c r="P84" s="5">
        <v>29.036766102615132</v>
      </c>
    </row>
    <row r="85" spans="2:16" ht="20.100000000000001" customHeight="1" x14ac:dyDescent="0.2">
      <c r="B85" s="16"/>
      <c r="C85" s="5">
        <v>127.56295713247601</v>
      </c>
      <c r="D85" s="5">
        <v>289.93563460013519</v>
      </c>
      <c r="E85" s="5">
        <v>192.57038518804819</v>
      </c>
      <c r="F85" s="5">
        <v>191.17934072902224</v>
      </c>
      <c r="G85" s="5">
        <v>289.18322572291038</v>
      </c>
      <c r="H85" s="5">
        <v>147.8984256606619</v>
      </c>
      <c r="J85" s="16"/>
      <c r="K85" s="5">
        <v>40.596775376429115</v>
      </c>
      <c r="L85" s="5">
        <v>53.531862735040235</v>
      </c>
      <c r="M85" s="5">
        <v>24.08636590220576</v>
      </c>
      <c r="N85" s="5">
        <v>43.193560679069179</v>
      </c>
      <c r="O85" s="5">
        <v>79.022555971763055</v>
      </c>
      <c r="P85" s="5">
        <v>17.760352030809891</v>
      </c>
    </row>
    <row r="86" spans="2:16" ht="20.100000000000001" customHeight="1" x14ac:dyDescent="0.2">
      <c r="B86" s="16"/>
      <c r="C86" s="5">
        <v>148.46088252419827</v>
      </c>
      <c r="D86" s="5">
        <v>135.98130986180476</v>
      </c>
      <c r="E86" s="5">
        <v>252.30193446589826</v>
      </c>
      <c r="F86" s="5">
        <v>207.32279005646942</v>
      </c>
      <c r="G86" s="5">
        <v>309.25245177653841</v>
      </c>
      <c r="H86" s="5">
        <v>94.92173048728209</v>
      </c>
      <c r="J86" s="16"/>
      <c r="K86" s="5">
        <v>30.777074009884444</v>
      </c>
      <c r="L86" s="5">
        <v>49.463702778235771</v>
      </c>
      <c r="M86" s="5">
        <v>31.105455159791024</v>
      </c>
      <c r="N86" s="5">
        <v>46.765032779711483</v>
      </c>
      <c r="O86" s="5">
        <v>72.920623180295607</v>
      </c>
      <c r="P86" s="5">
        <v>10.264092403915228</v>
      </c>
    </row>
    <row r="87" spans="2:16" ht="20.100000000000001" customHeight="1" x14ac:dyDescent="0.2">
      <c r="B87" s="16"/>
      <c r="C87" s="5">
        <v>309.48120022945091</v>
      </c>
      <c r="D87" s="5">
        <v>127.53723599753508</v>
      </c>
      <c r="E87" s="5">
        <v>234.1232453867963</v>
      </c>
      <c r="F87" s="5">
        <v>321.87806063545986</v>
      </c>
      <c r="G87" s="5">
        <v>440.98004051160405</v>
      </c>
      <c r="H87" s="5">
        <v>312.20737370983352</v>
      </c>
      <c r="J87" s="16"/>
      <c r="K87" s="5">
        <v>57.015769461086414</v>
      </c>
      <c r="L87" s="5">
        <v>41.47834597119332</v>
      </c>
      <c r="M87" s="5">
        <v>32.077444110758293</v>
      </c>
      <c r="N87" s="5">
        <v>77.460241145377267</v>
      </c>
      <c r="O87" s="5">
        <v>88.944306651765416</v>
      </c>
      <c r="P87" s="5">
        <v>8.7763471677887015</v>
      </c>
    </row>
    <row r="88" spans="2:16" ht="20.100000000000001" customHeight="1" x14ac:dyDescent="0.2">
      <c r="B88" s="5" t="s">
        <v>8</v>
      </c>
      <c r="C88" s="5" t="str">
        <f t="shared" ref="C88:H88" si="20">ROUND(AVERAGE(C83:C87),1)&amp;"±"&amp;ROUND(_xlfn.STDEV.P(C83:C87),1)</f>
        <v>214.6±86.6</v>
      </c>
      <c r="D88" s="5" t="str">
        <f t="shared" si="20"/>
        <v>234.4±85.1</v>
      </c>
      <c r="E88" s="5" t="str">
        <f t="shared" si="20"/>
        <v>206±32.4</v>
      </c>
      <c r="F88" s="5" t="str">
        <f t="shared" si="20"/>
        <v>220.3±55.3</v>
      </c>
      <c r="G88" s="5" t="str">
        <f t="shared" si="20"/>
        <v>281.6±105.8</v>
      </c>
      <c r="H88" s="5" t="str">
        <f t="shared" si="20"/>
        <v>227.9±94.6</v>
      </c>
      <c r="J88" s="5" t="s">
        <v>8</v>
      </c>
      <c r="K88" s="5" t="str">
        <f t="shared" ref="K88:P88" si="21">ROUND(AVERAGE(K83:K87),1)&amp;"±"&amp;ROUND(_xlfn.STDEV.P(K83:K87),1)</f>
        <v>46.3±9.5</v>
      </c>
      <c r="L88" s="5" t="str">
        <f t="shared" si="21"/>
        <v>46.3±4.7</v>
      </c>
      <c r="M88" s="5" t="str">
        <f t="shared" si="21"/>
        <v>26±4.6</v>
      </c>
      <c r="N88" s="5" t="str">
        <f t="shared" si="21"/>
        <v>49.2±14.4</v>
      </c>
      <c r="O88" s="5" t="str">
        <f t="shared" si="21"/>
        <v>69.1±17.7</v>
      </c>
      <c r="P88" s="5" t="str">
        <f t="shared" si="21"/>
        <v>21.3±12</v>
      </c>
    </row>
    <row r="89" spans="2:16" ht="20.100000000000001" customHeight="1" x14ac:dyDescent="0.2">
      <c r="B89" s="5" t="s">
        <v>9</v>
      </c>
      <c r="C89" s="5"/>
      <c r="D89" s="5"/>
      <c r="E89" s="5"/>
      <c r="F89" s="5"/>
      <c r="G89" s="5"/>
      <c r="H89" s="5"/>
      <c r="J89" s="5" t="s">
        <v>9</v>
      </c>
      <c r="K89" s="5"/>
      <c r="L89" s="5"/>
      <c r="M89" s="5"/>
      <c r="N89" s="5" t="s">
        <v>10</v>
      </c>
      <c r="O89" s="5"/>
      <c r="P89" s="5" t="s">
        <v>13</v>
      </c>
    </row>
    <row r="90" spans="2:16" ht="20.100000000000001" customHeight="1" x14ac:dyDescent="0.2">
      <c r="B90" s="6"/>
      <c r="C90" s="6"/>
      <c r="D90" s="6"/>
      <c r="E90" s="6"/>
      <c r="F90" s="6"/>
      <c r="G90" s="6"/>
      <c r="H90" s="6"/>
      <c r="J90" s="6"/>
      <c r="K90" s="6"/>
      <c r="L90" s="6"/>
      <c r="M90" s="6"/>
      <c r="N90" s="6"/>
      <c r="O90" s="6"/>
      <c r="P90" s="6"/>
    </row>
    <row r="91" spans="2:16" ht="20.100000000000001" customHeight="1" x14ac:dyDescent="0.2">
      <c r="B91" s="15" t="s">
        <v>22</v>
      </c>
      <c r="C91" s="5">
        <v>16.294853482548955</v>
      </c>
      <c r="D91" s="5">
        <v>15.93235969386312</v>
      </c>
      <c r="E91" s="5">
        <v>13.167880218773123</v>
      </c>
      <c r="F91" s="5">
        <v>27.500188332912135</v>
      </c>
      <c r="G91" s="5">
        <v>13.020354044473128</v>
      </c>
      <c r="H91" s="5">
        <v>33.436790254501318</v>
      </c>
      <c r="J91" s="15" t="s">
        <v>36</v>
      </c>
      <c r="K91" s="5">
        <v>19.673454872196821</v>
      </c>
      <c r="L91" s="5">
        <v>20.453703855824067</v>
      </c>
      <c r="M91" s="5">
        <v>10.780717384071542</v>
      </c>
      <c r="N91" s="5">
        <v>32.613361774813455</v>
      </c>
      <c r="O91" s="5">
        <v>19.38531860939117</v>
      </c>
      <c r="P91" s="5">
        <v>38.656265849418936</v>
      </c>
    </row>
    <row r="92" spans="2:16" ht="20.100000000000001" customHeight="1" x14ac:dyDescent="0.2">
      <c r="B92" s="16"/>
      <c r="C92" s="5">
        <v>19.534896433672095</v>
      </c>
      <c r="D92" s="5">
        <v>15.365559436840705</v>
      </c>
      <c r="E92" s="5">
        <v>12.912754137194282</v>
      </c>
      <c r="F92" s="5">
        <v>21.030122885529778</v>
      </c>
      <c r="G92" s="5">
        <v>29.432290173025105</v>
      </c>
      <c r="H92" s="5">
        <v>15.004735307575659</v>
      </c>
      <c r="J92" s="16"/>
      <c r="K92" s="5">
        <v>22.143184083965991</v>
      </c>
      <c r="L92" s="5">
        <v>16.003588377507249</v>
      </c>
      <c r="M92" s="5">
        <v>10.155364005799882</v>
      </c>
      <c r="N92" s="5">
        <v>28.672634635960307</v>
      </c>
      <c r="O92" s="5">
        <v>27.284650297163047</v>
      </c>
      <c r="P92" s="5">
        <v>23.649619531206469</v>
      </c>
    </row>
    <row r="93" spans="2:16" ht="20.100000000000001" customHeight="1" x14ac:dyDescent="0.2">
      <c r="B93" s="16"/>
      <c r="C93" s="5">
        <v>12.223358935613858</v>
      </c>
      <c r="D93" s="5">
        <v>16.768437381907916</v>
      </c>
      <c r="E93" s="5">
        <v>16.055366078987621</v>
      </c>
      <c r="F93" s="5">
        <v>25.583557550256593</v>
      </c>
      <c r="G93" s="5">
        <v>28.929114611067874</v>
      </c>
      <c r="H93" s="5">
        <v>18.492921090394038</v>
      </c>
      <c r="J93" s="16"/>
      <c r="K93" s="5">
        <v>12.458563578448178</v>
      </c>
      <c r="L93" s="5">
        <v>26.16470445918883</v>
      </c>
      <c r="M93" s="5">
        <v>11.838620725240775</v>
      </c>
      <c r="N93" s="5">
        <v>31.39435286216332</v>
      </c>
      <c r="O93" s="5">
        <v>29.66461038483715</v>
      </c>
      <c r="P93" s="5">
        <v>18.473503280164614</v>
      </c>
    </row>
    <row r="94" spans="2:16" ht="20.100000000000001" customHeight="1" x14ac:dyDescent="0.2">
      <c r="B94" s="16"/>
      <c r="C94" s="5">
        <v>13.604849559009999</v>
      </c>
      <c r="D94" s="5">
        <v>13.607052762832263</v>
      </c>
      <c r="E94" s="5">
        <v>20.869252826091788</v>
      </c>
      <c r="F94" s="5">
        <v>25.812086254159389</v>
      </c>
      <c r="G94" s="5">
        <v>33.955258767125294</v>
      </c>
      <c r="H94" s="5">
        <v>10.57216060583033</v>
      </c>
      <c r="J94" s="16"/>
      <c r="K94" s="5">
        <v>17.268064395268599</v>
      </c>
      <c r="L94" s="5">
        <v>19.808871477108067</v>
      </c>
      <c r="M94" s="5">
        <v>14.918821781590239</v>
      </c>
      <c r="N94" s="5">
        <v>35.482844073905795</v>
      </c>
      <c r="O94" s="5">
        <v>33.291240995234276</v>
      </c>
      <c r="P94" s="5">
        <v>10.158683303671634</v>
      </c>
    </row>
    <row r="95" spans="2:16" ht="20.100000000000001" customHeight="1" x14ac:dyDescent="0.2">
      <c r="B95" s="16"/>
      <c r="C95" s="5">
        <v>19.196076937277859</v>
      </c>
      <c r="D95" s="5">
        <v>14.822695830022763</v>
      </c>
      <c r="E95" s="5">
        <v>20.770090881887562</v>
      </c>
      <c r="F95" s="5">
        <v>38.925658756092517</v>
      </c>
      <c r="G95" s="5">
        <v>41.86771761642111</v>
      </c>
      <c r="H95" s="5">
        <v>9.4666357612786101</v>
      </c>
      <c r="J95" s="16"/>
      <c r="K95" s="5">
        <v>21.449172826213811</v>
      </c>
      <c r="L95" s="5">
        <v>15.69710000778732</v>
      </c>
      <c r="M95" s="5">
        <v>17.34269591715486</v>
      </c>
      <c r="N95" s="5">
        <v>58.20398439697675</v>
      </c>
      <c r="O95" s="5">
        <v>47.43812291692177</v>
      </c>
      <c r="P95" s="5">
        <v>8.2003821136545429</v>
      </c>
    </row>
    <row r="96" spans="2:16" ht="20.100000000000001" customHeight="1" x14ac:dyDescent="0.2">
      <c r="B96" s="5" t="s">
        <v>8</v>
      </c>
      <c r="C96" s="5" t="str">
        <f t="shared" ref="C96:H96" si="22">ROUND(AVERAGE(C91:C95),1)&amp;"±"&amp;ROUND(_xlfn.STDEV.P(C91:C95),1)</f>
        <v>16.2±2.9</v>
      </c>
      <c r="D96" s="5" t="str">
        <f t="shared" si="22"/>
        <v>15.3±1.1</v>
      </c>
      <c r="E96" s="5" t="str">
        <f t="shared" si="22"/>
        <v>16.8±3.5</v>
      </c>
      <c r="F96" s="5" t="str">
        <f t="shared" si="22"/>
        <v>27.8±6</v>
      </c>
      <c r="G96" s="5" t="str">
        <f t="shared" si="22"/>
        <v>29.4±9.4</v>
      </c>
      <c r="H96" s="5" t="str">
        <f t="shared" si="22"/>
        <v>17.4±8.6</v>
      </c>
      <c r="J96" s="5" t="s">
        <v>8</v>
      </c>
      <c r="K96" s="5" t="str">
        <f t="shared" ref="K96:P96" si="23">ROUND(AVERAGE(K91:K95),1)&amp;"±"&amp;ROUND(_xlfn.STDEV.P(K91:K95),1)</f>
        <v>18.6±3.5</v>
      </c>
      <c r="L96" s="5" t="str">
        <f t="shared" si="23"/>
        <v>19.6±3.8</v>
      </c>
      <c r="M96" s="5" t="str">
        <f t="shared" si="23"/>
        <v>13±2.7</v>
      </c>
      <c r="N96" s="5" t="str">
        <f t="shared" si="23"/>
        <v>37.3±10.7</v>
      </c>
      <c r="O96" s="5" t="str">
        <f t="shared" si="23"/>
        <v>31.4±9.2</v>
      </c>
      <c r="P96" s="5" t="str">
        <f t="shared" si="23"/>
        <v>19.8±11</v>
      </c>
    </row>
    <row r="97" spans="2:16" ht="20.100000000000001" customHeight="1" thickBot="1" x14ac:dyDescent="0.25">
      <c r="B97" s="7" t="s">
        <v>9</v>
      </c>
      <c r="C97" s="7"/>
      <c r="D97" s="7"/>
      <c r="E97" s="7"/>
      <c r="F97" s="7" t="s">
        <v>10</v>
      </c>
      <c r="G97" s="7"/>
      <c r="H97" s="7"/>
      <c r="J97" s="11" t="s">
        <v>9</v>
      </c>
      <c r="K97" s="11"/>
      <c r="L97" s="11"/>
      <c r="M97" s="11"/>
      <c r="N97" s="11" t="s">
        <v>13</v>
      </c>
      <c r="O97" s="11"/>
      <c r="P97" s="11"/>
    </row>
    <row r="98" spans="2:16" ht="20.100000000000001" customHeight="1" thickTop="1" x14ac:dyDescent="0.25">
      <c r="B98" s="8"/>
      <c r="C98" s="8"/>
      <c r="D98" s="8"/>
      <c r="E98" s="8"/>
      <c r="F98" s="8"/>
      <c r="G98" s="8"/>
      <c r="H98" s="8"/>
      <c r="J98" s="14" t="s">
        <v>37</v>
      </c>
    </row>
    <row r="99" spans="2:16" ht="30.75" customHeight="1" x14ac:dyDescent="0.2">
      <c r="B99" s="9" t="s">
        <v>23</v>
      </c>
      <c r="C99" s="10">
        <f t="shared" ref="C99:H103" si="24">(C3+C11/2)/(C3+C11+C19)</f>
        <v>0.93073358991075417</v>
      </c>
      <c r="D99" s="10">
        <f t="shared" si="24"/>
        <v>0.9012656569177776</v>
      </c>
      <c r="E99" s="10">
        <f t="shared" si="24"/>
        <v>0.95046841916908675</v>
      </c>
      <c r="F99" s="10">
        <f t="shared" si="24"/>
        <v>0.93877124113886801</v>
      </c>
      <c r="G99" s="10">
        <f t="shared" si="24"/>
        <v>0.92042455780615273</v>
      </c>
      <c r="H99" s="10">
        <f t="shared" si="24"/>
        <v>0.9391073400877874</v>
      </c>
    </row>
    <row r="100" spans="2:16" ht="20.100000000000001" customHeight="1" x14ac:dyDescent="0.2">
      <c r="C100" s="10">
        <f t="shared" si="24"/>
        <v>0.92824669799567827</v>
      </c>
      <c r="D100" s="10">
        <f t="shared" si="24"/>
        <v>0.91168094377369346</v>
      </c>
      <c r="E100" s="10">
        <f t="shared" si="24"/>
        <v>0.9579838668382582</v>
      </c>
      <c r="F100" s="10">
        <f t="shared" si="24"/>
        <v>0.95287539791867126</v>
      </c>
      <c r="G100" s="10">
        <f t="shared" si="24"/>
        <v>0.93645780878369156</v>
      </c>
      <c r="H100" s="10">
        <f t="shared" si="24"/>
        <v>0.9266296292271089</v>
      </c>
    </row>
    <row r="101" spans="2:16" ht="20.100000000000001" customHeight="1" x14ac:dyDescent="0.2">
      <c r="C101" s="10">
        <f t="shared" si="24"/>
        <v>0.9267540085683128</v>
      </c>
      <c r="D101" s="10">
        <f t="shared" si="24"/>
        <v>0.90574887085804334</v>
      </c>
      <c r="E101" s="10">
        <f t="shared" si="24"/>
        <v>0.94988569128388967</v>
      </c>
      <c r="F101" s="10">
        <f t="shared" si="24"/>
        <v>0.93590592729878774</v>
      </c>
      <c r="G101" s="10">
        <f t="shared" si="24"/>
        <v>0.94022995486983207</v>
      </c>
      <c r="H101" s="10">
        <f t="shared" si="24"/>
        <v>0.94268549862989826</v>
      </c>
    </row>
    <row r="102" spans="2:16" ht="20.100000000000001" customHeight="1" x14ac:dyDescent="0.2">
      <c r="C102" s="10">
        <f t="shared" si="24"/>
        <v>0.92136980652206935</v>
      </c>
      <c r="D102" s="10">
        <f t="shared" si="24"/>
        <v>0.9303734950265955</v>
      </c>
      <c r="E102" s="10">
        <f t="shared" si="24"/>
        <v>0.93726262071686961</v>
      </c>
      <c r="F102" s="10">
        <f t="shared" si="24"/>
        <v>0.95456850722097142</v>
      </c>
      <c r="G102" s="10">
        <f t="shared" si="24"/>
        <v>0.93539191887055473</v>
      </c>
      <c r="H102" s="10">
        <f t="shared" si="24"/>
        <v>0.94875783463953545</v>
      </c>
    </row>
    <row r="103" spans="2:16" ht="20.100000000000001" customHeight="1" x14ac:dyDescent="0.2">
      <c r="C103" s="10">
        <f t="shared" si="24"/>
        <v>0.92724521450038577</v>
      </c>
      <c r="D103" s="10">
        <f t="shared" si="24"/>
        <v>0.93500143365665411</v>
      </c>
      <c r="E103" s="10">
        <f t="shared" si="24"/>
        <v>0.9462322224882832</v>
      </c>
      <c r="F103" s="10">
        <f t="shared" si="24"/>
        <v>0.94174020475045517</v>
      </c>
      <c r="G103" s="10">
        <f t="shared" si="24"/>
        <v>0.94775211520562597</v>
      </c>
      <c r="H103" s="10">
        <f t="shared" si="24"/>
        <v>0.92924875202285928</v>
      </c>
    </row>
    <row r="104" spans="2:16" ht="20.100000000000001" customHeight="1" x14ac:dyDescent="0.2">
      <c r="B104" s="5" t="s">
        <v>8</v>
      </c>
      <c r="C104" s="10" t="str">
        <f>ROUND(AVERAGE(C99:C103),2)&amp;"±"&amp;ROUND(_xlfn.STDEV.P(C99:C103),2)</f>
        <v>0.93±0</v>
      </c>
      <c r="D104" s="10" t="str">
        <f t="shared" ref="D104:H104" si="25">ROUND(AVERAGE(D99:D103),2)&amp;"±"&amp;ROUND(_xlfn.STDEV.P(D99:D103),2)</f>
        <v>0.92±0.01</v>
      </c>
      <c r="E104" s="10" t="str">
        <f t="shared" si="25"/>
        <v>0.95±0.01</v>
      </c>
      <c r="F104" s="10" t="str">
        <f t="shared" si="25"/>
        <v>0.94±0.01</v>
      </c>
      <c r="G104" s="10" t="str">
        <f t="shared" si="25"/>
        <v>0.94±0.01</v>
      </c>
      <c r="H104" s="10" t="str">
        <f t="shared" si="25"/>
        <v>0.94±0.01</v>
      </c>
    </row>
    <row r="105" spans="2:16" ht="20.100000000000001" customHeight="1" thickBot="1" x14ac:dyDescent="0.25">
      <c r="B105" s="11" t="s">
        <v>9</v>
      </c>
      <c r="C105" s="12"/>
      <c r="D105" s="12"/>
      <c r="E105" s="12"/>
      <c r="F105" s="12"/>
      <c r="G105" s="12"/>
      <c r="H105" s="12"/>
    </row>
    <row r="106" spans="2:16" ht="20.100000000000001" customHeight="1" thickTop="1" x14ac:dyDescent="0.25">
      <c r="B106" s="14" t="s">
        <v>37</v>
      </c>
    </row>
    <row r="107" spans="2:16" ht="20.100000000000001" customHeight="1" x14ac:dyDescent="0.2"/>
    <row r="108" spans="2:16" ht="20.100000000000001" customHeight="1" x14ac:dyDescent="0.2"/>
    <row r="109" spans="2:16" ht="20.100000000000001" customHeight="1" x14ac:dyDescent="0.2"/>
    <row r="110" spans="2:16" ht="20.100000000000001" customHeight="1" x14ac:dyDescent="0.2"/>
    <row r="111" spans="2:16" ht="20.100000000000001" customHeight="1" x14ac:dyDescent="0.2"/>
    <row r="112" spans="2:16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</sheetData>
  <mergeCells count="26">
    <mergeCell ref="B1:H1"/>
    <mergeCell ref="B3:B7"/>
    <mergeCell ref="B11:B15"/>
    <mergeCell ref="B19:B23"/>
    <mergeCell ref="B27:B31"/>
    <mergeCell ref="J35:J39"/>
    <mergeCell ref="J43:J47"/>
    <mergeCell ref="J51:J55"/>
    <mergeCell ref="J59:J63"/>
    <mergeCell ref="B43:B47"/>
    <mergeCell ref="B51:B55"/>
    <mergeCell ref="B59:B63"/>
    <mergeCell ref="B35:B39"/>
    <mergeCell ref="J1:P1"/>
    <mergeCell ref="J3:J7"/>
    <mergeCell ref="J11:J15"/>
    <mergeCell ref="J19:J23"/>
    <mergeCell ref="J27:J31"/>
    <mergeCell ref="J67:J71"/>
    <mergeCell ref="J75:J79"/>
    <mergeCell ref="J83:J87"/>
    <mergeCell ref="J91:J95"/>
    <mergeCell ref="B91:B95"/>
    <mergeCell ref="B67:B71"/>
    <mergeCell ref="B75:B79"/>
    <mergeCell ref="B83:B8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张慧霞</dc:creator>
  <cp:lastModifiedBy>张慧霞</cp:lastModifiedBy>
  <dcterms:created xsi:type="dcterms:W3CDTF">2021-03-09T09:29:01Z</dcterms:created>
  <dcterms:modified xsi:type="dcterms:W3CDTF">2021-04-17T11:26:40Z</dcterms:modified>
</cp:coreProperties>
</file>