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laBla\Documents\Blog\Daten\Wahlen\"/>
    </mc:Choice>
  </mc:AlternateContent>
  <xr:revisionPtr revIDLastSave="0" documentId="13_ncr:1_{1C301F10-B7BA-470D-94A0-B85CCB7FEA8B}" xr6:coauthVersionLast="45" xr6:coauthVersionMax="45" xr10:uidLastSave="{00000000-0000-0000-0000-000000000000}"/>
  <bookViews>
    <workbookView xWindow="-108" yWindow="-108" windowWidth="23256" windowHeight="12600" tabRatio="799" firstSheet="1" activeTab="17" xr2:uid="{CDC7AC62-AC74-4A5F-9A11-A003F9F7D443}"/>
  </bookViews>
  <sheets>
    <sheet name="ReadMeLiesMich" sheetId="11" r:id="rId1"/>
    <sheet name="DE17" sheetId="1" r:id="rId2"/>
    <sheet name="DE17Dist" sheetId="2" r:id="rId3"/>
    <sheet name="BB19" sheetId="17" r:id="rId4"/>
    <sheet name="BB19Dists" sheetId="18" r:id="rId5"/>
    <sheet name="BW21" sheetId="26" r:id="rId6"/>
    <sheet name="BWDist" sheetId="27" r:id="rId7"/>
    <sheet name="BY13" sheetId="5" r:id="rId8"/>
    <sheet name="BY18" sheetId="10" r:id="rId9"/>
    <sheet name="BYDist" sheetId="6" r:id="rId10"/>
    <sheet name="EU19" sheetId="16" r:id="rId11"/>
    <sheet name="HH20" sheetId="19" r:id="rId12"/>
    <sheet name="HH20Dist" sheetId="20" r:id="rId13"/>
    <sheet name="HS18" sheetId="12" r:id="rId14"/>
    <sheet name="HS18Dist" sheetId="13" r:id="rId15"/>
    <sheet name="NS17" sheetId="3" r:id="rId16"/>
    <sheet name="NS17Dist" sheetId="4" r:id="rId17"/>
    <sheet name="RP21" sheetId="28" r:id="rId18"/>
    <sheet name="RP21Dist" sheetId="29" r:id="rId19"/>
    <sheet name="SN19" sheetId="15" r:id="rId20"/>
    <sheet name="SN19Dist" sheetId="21" r:id="rId21"/>
    <sheet name="SV18" sheetId="7" r:id="rId22"/>
    <sheet name="SV18Dist" sheetId="8" r:id="rId23"/>
    <sheet name="TH19" sheetId="22" r:id="rId24"/>
    <sheet name="TH19Dist" sheetId="23" r:id="rId25"/>
  </sheets>
  <definedNames>
    <definedName name="_xlnm._FilterDatabase" localSheetId="3" hidden="1">'BB19'!$A$4:$N$42</definedName>
    <definedName name="_xlnm._FilterDatabase" localSheetId="5" hidden="1">'BW21'!$A$5:$Y$49</definedName>
    <definedName name="_xlnm._FilterDatabase" localSheetId="8" hidden="1">'BY18'!$A$3:$U$43</definedName>
    <definedName name="_xlnm._FilterDatabase" localSheetId="10" hidden="1">'EU19'!$A$2:$AS$40</definedName>
    <definedName name="_xlnm._FilterDatabase" localSheetId="11" hidden="1">'HH20'!$A$2:$T$40</definedName>
    <definedName name="_xlnm._FilterDatabase" localSheetId="13" hidden="1">'HS18'!$A$3:$BO$41</definedName>
    <definedName name="_xlnm._FilterDatabase" localSheetId="15" hidden="1">'NS17'!$A$2:$M$32</definedName>
    <definedName name="_xlnm._FilterDatabase" localSheetId="17" hidden="1">'RP21'!$A$5:$Q$43</definedName>
    <definedName name="_xlnm._FilterDatabase" localSheetId="19" hidden="1">'SN19'!$A$4:$W$42</definedName>
    <definedName name="_xlnm._FilterDatabase" localSheetId="23" hidden="1">'TH19'!$A$4:$W$45</definedName>
  </definedNames>
  <calcPr calcId="191029"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44" i="26" l="1"/>
  <c r="W44" i="26"/>
  <c r="V44" i="26"/>
  <c r="U44" i="26"/>
  <c r="T44" i="26"/>
  <c r="S44" i="26"/>
  <c r="R44" i="26"/>
  <c r="Q44" i="26"/>
  <c r="P44" i="26"/>
  <c r="O44" i="26"/>
  <c r="N44" i="26"/>
  <c r="M44" i="26"/>
  <c r="L44" i="26"/>
  <c r="K44" i="26"/>
  <c r="J44" i="26"/>
  <c r="I44" i="26"/>
  <c r="H44" i="26"/>
  <c r="G44" i="26"/>
  <c r="F44" i="26"/>
  <c r="E44" i="26"/>
  <c r="D44" i="26"/>
  <c r="W43" i="22"/>
  <c r="V43" i="22"/>
  <c r="U43" i="22"/>
  <c r="T43" i="22"/>
  <c r="S43" i="22"/>
  <c r="R43" i="22"/>
  <c r="Q43" i="22"/>
  <c r="P43" i="22"/>
  <c r="O43" i="22"/>
  <c r="N43" i="22"/>
  <c r="M43" i="22"/>
  <c r="L43" i="22"/>
  <c r="K43" i="22"/>
  <c r="J43" i="22"/>
  <c r="I43" i="22"/>
  <c r="H43" i="22"/>
  <c r="G43" i="22"/>
  <c r="F43" i="22"/>
  <c r="AC42" i="17"/>
  <c r="AB42" i="17"/>
  <c r="AA42" i="17"/>
  <c r="Z42" i="17"/>
  <c r="Y42" i="17"/>
  <c r="X42" i="17"/>
  <c r="W42" i="17"/>
  <c r="V42" i="17"/>
  <c r="U42" i="17"/>
  <c r="T42" i="17"/>
  <c r="S42" i="17"/>
  <c r="R42" i="17"/>
  <c r="Q42" i="17"/>
  <c r="P42" i="17"/>
  <c r="AC41" i="17"/>
  <c r="AB41" i="17"/>
  <c r="AA41" i="17"/>
  <c r="Z41" i="17"/>
  <c r="Y41" i="17"/>
  <c r="X41" i="17"/>
  <c r="W41" i="17"/>
  <c r="V41" i="17"/>
  <c r="U41" i="17"/>
  <c r="T41" i="17"/>
  <c r="S41" i="17"/>
  <c r="R41" i="17"/>
  <c r="Q41" i="17"/>
  <c r="P41" i="17"/>
  <c r="AC40" i="17"/>
  <c r="AB40" i="17"/>
  <c r="AA40" i="17"/>
  <c r="Z40" i="17"/>
  <c r="Y40" i="17"/>
  <c r="X40" i="17"/>
  <c r="W40" i="17"/>
  <c r="V40" i="17"/>
  <c r="U40" i="17"/>
  <c r="T40" i="17"/>
  <c r="S40" i="17"/>
  <c r="R40" i="17"/>
  <c r="Q40" i="17"/>
  <c r="P40" i="17"/>
  <c r="AC39" i="17"/>
  <c r="AB39" i="17"/>
  <c r="AA39" i="17"/>
  <c r="Z39" i="17"/>
  <c r="Y39" i="17"/>
  <c r="X39" i="17"/>
  <c r="W39" i="17"/>
  <c r="V39" i="17"/>
  <c r="U39" i="17"/>
  <c r="T39" i="17"/>
  <c r="S39" i="17"/>
  <c r="R39" i="17"/>
  <c r="Q39" i="17"/>
  <c r="P39" i="17"/>
  <c r="AC38" i="17"/>
  <c r="AB38" i="17"/>
  <c r="AA38" i="17"/>
  <c r="Z38" i="17"/>
  <c r="Y38" i="17"/>
  <c r="X38" i="17"/>
  <c r="W38" i="17"/>
  <c r="V38" i="17"/>
  <c r="U38" i="17"/>
  <c r="T38" i="17"/>
  <c r="S38" i="17"/>
  <c r="R38" i="17"/>
  <c r="Q38" i="17"/>
  <c r="P38" i="17"/>
  <c r="AC37" i="17"/>
  <c r="AB37" i="17"/>
  <c r="AA37" i="17"/>
  <c r="Z37" i="17"/>
  <c r="Y37" i="17"/>
  <c r="X37" i="17"/>
  <c r="W37" i="17"/>
  <c r="V37" i="17"/>
  <c r="U37" i="17"/>
  <c r="T37" i="17"/>
  <c r="S37" i="17"/>
  <c r="R37" i="17"/>
  <c r="Q37" i="17"/>
  <c r="P37" i="17"/>
  <c r="AC36" i="17"/>
  <c r="AB36" i="17"/>
  <c r="AA36" i="17"/>
  <c r="Z36" i="17"/>
  <c r="Y36" i="17"/>
  <c r="X36" i="17"/>
  <c r="W36" i="17"/>
  <c r="V36" i="17"/>
  <c r="U36" i="17"/>
  <c r="T36" i="17"/>
  <c r="S36" i="17"/>
  <c r="R36" i="17"/>
  <c r="Q36" i="17"/>
  <c r="P36" i="17"/>
  <c r="AC35" i="17"/>
  <c r="AB35" i="17"/>
  <c r="AA35" i="17"/>
  <c r="Z35" i="17"/>
  <c r="Y35" i="17"/>
  <c r="X35" i="17"/>
  <c r="W35" i="17"/>
  <c r="V35" i="17"/>
  <c r="U35" i="17"/>
  <c r="T35" i="17"/>
  <c r="S35" i="17"/>
  <c r="R35" i="17"/>
  <c r="Q35" i="17"/>
  <c r="P35" i="17"/>
  <c r="AC34" i="17"/>
  <c r="AB34" i="17"/>
  <c r="AA34" i="17"/>
  <c r="Z34" i="17"/>
  <c r="Y34" i="17"/>
  <c r="X34" i="17"/>
  <c r="W34" i="17"/>
  <c r="V34" i="17"/>
  <c r="U34" i="17"/>
  <c r="T34" i="17"/>
  <c r="S34" i="17"/>
  <c r="R34" i="17"/>
  <c r="Q34" i="17"/>
  <c r="P34" i="17"/>
  <c r="AC33" i="17"/>
  <c r="AB33" i="17"/>
  <c r="AA33" i="17"/>
  <c r="Z33" i="17"/>
  <c r="Y33" i="17"/>
  <c r="X33" i="17"/>
  <c r="W33" i="17"/>
  <c r="V33" i="17"/>
  <c r="U33" i="17"/>
  <c r="T33" i="17"/>
  <c r="S33" i="17"/>
  <c r="R33" i="17"/>
  <c r="Q33" i="17"/>
  <c r="P33" i="17"/>
  <c r="AC32" i="17"/>
  <c r="AB32" i="17"/>
  <c r="AA32" i="17"/>
  <c r="Z32" i="17"/>
  <c r="Y32" i="17"/>
  <c r="X32" i="17"/>
  <c r="W32" i="17"/>
  <c r="V32" i="17"/>
  <c r="U32" i="17"/>
  <c r="T32" i="17"/>
  <c r="S32" i="17"/>
  <c r="R32" i="17"/>
  <c r="Q32" i="17"/>
  <c r="P32" i="17"/>
  <c r="AC31" i="17"/>
  <c r="AB31" i="17"/>
  <c r="AA31" i="17"/>
  <c r="Z31" i="17"/>
  <c r="Y31" i="17"/>
  <c r="X31" i="17"/>
  <c r="W31" i="17"/>
  <c r="V31" i="17"/>
  <c r="U31" i="17"/>
  <c r="T31" i="17"/>
  <c r="S31" i="17"/>
  <c r="R31" i="17"/>
  <c r="Q31" i="17"/>
  <c r="P31" i="17"/>
  <c r="AC30" i="17"/>
  <c r="AB30" i="17"/>
  <c r="AA30" i="17"/>
  <c r="Z30" i="17"/>
  <c r="Y30" i="17"/>
  <c r="X30" i="17"/>
  <c r="W30" i="17"/>
  <c r="V30" i="17"/>
  <c r="U30" i="17"/>
  <c r="T30" i="17"/>
  <c r="S30" i="17"/>
  <c r="R30" i="17"/>
  <c r="Q30" i="17"/>
  <c r="P30" i="17"/>
  <c r="AC29" i="17"/>
  <c r="AB29" i="17"/>
  <c r="AA29" i="17"/>
  <c r="Z29" i="17"/>
  <c r="Y29" i="17"/>
  <c r="X29" i="17"/>
  <c r="W29" i="17"/>
  <c r="V29" i="17"/>
  <c r="U29" i="17"/>
  <c r="T29" i="17"/>
  <c r="S29" i="17"/>
  <c r="R29" i="17"/>
  <c r="Q29" i="17"/>
  <c r="P29" i="17"/>
  <c r="AC28" i="17"/>
  <c r="AB28" i="17"/>
  <c r="AA28" i="17"/>
  <c r="Z28" i="17"/>
  <c r="Y28" i="17"/>
  <c r="X28" i="17"/>
  <c r="W28" i="17"/>
  <c r="V28" i="17"/>
  <c r="U28" i="17"/>
  <c r="T28" i="17"/>
  <c r="S28" i="17"/>
  <c r="R28" i="17"/>
  <c r="Q28" i="17"/>
  <c r="P28" i="17"/>
  <c r="AC27" i="17"/>
  <c r="AB27" i="17"/>
  <c r="AA27" i="17"/>
  <c r="Z27" i="17"/>
  <c r="Y27" i="17"/>
  <c r="X27" i="17"/>
  <c r="W27" i="17"/>
  <c r="V27" i="17"/>
  <c r="U27" i="17"/>
  <c r="T27" i="17"/>
  <c r="S27" i="17"/>
  <c r="R27" i="17"/>
  <c r="Q27" i="17"/>
  <c r="P27" i="17"/>
  <c r="AC26" i="17"/>
  <c r="AB26" i="17"/>
  <c r="AA26" i="17"/>
  <c r="Z26" i="17"/>
  <c r="Y26" i="17"/>
  <c r="X26" i="17"/>
  <c r="W26" i="17"/>
  <c r="V26" i="17"/>
  <c r="U26" i="17"/>
  <c r="T26" i="17"/>
  <c r="S26" i="17"/>
  <c r="R26" i="17"/>
  <c r="Q26" i="17"/>
  <c r="P26" i="17"/>
  <c r="AC25" i="17"/>
  <c r="AB25" i="17"/>
  <c r="AA25" i="17"/>
  <c r="Z25" i="17"/>
  <c r="Y25" i="17"/>
  <c r="X25" i="17"/>
  <c r="W25" i="17"/>
  <c r="V25" i="17"/>
  <c r="U25" i="17"/>
  <c r="T25" i="17"/>
  <c r="S25" i="17"/>
  <c r="R25" i="17"/>
  <c r="Q25" i="17"/>
  <c r="P25" i="17"/>
  <c r="AC24" i="17"/>
  <c r="AB24" i="17"/>
  <c r="AA24" i="17"/>
  <c r="Z24" i="17"/>
  <c r="Y24" i="17"/>
  <c r="X24" i="17"/>
  <c r="W24" i="17"/>
  <c r="V24" i="17"/>
  <c r="U24" i="17"/>
  <c r="T24" i="17"/>
  <c r="S24" i="17"/>
  <c r="R24" i="17"/>
  <c r="Q24" i="17"/>
  <c r="P24" i="17"/>
  <c r="AC23" i="17"/>
  <c r="AB23" i="17"/>
  <c r="AA23" i="17"/>
  <c r="Z23" i="17"/>
  <c r="Y23" i="17"/>
  <c r="X23" i="17"/>
  <c r="W23" i="17"/>
  <c r="V23" i="17"/>
  <c r="U23" i="17"/>
  <c r="T23" i="17"/>
  <c r="S23" i="17"/>
  <c r="R23" i="17"/>
  <c r="Q23" i="17"/>
  <c r="P23" i="17"/>
  <c r="AC22" i="17"/>
  <c r="AB22" i="17"/>
  <c r="AA22" i="17"/>
  <c r="Z22" i="17"/>
  <c r="Y22" i="17"/>
  <c r="X22" i="17"/>
  <c r="W22" i="17"/>
  <c r="V22" i="17"/>
  <c r="U22" i="17"/>
  <c r="T22" i="17"/>
  <c r="S22" i="17"/>
  <c r="R22" i="17"/>
  <c r="Q22" i="17"/>
  <c r="P22" i="17"/>
  <c r="AC21" i="17"/>
  <c r="AB21" i="17"/>
  <c r="AA21" i="17"/>
  <c r="Z21" i="17"/>
  <c r="Y21" i="17"/>
  <c r="X21" i="17"/>
  <c r="W21" i="17"/>
  <c r="V21" i="17"/>
  <c r="U21" i="17"/>
  <c r="T21" i="17"/>
  <c r="S21" i="17"/>
  <c r="R21" i="17"/>
  <c r="Q21" i="17"/>
  <c r="P21" i="17"/>
  <c r="AC20" i="17"/>
  <c r="AB20" i="17"/>
  <c r="AA20" i="17"/>
  <c r="Z20" i="17"/>
  <c r="Y20" i="17"/>
  <c r="X20" i="17"/>
  <c r="W20" i="17"/>
  <c r="V20" i="17"/>
  <c r="U20" i="17"/>
  <c r="T20" i="17"/>
  <c r="S20" i="17"/>
  <c r="R20" i="17"/>
  <c r="Q20" i="17"/>
  <c r="P20" i="17"/>
  <c r="AC19" i="17"/>
  <c r="AB19" i="17"/>
  <c r="AA19" i="17"/>
  <c r="Z19" i="17"/>
  <c r="Y19" i="17"/>
  <c r="X19" i="17"/>
  <c r="W19" i="17"/>
  <c r="V19" i="17"/>
  <c r="U19" i="17"/>
  <c r="T19" i="17"/>
  <c r="S19" i="17"/>
  <c r="R19" i="17"/>
  <c r="Q19" i="17"/>
  <c r="P19" i="17"/>
  <c r="AC18" i="17"/>
  <c r="AB18" i="17"/>
  <c r="AA18" i="17"/>
  <c r="Z18" i="17"/>
  <c r="Y18" i="17"/>
  <c r="X18" i="17"/>
  <c r="W18" i="17"/>
  <c r="V18" i="17"/>
  <c r="U18" i="17"/>
  <c r="T18" i="17"/>
  <c r="S18" i="17"/>
  <c r="R18" i="17"/>
  <c r="Q18" i="17"/>
  <c r="P18" i="17"/>
  <c r="AC17" i="17"/>
  <c r="AB17" i="17"/>
  <c r="AA17" i="17"/>
  <c r="Z17" i="17"/>
  <c r="Y17" i="17"/>
  <c r="X17" i="17"/>
  <c r="W17" i="17"/>
  <c r="V17" i="17"/>
  <c r="U17" i="17"/>
  <c r="T17" i="17"/>
  <c r="S17" i="17"/>
  <c r="R17" i="17"/>
  <c r="Q17" i="17"/>
  <c r="P17" i="17"/>
  <c r="AC16" i="17"/>
  <c r="AB16" i="17"/>
  <c r="AA16" i="17"/>
  <c r="Z16" i="17"/>
  <c r="Y16" i="17"/>
  <c r="X16" i="17"/>
  <c r="W16" i="17"/>
  <c r="V16" i="17"/>
  <c r="U16" i="17"/>
  <c r="T16" i="17"/>
  <c r="S16" i="17"/>
  <c r="R16" i="17"/>
  <c r="Q16" i="17"/>
  <c r="P16" i="17"/>
  <c r="AC15" i="17"/>
  <c r="AB15" i="17"/>
  <c r="AA15" i="17"/>
  <c r="Z15" i="17"/>
  <c r="Y15" i="17"/>
  <c r="X15" i="17"/>
  <c r="W15" i="17"/>
  <c r="V15" i="17"/>
  <c r="U15" i="17"/>
  <c r="T15" i="17"/>
  <c r="S15" i="17"/>
  <c r="R15" i="17"/>
  <c r="Q15" i="17"/>
  <c r="P15" i="17"/>
  <c r="AC14" i="17"/>
  <c r="AB14" i="17"/>
  <c r="AA14" i="17"/>
  <c r="Z14" i="17"/>
  <c r="Y14" i="17"/>
  <c r="X14" i="17"/>
  <c r="W14" i="17"/>
  <c r="V14" i="17"/>
  <c r="U14" i="17"/>
  <c r="T14" i="17"/>
  <c r="S14" i="17"/>
  <c r="R14" i="17"/>
  <c r="Q14" i="17"/>
  <c r="P14" i="17"/>
  <c r="AC13" i="17"/>
  <c r="AB13" i="17"/>
  <c r="AA13" i="17"/>
  <c r="Z13" i="17"/>
  <c r="Y13" i="17"/>
  <c r="X13" i="17"/>
  <c r="W13" i="17"/>
  <c r="V13" i="17"/>
  <c r="U13" i="17"/>
  <c r="T13" i="17"/>
  <c r="S13" i="17"/>
  <c r="R13" i="17"/>
  <c r="Q13" i="17"/>
  <c r="P13" i="17"/>
  <c r="AC12" i="17"/>
  <c r="AB12" i="17"/>
  <c r="AA12" i="17"/>
  <c r="Z12" i="17"/>
  <c r="Y12" i="17"/>
  <c r="X12" i="17"/>
  <c r="W12" i="17"/>
  <c r="V12" i="17"/>
  <c r="U12" i="17"/>
  <c r="T12" i="17"/>
  <c r="S12" i="17"/>
  <c r="R12" i="17"/>
  <c r="Q12" i="17"/>
  <c r="P12" i="17"/>
  <c r="AC11" i="17"/>
  <c r="AB11" i="17"/>
  <c r="AA11" i="17"/>
  <c r="Z11" i="17"/>
  <c r="Y11" i="17"/>
  <c r="X11" i="17"/>
  <c r="W11" i="17"/>
  <c r="V11" i="17"/>
  <c r="U11" i="17"/>
  <c r="T11" i="17"/>
  <c r="S11" i="17"/>
  <c r="R11" i="17"/>
  <c r="Q11" i="17"/>
  <c r="P11" i="17"/>
  <c r="AC10" i="17"/>
  <c r="AB10" i="17"/>
  <c r="AA10" i="17"/>
  <c r="Z10" i="17"/>
  <c r="Y10" i="17"/>
  <c r="X10" i="17"/>
  <c r="W10" i="17"/>
  <c r="V10" i="17"/>
  <c r="U10" i="17"/>
  <c r="T10" i="17"/>
  <c r="S10" i="17"/>
  <c r="R10" i="17"/>
  <c r="Q10" i="17"/>
  <c r="P10" i="17"/>
  <c r="AC9" i="17"/>
  <c r="AB9" i="17"/>
  <c r="AA9" i="17"/>
  <c r="Z9" i="17"/>
  <c r="Y9" i="17"/>
  <c r="X9" i="17"/>
  <c r="W9" i="17"/>
  <c r="V9" i="17"/>
  <c r="U9" i="17"/>
  <c r="T9" i="17"/>
  <c r="S9" i="17"/>
  <c r="R9" i="17"/>
  <c r="Q9" i="17"/>
  <c r="P9" i="17"/>
  <c r="AC8" i="17"/>
  <c r="AB8" i="17"/>
  <c r="AA8" i="17"/>
  <c r="Z8" i="17"/>
  <c r="Y8" i="17"/>
  <c r="X8" i="17"/>
  <c r="W8" i="17"/>
  <c r="V8" i="17"/>
  <c r="U8" i="17"/>
  <c r="T8" i="17"/>
  <c r="S8" i="17"/>
  <c r="R8" i="17"/>
  <c r="Q8" i="17"/>
  <c r="P8" i="17"/>
  <c r="AC7" i="17"/>
  <c r="AB7" i="17"/>
  <c r="AA7" i="17"/>
  <c r="Z7" i="17"/>
  <c r="Y7" i="17"/>
  <c r="X7" i="17"/>
  <c r="W7" i="17"/>
  <c r="V7" i="17"/>
  <c r="U7" i="17"/>
  <c r="T7" i="17"/>
  <c r="S7" i="17"/>
  <c r="R7" i="17"/>
  <c r="Q7" i="17"/>
  <c r="P7" i="17"/>
  <c r="AC6" i="17"/>
  <c r="AB6" i="17"/>
  <c r="AA6" i="17"/>
  <c r="Z6" i="17"/>
  <c r="Y6" i="17"/>
  <c r="X6" i="17"/>
  <c r="W6" i="17"/>
  <c r="V6" i="17"/>
  <c r="U6" i="17"/>
  <c r="T6" i="17"/>
  <c r="S6" i="17"/>
  <c r="R6" i="17"/>
  <c r="Q6" i="17"/>
  <c r="P6" i="17"/>
  <c r="AC5" i="17"/>
  <c r="AB5" i="17"/>
  <c r="AA5" i="17"/>
  <c r="Z5" i="17"/>
  <c r="Y5" i="17"/>
  <c r="X5" i="17"/>
  <c r="W5" i="17"/>
  <c r="V5" i="17"/>
  <c r="U5" i="17"/>
  <c r="T5" i="17"/>
  <c r="S5" i="17"/>
  <c r="R5" i="17"/>
  <c r="Q5" i="17"/>
  <c r="P5" i="17"/>
  <c r="AC4" i="17"/>
  <c r="AB4" i="17"/>
  <c r="AA4" i="17"/>
  <c r="Z4" i="17"/>
  <c r="Y4" i="17"/>
  <c r="X4" i="17"/>
  <c r="V4" i="17"/>
  <c r="U4" i="17"/>
  <c r="T4" i="17"/>
  <c r="S4" i="17"/>
  <c r="R4" i="17"/>
  <c r="Q4" i="17"/>
  <c r="O2" i="17"/>
  <c r="AA10" i="13"/>
  <c r="AA9" i="13"/>
  <c r="AA8" i="13"/>
  <c r="AA7" i="13"/>
  <c r="AA6" i="13"/>
  <c r="AA5" i="13"/>
  <c r="AA4" i="13"/>
  <c r="AA2" i="13"/>
  <c r="D42" i="10"/>
  <c r="E42" i="10"/>
  <c r="F42" i="10"/>
  <c r="G42" i="10"/>
  <c r="H42" i="10"/>
  <c r="I42" i="10"/>
  <c r="J42" i="10"/>
  <c r="K42" i="10"/>
  <c r="L42" i="10"/>
  <c r="M42" i="10"/>
  <c r="N42" i="10"/>
  <c r="O42" i="10"/>
  <c r="P42" i="10"/>
  <c r="Q42" i="10"/>
  <c r="R42" i="10"/>
  <c r="S42" i="10"/>
  <c r="T42" i="10"/>
  <c r="U42" i="10"/>
  <c r="V30" i="6"/>
  <c r="U30" i="6"/>
  <c r="V29" i="6"/>
  <c r="U29" i="6"/>
  <c r="V28" i="6"/>
  <c r="U28" i="6"/>
  <c r="V27" i="6"/>
  <c r="U27" i="6"/>
  <c r="V26" i="6"/>
  <c r="U26" i="6"/>
  <c r="V25" i="6"/>
  <c r="V24" i="6"/>
  <c r="U25" i="6"/>
  <c r="V22" i="6"/>
  <c r="U22" i="6"/>
  <c r="V21" i="6"/>
  <c r="U21" i="6"/>
  <c r="V20" i="6"/>
  <c r="U20" i="6"/>
  <c r="U24" i="6"/>
  <c r="V19" i="6"/>
  <c r="U19" i="6"/>
  <c r="V2" i="6"/>
  <c r="V3" i="6"/>
  <c r="U3" i="6"/>
  <c r="U2" i="6"/>
  <c r="P6" i="4"/>
  <c r="O6" i="4"/>
  <c r="P5" i="4"/>
  <c r="O5" i="4"/>
  <c r="O4" i="4"/>
  <c r="P2" i="4"/>
  <c r="O2" i="4"/>
  <c r="P3" i="4"/>
  <c r="O3" i="4"/>
</calcChain>
</file>

<file path=xl/sharedStrings.xml><?xml version="1.0" encoding="utf-8"?>
<sst xmlns="http://schemas.openxmlformats.org/spreadsheetml/2006/main" count="2501" uniqueCount="1148">
  <si>
    <t>Frage</t>
  </si>
  <si>
    <t>Bei der Terrorismusbekämpfung soll die Bundeswehr im Inland eingesetzt werden dürfen.</t>
  </si>
  <si>
    <t>Dieselkraftstoff für Pkw soll höher besteuert werden.</t>
  </si>
  <si>
    <t>Für die Aufnahme von neuen Asylsuchenden soll eine jährliche Obergrenze gelten.</t>
  </si>
  <si>
    <t>Nein</t>
  </si>
  <si>
    <t>Ja</t>
  </si>
  <si>
    <t>Der Bund soll mehr Mittel für den sozialen Wohnungsbau bereitstellen.</t>
  </si>
  <si>
    <t>BAföG soll generell unabhängig vom Einkommen der Eltern gezahlt werden.</t>
  </si>
  <si>
    <t>Die Videoüberwachung im öffentlichen Raum soll ausgeweitet werden.</t>
  </si>
  <si>
    <t>Deutschland soll einem Schuldenschnitt für Griechenland zustimmen.</t>
  </si>
  <si>
    <t>Generelles Tempolimit auf Autobahnen!</t>
  </si>
  <si>
    <t>Die Verteidigungsausgaben Deutschlands sollen erhöht werden.</t>
  </si>
  <si>
    <t>Betreiber von Internetseiten sollen gesetzlich dazu verpflichtet sein, Falschinformationen ("Fake News") zu löschen, auf die sie hingewiesen wurden.</t>
  </si>
  <si>
    <t>Ökologische Landwirtschaft soll stärker gefördert werden als konventionelle Landwirtschaft.</t>
  </si>
  <si>
    <t>Kindergeld soll nur an deutsche Familien ausgezahlt werden.</t>
  </si>
  <si>
    <t>Arbeitsverträge sollen weiterhin ohne Angabe von Gründen befristet sein dürfen.</t>
  </si>
  <si>
    <t>Kinder sollen gegen ansteckende Krankheiten geimpft werden müssen.</t>
  </si>
  <si>
    <t>Alle Banken sollen verstaatlicht werden.</t>
  </si>
  <si>
    <t>Der Völkermord an den europäischen Juden soll weiterhin zentraler Bestandteil der deutschen Erinnerungskultur sein.</t>
  </si>
  <si>
    <t>Haushaltsüberschüsse sollen überwiegend zum Abbau von Staatsschulden verwendet werden.</t>
  </si>
  <si>
    <t>Die Gesamtzahl der Nutztiere in den landwirtschaftlichen Betrieben einer Gemeinde soll begrenzt werden können.</t>
  </si>
  <si>
    <t>In Deutschland soll auch zukünftig Braunkohle abgebaut werden dürfen.</t>
  </si>
  <si>
    <t>Unternehmen sollen weiterhin Leiharbeiterinnen und Leiharbeiter beschäftigen dürfen.</t>
  </si>
  <si>
    <t>In Deutschland geborene und aufgewachsene Kinder ausländischer Eltern sollen weiterhin neben der deutschen ihre zweite Staatsangehörigkeit behalten dürfen.</t>
  </si>
  <si>
    <t>Bereits nach 40 Beitragsjahren soll der Renteneintritt abschlagsfrei möglich sein.</t>
  </si>
  <si>
    <t>Deutschland soll zu einer nationalen Währung zurückkehren.</t>
  </si>
  <si>
    <t>Die Frauenquote für die Aufsichtsräte börsennotierter Unternehmen soll abgeschafft werden.</t>
  </si>
  <si>
    <t>Hohe Vermögen sollen besteuert werden.</t>
  </si>
  <si>
    <t>Für begangene Straftaten sollen auch Kinder unter 14 Jahren verurteilt werden können.</t>
  </si>
  <si>
    <t>Alle Bürgerinnen und Bürger sollen bei gesetzlichen Krankenkassen versichert sein müssen.</t>
  </si>
  <si>
    <t>Der Bund soll weiterhin Projekte gegen Rechtsextremismus fördern.</t>
  </si>
  <si>
    <t>Der Erwerb von selbstgenutztem Wohneigentum soll bis zu einer bestimmten Höhe steuerfrei sein.</t>
  </si>
  <si>
    <t>Rüstungsexporte aus Deutschland sollen ausnahmslos verboten werden.</t>
  </si>
  <si>
    <t>Der kontrollierte Verkauf von Cannabis soll generell erlaubt sein.</t>
  </si>
  <si>
    <t>Der Solidaritätszuschlag soll Ende 2019 vollständig abgeschafft werden.</t>
  </si>
  <si>
    <t>Anerkannten Flüchtlingen, die sich Integrationsmaßnahmen verweigern, sollen die Leistungen gekürzt werden können.</t>
  </si>
  <si>
    <t>Eltern sollen für ihre Kinder bis zum Ende der Grundschulzeit einen Rechtsanspruch auf Ganztagsbetreuung erhalten.</t>
  </si>
  <si>
    <t>Der Gottesbezug im Grundgesetz soll bestehen bleiben.</t>
  </si>
  <si>
    <t>In Deutschland soll es ein bedingungsloses Grundeinkommen geben.</t>
  </si>
  <si>
    <t>Die Zusammenarbeit der Mitgliedstaaten in der Europäischen Union soll verstärkt werden.</t>
  </si>
  <si>
    <t>CDU</t>
  </si>
  <si>
    <t>SPD</t>
  </si>
  <si>
    <t>DieLinke</t>
  </si>
  <si>
    <t>FDP</t>
  </si>
  <si>
    <t>AfD</t>
  </si>
  <si>
    <t>Piraten</t>
  </si>
  <si>
    <t>NPD</t>
  </si>
  <si>
    <t>FW</t>
  </si>
  <si>
    <t>Tierschutzpartei</t>
  </si>
  <si>
    <t>Bayernpartei</t>
  </si>
  <si>
    <t>PDV</t>
  </si>
  <si>
    <t>MLPD</t>
  </si>
  <si>
    <t>SGP</t>
  </si>
  <si>
    <t>DieRechte</t>
  </si>
  <si>
    <t>ADD</t>
  </si>
  <si>
    <t>Tierschutzallianz</t>
  </si>
  <si>
    <t>DiB</t>
  </si>
  <si>
    <t>DKP</t>
  </si>
  <si>
    <t>DM</t>
  </si>
  <si>
    <t>DieGrauen</t>
  </si>
  <si>
    <t>MenschlicheWelt</t>
  </si>
  <si>
    <t>–</t>
  </si>
  <si>
    <t>DieGrünen</t>
  </si>
  <si>
    <t>Die PARTEI</t>
  </si>
  <si>
    <t>Volksabstimmung</t>
  </si>
  <si>
    <t>BüSo</t>
  </si>
  <si>
    <t>B*</t>
  </si>
  <si>
    <t>BGE</t>
  </si>
  <si>
    <t>du.</t>
  </si>
  <si>
    <t>DieHumanisten</t>
  </si>
  <si>
    <r>
      <t>V</t>
    </r>
    <r>
      <rPr>
        <vertAlign val="superscript"/>
        <sz val="11"/>
        <color theme="1"/>
        <rFont val="Calibri"/>
        <family val="2"/>
        <scheme val="minor"/>
      </rPr>
      <t>3</t>
    </r>
  </si>
  <si>
    <t>ÖDP</t>
  </si>
  <si>
    <t>Der Ausbau von erneuerbaren Energien soll vom Bund dauerhaft gefördert werden</t>
  </si>
  <si>
    <t>?</t>
  </si>
  <si>
    <t>Es soll Fahrverbot für Dieselfahrzeuge in den Städten geben, um die Luftqualität zu verbessern</t>
  </si>
  <si>
    <t>Niedersachen soll Studiengebühren nicht wieder einführen</t>
  </si>
  <si>
    <t>Ärzte sollen sich frei raussuchen können, wo sie arbeiten wollen, auch wenn es dadurch weniger Ärzte in ländlichen Regionen gibt</t>
  </si>
  <si>
    <t>NS muss Linksextremismus deutlich stärker bekämpfen als bisher</t>
  </si>
  <si>
    <t>Um Kosten zu sparen, sollen weiterhin Gemeinden zusammengelegt werden</t>
  </si>
  <si>
    <t>Das Land soll nur landwirtschaftliche Betriebe unterstützen, die biologisch anbauen</t>
  </si>
  <si>
    <t>Das Land soll  bei der Umsetzung großer Infrastrukturprojekte mehr Verantwortung an private Unternehmen abgeben</t>
  </si>
  <si>
    <t>In NS soll der Ausbau der Gesamtschulen gestoppt werden</t>
  </si>
  <si>
    <t>Alle Kohlekraftwerke in NS sollen in den nächsten 10 Jahren abgeschaltet werden</t>
  </si>
  <si>
    <t>In NS soll ein generelles Frackingverbot gelten</t>
  </si>
  <si>
    <t>In den Lehrplänen der Schulen soll der Schwerpunkt eher auf Naturwissenschaften und Technik statt auf Fächern wie Kunst und Sozialkunde liegen</t>
  </si>
  <si>
    <t>Das Wahlalter bei Landtagswahlen in NS soll auf 16 Jahre gesenkt werden</t>
  </si>
  <si>
    <t>Um Kriminelle besser identifizieren zu können, soll die Polizei mehr private Daten sammeln dürfen</t>
  </si>
  <si>
    <t>Das Land NS soll seinen Sitz im Aufsichtsrat von VW behalten</t>
  </si>
  <si>
    <t>Zum Schutz der Wirtschaft soll NS  keine weiteren FFH-Gebiete ausweisen</t>
  </si>
  <si>
    <t>Es soll mehr Videoüberwachung an öffentlichen Plätzen geben</t>
  </si>
  <si>
    <t>Das Land NS soll sich für die Legalisierung des Cannabiskonsums einsetzen</t>
  </si>
  <si>
    <t>Geschäfte sollen generell auch sonntags öffnen dürfen</t>
  </si>
  <si>
    <t>Die Grundversorgung für Gas, Wasser und Strom soll sich ausschließlich in öffentlicher Hand befinden</t>
  </si>
  <si>
    <t>Das Sitzenbleiben in der Schule soll abgeschafft werden</t>
  </si>
  <si>
    <t>Straffällig gewordene Asylsuchende sollen in jedem Fall abgeschoben werden</t>
  </si>
  <si>
    <t>In NS sollen islamische Feiertage auch als offizielle Feiertage anerkannt werden</t>
  </si>
  <si>
    <t>Kinder sollen mehr Zeit mit ihren Eltern verbringen, statt nachmittags an der Schule betreut zu werden</t>
  </si>
  <si>
    <t>Um Diskriminierung zu vermeiden, soll das Land eine geschlechtsneutrale Sprache verwenden</t>
  </si>
  <si>
    <t>Ausländer, die im Verdacht stehen ein schwere Straftat in Deutschland zu begehen, sollen abgeschoben werden</t>
  </si>
  <si>
    <t>An nieders. Schulen sollen Islamuntericht angeboten werden</t>
  </si>
  <si>
    <t>Es soll strengere Auflagen für Massentierhaltung geben, auch wenn dadurch die Preise steigen</t>
  </si>
  <si>
    <t>Das Jagen von Wölfen in Niedersachsen soll erlaubt werden</t>
  </si>
  <si>
    <t>Forschung zu militärischen Zwecken soll an nieders. Universitäten erlaubt sein</t>
  </si>
  <si>
    <t>Nieders. Polizeikräfte sollen eine persönliche Kennzeichnung zu Identifizierung tragen</t>
  </si>
  <si>
    <t>V³</t>
  </si>
  <si>
    <t>Linke</t>
  </si>
  <si>
    <t>Grüne</t>
  </si>
  <si>
    <t>PARTEI</t>
  </si>
  <si>
    <t>Tierschutz</t>
  </si>
  <si>
    <t>Kategorie</t>
  </si>
  <si>
    <t>Umwelt</t>
  </si>
  <si>
    <t>Bildung</t>
  </si>
  <si>
    <t>Gesellschaft</t>
  </si>
  <si>
    <t>Sicherheit</t>
  </si>
  <si>
    <t>Wirtschaft</t>
  </si>
  <si>
    <t>Zuwanderung</t>
  </si>
  <si>
    <t>Ampel</t>
  </si>
  <si>
    <r>
      <t>PD</t>
    </r>
    <r>
      <rPr>
        <vertAlign val="subscript"/>
        <sz val="11"/>
        <color theme="1"/>
        <rFont val="Calibri"/>
        <family val="2"/>
        <scheme val="minor"/>
      </rPr>
      <t>min</t>
    </r>
  </si>
  <si>
    <r>
      <t>PD</t>
    </r>
    <r>
      <rPr>
        <vertAlign val="subscript"/>
        <sz val="11"/>
        <color theme="1"/>
        <rFont val="Calibri"/>
        <family val="2"/>
        <scheme val="minor"/>
      </rPr>
      <t>max</t>
    </r>
  </si>
  <si>
    <t>Koalitionen</t>
  </si>
  <si>
    <t>Rot-Rot-Grün</t>
  </si>
  <si>
    <t>GroKo</t>
  </si>
  <si>
    <t>Jamaika</t>
  </si>
  <si>
    <t>Rechtskonservativ</t>
  </si>
  <si>
    <t>Thema</t>
  </si>
  <si>
    <t>Öffnungszeiten</t>
  </si>
  <si>
    <t>In Bayern sollen Geschäfte an Werktagen länger geöffnet haben dürfen</t>
  </si>
  <si>
    <t>These</t>
  </si>
  <si>
    <t>Schuldenbremse</t>
  </si>
  <si>
    <t>In die Bayerische Verfassung soll eine Schuldenbremse aufgenommen werden.</t>
  </si>
  <si>
    <t>Autobahn-Maut</t>
  </si>
  <si>
    <t>Autofahrer aus dem Ausland sollen für die Nutzung deutscher Autobahnen bezahlen.</t>
  </si>
  <si>
    <t>Mietobergrenze</t>
  </si>
  <si>
    <t>Bei Neuvermietungen sollen sich Vermieter an regionale Mietobergrenzen halten müssen.</t>
  </si>
  <si>
    <t>Ökologische Landwirtschaft</t>
  </si>
  <si>
    <t>Das Land soll die ökologische Landwirtschaft stärker finanziell fördern.</t>
  </si>
  <si>
    <t>Videoüberwachung</t>
  </si>
  <si>
    <t>Mehr Videoüberwachung auf öffentlichen Plätzen!</t>
  </si>
  <si>
    <t>Gemeinsamer Unterricht</t>
  </si>
  <si>
    <t>Alle Kinder sollen ungeachtet ihres kulturellen Hintergrundes gemeinsam unterrichtet werden.</t>
  </si>
  <si>
    <t>Cannabis-Besitz</t>
  </si>
  <si>
    <t>Auch der Besitz von nur geringen Mengen Cannabis soll strafrechtlich verfolgt werden.</t>
  </si>
  <si>
    <t>Länderfinanzausgleich</t>
  </si>
  <si>
    <t>Die wirtschaftlich stärkeren Länder sollen weniger an die wirtschaftlich schwächeren Länder zahlen müssen.</t>
  </si>
  <si>
    <t>Moscheen/Minarette</t>
  </si>
  <si>
    <t>Der Bau von Minaretten soll verboten werden.</t>
  </si>
  <si>
    <t>Elternunabhängiges BAföG</t>
  </si>
  <si>
    <t>Bayern soll sich dafür einsetzen, dass alle Studierenden BAföG unabhängig vom Einkommen ihrer Eltern erhalten können.</t>
  </si>
  <si>
    <t>Atommüll</t>
  </si>
  <si>
    <t>Auch in Bayern soll nach Endlagerstätten für Atommüll gesucht werden.</t>
  </si>
  <si>
    <t>Olympia 2022</t>
  </si>
  <si>
    <t>Der Freistaat Bayern soll die Bewerbung Münchens für die olympischen Winterspiele 2022 finanziell unterstützen.</t>
  </si>
  <si>
    <t>Frauenquote</t>
  </si>
  <si>
    <t>Einführung einer Frauenquote für Führungspositionen im öffentlichen Dienst!</t>
  </si>
  <si>
    <t>Politischer Extremismus</t>
  </si>
  <si>
    <t>Das Land soll weiterhin Projekte gegen politischen Extremismus fördern.</t>
  </si>
  <si>
    <t>Dreigliedriges Schulsystem</t>
  </si>
  <si>
    <t>Das dreigliedrige Schulsystem (Mittelschule, Realschule, Gymnasium) soll erhalten bleiben.</t>
  </si>
  <si>
    <t>Vermögensteuer</t>
  </si>
  <si>
    <t>Das Land soll sich dafür einsetzen, dass die Vermögensteuer wieder erhoben wird.</t>
  </si>
  <si>
    <t>Solaranlagen</t>
  </si>
  <si>
    <t>Keine Solaranlagen auf landwirtschaftlichen Flächen!</t>
  </si>
  <si>
    <t>Migranten im Polizeidienst</t>
  </si>
  <si>
    <t>Mehr Menschen mit Migrationshintergrund sollen im Polizeidienst arbeiten.</t>
  </si>
  <si>
    <t>Krankenhaus-Privatisierung</t>
  </si>
  <si>
    <t>Keine Privatisierung von Krankenhäusern!</t>
  </si>
  <si>
    <t>Gleichgeschlechtliche Lebenspartnerschaft</t>
  </si>
  <si>
    <t>Vollständige Gleichstellung von Ehe und gleichgeschlechtlicher Lebenspartnerschaft.</t>
  </si>
  <si>
    <t>Volksentscheide zu EU-Fragen</t>
  </si>
  <si>
    <t>Abgabe von Entscheidungsbefugnissen an die Europäische Union nur durch Volksentscheid!</t>
  </si>
  <si>
    <t>Sozialwohnungen</t>
  </si>
  <si>
    <t>Deutsche sollen bei der Vergabe von Sozialwohnungen bevorzugt werden.</t>
  </si>
  <si>
    <t>Wählen ab 16</t>
  </si>
  <si>
    <t>Bei Landtagswahlen: Wählen ab 16!</t>
  </si>
  <si>
    <t>Steuerhinterziehung</t>
  </si>
  <si>
    <t>Steuerhinterziehung soll weiterhin bei Selbstanzeige straffrei bleiben.</t>
  </si>
  <si>
    <t>Verfassungsschutz</t>
  </si>
  <si>
    <t>Das Bayerische Landesamt für Verfassungsschutz soll aufgelöst werden.</t>
  </si>
  <si>
    <t>Anspruch auf Ausbildungsplatz</t>
  </si>
  <si>
    <t>Jeder Schulabsolvent soll einen gesetzlichen Anspruch auf einen Ausbildungsplatz haben.</t>
  </si>
  <si>
    <t>Landeserziehungsgeld</t>
  </si>
  <si>
    <t>Die finanzielle Unterstützung für einkommensschwache Familien (Landeserziehungsgeld) soll beibehalten werden.</t>
  </si>
  <si>
    <t>Kennung für Polizisten</t>
  </si>
  <si>
    <t>Polizisten und Polizistinnen sollen bei Großeinsätzen eine gut lesbare, individuelle Kennung tragen müssen.</t>
  </si>
  <si>
    <t>Stromsteuer</t>
  </si>
  <si>
    <t>Die Stromsteuer soll gesenkt werden.</t>
  </si>
  <si>
    <t>Verpflichtendes Kindergartenjahr</t>
  </si>
  <si>
    <t>Das letzte Kindergartenjahr vor der Einschulung soll verpflichtend sein.</t>
  </si>
  <si>
    <t>Kulturförderung</t>
  </si>
  <si>
    <t>Das Land soll weiterhin Kulturprojekte von Migrantinnen und Migranten fördern.</t>
  </si>
  <si>
    <t>Rente mit 67</t>
  </si>
  <si>
    <t>Die Erhöhung des gesetzlichen Renteneintrittsalters auf 67 Jahre soll beibehalten werden.</t>
  </si>
  <si>
    <t>Arbeitserlaubnis für Asylbewerber</t>
  </si>
  <si>
    <t>Asylbewerber und Asylbewerberinnen sollen eine uneingeschränkte Arbeitserlaubnis erhalten.</t>
  </si>
  <si>
    <t>Tanzverbot</t>
  </si>
  <si>
    <t>Der Schutz der "stillen Tage" soll beibehalten werden (Tanzverbot).</t>
  </si>
  <si>
    <t>Flughafen München</t>
  </si>
  <si>
    <t>Die dritte Startbahn am Münchener Flughafen soll gebaut werden.</t>
  </si>
  <si>
    <t>Kirche und Staat</t>
  </si>
  <si>
    <t>Abbau der Verflechtung von Kirche und Staat in Bayern!</t>
  </si>
  <si>
    <t>Schneekanonen</t>
  </si>
  <si>
    <t>Der Einsatz von Schneekanonen soll in den bayerischen Skigebieten verboten werden.</t>
  </si>
  <si>
    <t>CSU</t>
  </si>
  <si>
    <t>BP</t>
  </si>
  <si>
    <t>Freiheit</t>
  </si>
  <si>
    <t>Frauenliste</t>
  </si>
  <si>
    <t>Franken</t>
  </si>
  <si>
    <t>Republikaner</t>
  </si>
  <si>
    <t>Bü'90/Grünen</t>
  </si>
  <si>
    <t>Die Linke</t>
  </si>
  <si>
    <t>Büso</t>
  </si>
  <si>
    <t>Die Franken</t>
  </si>
  <si>
    <t>Piratenpartei</t>
  </si>
  <si>
    <t>Socialdemokraterna</t>
  </si>
  <si>
    <t>Moderaterna</t>
  </si>
  <si>
    <t>Sverigedemokraterna</t>
  </si>
  <si>
    <t>Centerpartiet</t>
  </si>
  <si>
    <t>Vänsterpartiet</t>
  </si>
  <si>
    <t>Miljöpartiet</t>
  </si>
  <si>
    <t>Folkpartiet</t>
  </si>
  <si>
    <t>Kristdemokraterna</t>
  </si>
  <si>
    <t>Give them quick and easy access to work</t>
  </si>
  <si>
    <t>Workers welcome, refugees welcome, make it easier for them to get their first job</t>
  </si>
  <si>
    <t>Limited immigration, so it doesn't affect national identity, security and welfare levels</t>
  </si>
  <si>
    <t>Welcome immigrants, including refugees and protecting their right to find the refuge they need and Sweden can provide</t>
  </si>
  <si>
    <r>
      <t>Want to open many doors to Sweden and its society, based on the principle of humanity (</t>
    </r>
    <r>
      <rPr>
        <i/>
        <sz val="11"/>
        <color theme="1"/>
        <rFont val="Calibri"/>
        <family val="2"/>
        <scheme val="minor"/>
      </rPr>
      <t>Mitmenschlichkeit</t>
    </r>
    <r>
      <rPr>
        <sz val="11"/>
        <color theme="1"/>
        <rFont val="Calibri"/>
        <family val="2"/>
        <scheme val="minor"/>
      </rPr>
      <t>)</t>
    </r>
  </si>
  <si>
    <t>Claims generous refugee politics, open the door for many immigrants. Help the communes to manage it.</t>
  </si>
  <si>
    <t>Claims generous and human refugee politics. People coming to study, work, and build a future, makes everyone richer. This is why it is important to enable them to learn Swedish fast and find a job.</t>
  </si>
  <si>
    <r>
      <t>Immigration is in principle positive contributing to further developement and welfare. Want a humane and rights-secure (</t>
    </r>
    <r>
      <rPr>
        <i/>
        <sz val="11"/>
        <color theme="1"/>
        <rFont val="Calibri"/>
        <family val="2"/>
        <scheme val="minor"/>
      </rPr>
      <t>rechtssicher</t>
    </r>
    <r>
      <rPr>
        <sz val="11"/>
        <color theme="1"/>
        <rFont val="Calibri"/>
        <family val="2"/>
        <scheme val="minor"/>
      </rPr>
      <t>) refugee politics. Family members should be able to come to prevent that families are split by war and other circumstances.</t>
    </r>
  </si>
  <si>
    <t>Immigration</t>
  </si>
  <si>
    <t>School</t>
  </si>
  <si>
    <t>Future begins in school. To turn around (PISA) scores one needs to invest more in lower classes and capable teachers, not more tax reductions. Sweden can have fine schools without running after profits.</t>
  </si>
  <si>
    <t>School with knowledge focus are fundamental for the welfare society. Every pupil should be able to its full potential.</t>
  </si>
  <si>
    <t>For Sweden being able to compete also in future in a more globalised world, the education environment must made better in general and higher education in particular.</t>
  </si>
  <si>
    <t>Education is a fundament of a democratic society. Therefore, one needs a school in which every pupil can succeed. Your geographic or social background should not matter.</t>
  </si>
  <si>
    <t>Close down possibility for profit-orientated, company-run schools and make sure every pupil has a school close to home, equipped to give it the knowledge it has a right to get.</t>
  </si>
  <si>
    <t>The gap grows between successful and struggling pupils. All children should have a real chance. And schools should foster all talents. Why more investment in education is needed.</t>
  </si>
  <si>
    <t>Schools should be a secure environment to learn to read, write and calculate. Teachers are most important in school. Their status and salaries should augment. In a modern school, early grading and participatin in nationwide exams are the tools for monitoring and support.</t>
  </si>
  <si>
    <t>The purpose of a school is to give each pupil the knowledge that is necessary to live and work in a modern society and, together with the parents, foster pupils into responsible citizens.</t>
  </si>
  <si>
    <t>Environment</t>
  </si>
  <si>
    <t>Make Sweden fulfill its goals. Biodiversity should be protected, risks of dangerous substances minimised, and a plan put into work to avoid exploit of the sea.</t>
  </si>
  <si>
    <t>Thinks that environment politics fall together with energy politics, the way energy is produced can have or more or less disturbance for the environment. Therefore, the most important thing is to better the energy system</t>
  </si>
  <si>
    <t>Know that environmental politics depend on Sweden but also the EU. This gives results. It includes everything from environment-friendly cars to green jobs. Our environment is free of dangerous substances but we should not take this as granted. You should never be need to be concered about the food you eat or feat to your children.</t>
  </si>
  <si>
    <t>We have an ecologic fundament. We understand that a healthy environment is more important than short-sight profit interest. Our resources should be invested for long-term sustain such as sustainable energy, transport, and protection of the enviroment</t>
  </si>
  <si>
    <t>We want that Sweden will be a front-runner being climate-neutral (zero impact) but full of public (collective) transport, solar cells on roofs, and organic food. We support climate legislation that takes politicians into responsibility. Then we can motivate other country to follow our example</t>
  </si>
  <si>
    <t>Future challenges are huge and international. With science, technology, democracy, international colloboration and (free?) market economy have we good possibilities to solve many problems.</t>
  </si>
  <si>
    <r>
      <t>We come from a custodian/caretaker perspective (</t>
    </r>
    <r>
      <rPr>
        <i/>
        <sz val="11"/>
        <color theme="1"/>
        <rFont val="Calibri"/>
        <family val="2"/>
        <scheme val="minor"/>
      </rPr>
      <t>förvaltarskapstanken</t>
    </r>
    <r>
      <rPr>
        <sz val="11"/>
        <color theme="1"/>
        <rFont val="Calibri"/>
        <family val="2"/>
        <scheme val="minor"/>
      </rPr>
      <t>). Nature is a phantastic resource and we have an obligation to manage it so future generations can use it. The four priorities are: climate, chemicals, sea and lakes, and biodiversity.</t>
    </r>
  </si>
  <si>
    <t xml:space="preserve">We come from a custodian/caretaker perspective (förvaltarskapstanken), which guides all our policies. The world can leave an example for future generations by providing a better (critical) view on itself. It is important to provide research resources and develop regenerative fuels and energy sources. </t>
  </si>
  <si>
    <t>Doctors and nurses should be able to focus on the patient. We want more personell and sufficient resources, proper investment in elderly care, and less administration, so there's more time for the patients.</t>
  </si>
  <si>
    <t>The patient should always be in focus and we want to support staff's engagement and competens. The goal is a medical support that gives us security with high quality and easy access. Our starting point is to give the staff more influence about their working situation.</t>
  </si>
  <si>
    <r>
      <t>We stand for care for all of Sweden. Our policies ground in the belief that one should have the best treatment no matter where one lives (in Sweden). With a care (</t>
    </r>
    <r>
      <rPr>
        <i/>
        <sz val="11"/>
        <color theme="1"/>
        <rFont val="Calibri"/>
        <family val="2"/>
        <scheme val="minor"/>
      </rPr>
      <t>sjukvård</t>
    </r>
    <r>
      <rPr>
        <sz val="11"/>
        <color theme="1"/>
        <rFont val="Calibri"/>
        <family val="2"/>
        <scheme val="minor"/>
      </rPr>
      <t>) worth its name should one not have a lower chance to survice cancer just because one lives in the wrong place.</t>
    </r>
  </si>
  <si>
    <t>No matter where you live, you have the same right for good care. You as patient should be in the focus, not the system. You should have the choice to choose the doctor/care that fits you best. You want to go to the hospital in the evening or the doctor on Sunday? This should be possible.</t>
  </si>
  <si>
    <t>The basic principle for distributing tax money to care should be to look after what people need and not what companies can afford/need. Public money cannot be prime money source for profit-oriented companies in care.</t>
  </si>
  <si>
    <t>Those who need care should get professional help in the right time. Care needs to be better (smarter) organised and society needs to evolve to better support health.</t>
  </si>
  <si>
    <r>
      <t xml:space="preserve">Care is for everyone and should be both effectiv and secure. </t>
    </r>
    <r>
      <rPr>
        <i/>
        <sz val="11"/>
        <color theme="1"/>
        <rFont val="Calibri"/>
        <family val="2"/>
        <scheme val="minor"/>
      </rPr>
      <t xml:space="preserve">Alliansen </t>
    </r>
    <r>
      <rPr>
        <sz val="11"/>
        <color theme="1"/>
        <rFont val="Calibri"/>
        <family val="2"/>
        <scheme val="minor"/>
      </rPr>
      <t>shortened the queues and invested in coordination. With care choice can you as patient decide yourself which doctor/hospital/etc. to choose.</t>
    </r>
  </si>
  <si>
    <t>The common-financed care is at the core of welfare and can be steered by need. It should be concerned with dignity, quality, and accessibility. Care must be overlooked by people who consider physical, psychic, social and other needs.</t>
  </si>
  <si>
    <t>Security</t>
  </si>
  <si>
    <t>Modern policies should include the following elements: a military alliance free Sweden, an increased cooperation in the North (= Scandinavia), activ politics regarding the Baltic Sea, strenghening of European cooperation, and a stronger United Nations.</t>
  </si>
  <si>
    <t>Think that a core function of the state is to defend our freedom and ensure territorial integrity, and, therefor, we propose to substantially increase the military budget. Sweden's defence policy should focus on defending Sweden. In addition to strenghten Sweden's defence, we work for a nordic co-operation and partnership for peace with the NATO.</t>
  </si>
  <si>
    <r>
      <t xml:space="preserve">Sweden needs are strong defence, which can defend the country but also work outside during international operations. We also need to protect the ideological basis, as e.g. in the </t>
    </r>
    <r>
      <rPr>
        <i/>
        <sz val="11"/>
        <color theme="1"/>
        <rFont val="Calibri"/>
        <family val="2"/>
        <scheme val="minor"/>
      </rPr>
      <t xml:space="preserve">hemvärnet </t>
    </r>
    <r>
      <rPr>
        <sz val="11"/>
        <color theme="1"/>
        <rFont val="Calibri"/>
        <family val="2"/>
        <scheme val="minor"/>
      </rPr>
      <t>(</t>
    </r>
    <r>
      <rPr>
        <i/>
        <sz val="11"/>
        <color theme="1"/>
        <rFont val="Calibri"/>
        <family val="2"/>
        <scheme val="minor"/>
      </rPr>
      <t>Heimatschutz</t>
    </r>
    <r>
      <rPr>
        <sz val="11"/>
        <color theme="1"/>
        <rFont val="Calibri"/>
        <family val="2"/>
        <scheme val="minor"/>
      </rPr>
      <t>)</t>
    </r>
  </si>
  <si>
    <t>Sweden's defence politics should express clearly what we stand for. And this includes nothing else than a strong international peace politics.</t>
  </si>
  <si>
    <t>Sweden can make a active security politics. In co-operation with the EU, UN, and NATO, we can together with other work for peace and security in the world.</t>
  </si>
  <si>
    <t>Starting point for KD's policy is that all men have a right to live and dignity. This means to contribute to peace, freedom, and security for all humanity and a solidary contribution to a peaceful environment.</t>
  </si>
  <si>
    <t>Care, public health</t>
  </si>
  <si>
    <t>Policies ensuring to secure and keep Sweden's independence and souveranity. A military attack on Sweden is currently unlikely but crises or incidents, including the need to react with force, can occur in our region.</t>
  </si>
  <si>
    <r>
      <rPr>
        <i/>
        <sz val="11"/>
        <rFont val="Calibri"/>
        <family val="2"/>
        <scheme val="minor"/>
      </rPr>
      <t xml:space="preserve">Re-instatement of the general conscription is V's most important goal. </t>
    </r>
    <r>
      <rPr>
        <sz val="11"/>
        <rFont val="Calibri"/>
        <family val="2"/>
        <scheme val="minor"/>
      </rPr>
      <t>We want that all men and women are conscribed (</t>
    </r>
    <r>
      <rPr>
        <i/>
        <sz val="11"/>
        <rFont val="Calibri"/>
        <family val="2"/>
        <scheme val="minor"/>
      </rPr>
      <t>mönstra = gemustert</t>
    </r>
    <r>
      <rPr>
        <sz val="11"/>
        <rFont val="Calibri"/>
        <family val="2"/>
        <scheme val="minor"/>
      </rPr>
      <t>) and that all deemed fit should have a short basic military training.</t>
    </r>
  </si>
  <si>
    <t>S</t>
  </si>
  <si>
    <t>M</t>
  </si>
  <si>
    <t>SD</t>
  </si>
  <si>
    <t>C</t>
  </si>
  <si>
    <t>V</t>
  </si>
  <si>
    <t>MP</t>
  </si>
  <si>
    <t>L</t>
  </si>
  <si>
    <t>KD</t>
  </si>
  <si>
    <t>In bayerischen Städten sollen Fahrverbote für Dieselfahrzeuge verhängt werden können.</t>
  </si>
  <si>
    <t>In bayerischen Behörden sollen weiterhin gut sichtbar Kreuze im Eingangsbereich hängen.</t>
  </si>
  <si>
    <t>Geschäfte in Bayern sollen werktags auch nach 20 Uhr geöffnet haben dürfen.</t>
  </si>
  <si>
    <t>Anstelle von Geld sollen Asylbewerberinnen und -bewerber in Bayern weitestgehend Sachleistungen erhalten.</t>
  </si>
  <si>
    <t>Bayern soll einen dritten Nationalpark bekommen.</t>
  </si>
  <si>
    <t>Die Befugnisse der bayerischen Polizei sollen wieder stärker beschränkt werden.</t>
  </si>
  <si>
    <t>Der Besuch von Kinderbetreuungseinrichtungen soll bis zur Einschulung gebührenfrei sein.</t>
  </si>
  <si>
    <t>Es sollen keine abgelehnten Asylbewerberinnen und -bewerber abgeschoben werden, solange ihnen in einer Kirche Schutz gewährt wird.</t>
  </si>
  <si>
    <t>In bayerischen Städten und Gemeinden soll keine Mietpreisbremse gelten.</t>
  </si>
  <si>
    <t>In den bayerischen Schulen soll flächendeckend islamischer Religionsunterricht angeboten werden.</t>
  </si>
  <si>
    <t>Bayerische Polizistinnen und Polizisten sollen bei allen Einsätzen eine individuelle Kennzeichnung tragen.</t>
  </si>
  <si>
    <t>Die Anerkennung von im Ausland erworbenen Berufsabschlüssen in der Pflege soll vereinfacht werden.</t>
  </si>
  <si>
    <t>Die Videoüberwachung auf öffentlichen Plätzen soll ausgeweitet werden.</t>
  </si>
  <si>
    <t>Für die Gehälter der Bischöfe soll der Freistaat keine Zahlungen an die Kirchen mehr leisten.</t>
  </si>
  <si>
    <t>Der Freistaat soll Bau und Erwerb von selbstgenutzten Wohnimmobilien für Familien mit Kindern finanziell unterstützen.</t>
  </si>
  <si>
    <t>Die zulässige Höchstgeschwindigkeit soll auf allen bayerischen Fernverkehrsstraßen gesenkt werden.</t>
  </si>
  <si>
    <t>Asylbewerberinnen und -bewerber sollen bis zum Ende ihres Asylverfahrens an wenigen zentralen Standorten in Bayern untergebracht werden.</t>
  </si>
  <si>
    <t>In Bayern soll es für Weiterbildungen ein Recht auf Freistellung von der Arbeit geben.</t>
  </si>
  <si>
    <t>Der Mindestabstand von Windrädern zur Wohnbebauung soll verringert werden.</t>
  </si>
  <si>
    <t>Der Freistaat soll sich für eine staatliche Regulierung des Milchpreises einsetzen.</t>
  </si>
  <si>
    <t>Die Erinnerung an die Verbrechen des Nationalsozialismus muss zentraler Bestandteil der Schulausbildung bleiben.</t>
  </si>
  <si>
    <t>Der Freistaat soll die Niederlassung von Ärztinnen und Ärzten im ländlichen Raum stärker finanziell fördern.</t>
  </si>
  <si>
    <t>Schülerinnen und Schüler, Studierende sowie Auszubildende in Bayern sollen den ÖPNV gebührenfrei nutzen dürfen.</t>
  </si>
  <si>
    <t>Empfängerinnen und Empfängern von Arbeitslosengeld II ("Hartz IV") sollen auch weiterhin Leistungen gekürzt werden können, wenn sie Jobangebote ablehnen.</t>
  </si>
  <si>
    <t>In den bayerischen Alpen soll der Bau von Seilbahnen, Skiabfahrten und Straßen in mehr Gebieten als bisher verboten sein.</t>
  </si>
  <si>
    <t>Zuwanderer sollen neben dem Sprachunterricht auch Wertekunde besuchen müssen.</t>
  </si>
  <si>
    <t>In Bayern soll die Bebauung von landwirtschaftlichen oder naturbelassenen Flächen gesetzlich begrenzt werden.</t>
  </si>
  <si>
    <t>Bei Kommunalwahlen sollen alle dauerhaft in Bayern wohnenden Ausländerinnen und Ausländer wählen dürfen.</t>
  </si>
  <si>
    <t>Die bayerischen Universitäten sollen Diplom- und Magisterstudiengänge anstelle des Bachelor- und Masterstudiums anbieten.</t>
  </si>
  <si>
    <t>Der Flughafen München soll eine dritte Startbahn bekommen.</t>
  </si>
  <si>
    <t>Die ökologische Landwirtschaft soll vom Land vorrangig gefördert werden.</t>
  </si>
  <si>
    <t>In der Schule soll vorrangig das traditionelle Familienbild (Vater, Mutter und Kinder) vermittelt werden.</t>
  </si>
  <si>
    <t>Die Bayerische Grenzpolizei soll abgeschafft werden.</t>
  </si>
  <si>
    <t>Alle Schülerinnen und Schüler mit Behinderungen sollen ausschließlich an allgemeinen Schulen (z.B. Grundschule, Mittelschule, Realschule und Gymnasium) unterrichtet werden.</t>
  </si>
  <si>
    <t>Das "Tanzverbot" an den stillen Tagen (z.B. Karfreitag, Volkstrauertag) soll beibehalten werden.</t>
  </si>
  <si>
    <t>Die Amtszeit des Bayerischen Ministerpräsidenten soll begrenzt werden.</t>
  </si>
  <si>
    <t>Bei Landtagswahlen sollen Jugendliche ab 16 Jahren wählen dürfen.</t>
  </si>
  <si>
    <t>Mit dabei 2013</t>
  </si>
  <si>
    <t>0 = Stimme nicht zu</t>
  </si>
  <si>
    <t>1 = Neutral</t>
  </si>
  <si>
    <t>2 = Stimme zu</t>
  </si>
  <si>
    <t>LKR</t>
  </si>
  <si>
    <t>MUT</t>
  </si>
  <si>
    <t>Humanisten</t>
  </si>
  <si>
    <t>Gesundhtf.*</t>
  </si>
  <si>
    <t>* Die Partei für Gesundheitsforschung ist eine konsequente 1-Themen Partei, daher neutral zu allen vom Wahl-O-Mat abgefragten Thesen.</t>
  </si>
  <si>
    <t>Kurz</t>
  </si>
  <si>
    <t>Dieselfahrverbot</t>
  </si>
  <si>
    <t>Kein Ladenschluß</t>
  </si>
  <si>
    <t>Öffentliche Kreuze</t>
  </si>
  <si>
    <t>Vorwiegend Sachhilfe für Asylbewerber</t>
  </si>
  <si>
    <t>Dritter Nationalpark</t>
  </si>
  <si>
    <t>Einschränkung Polizeibefugnisse</t>
  </si>
  <si>
    <t>Gebührenfreie Kitas</t>
  </si>
  <si>
    <t>Kirchasyl</t>
  </si>
  <si>
    <t>Keine Mitpreisbremse</t>
  </si>
  <si>
    <t>Flächendeckender Islamunterricht</t>
  </si>
  <si>
    <t>Eltern-unabhängiges BAföG</t>
  </si>
  <si>
    <t>Kennzeichnung von Polizisten</t>
  </si>
  <si>
    <t>Anerkennung ausl. Pflegeberufsabschlüsse</t>
  </si>
  <si>
    <t>Ausweitung Videoüberwachung</t>
  </si>
  <si>
    <t>Ende Bischofsbeizahlung</t>
  </si>
  <si>
    <t>Familienbauen</t>
  </si>
  <si>
    <t>Senken Tempolimit für Fernstraßen</t>
  </si>
  <si>
    <t>Internierung von Asylbewerbern</t>
  </si>
  <si>
    <t>Freistellung für Weiterbildung</t>
  </si>
  <si>
    <t>Verringerung Abstand Windräder</t>
  </si>
  <si>
    <t>Staatl. Milchpreisregulierung</t>
  </si>
  <si>
    <t>Nationalsozialismus zentraler Bestandteil v. Lehrplan</t>
  </si>
  <si>
    <t>Landarztförderung</t>
  </si>
  <si>
    <t>Gebührenfreier ÖPNV für Schüler etc</t>
  </si>
  <si>
    <t>Leistungskürzung bei Jobangebotablehung</t>
  </si>
  <si>
    <t>Ausweitung Seilbahn etc. Verbot</t>
  </si>
  <si>
    <t>Wertekunde für Zuwanderer</t>
  </si>
  <si>
    <t>Begrenzung Flächenverschleiß</t>
  </si>
  <si>
    <t>Kommunalwahlrecht für Ausländer</t>
  </si>
  <si>
    <t>Rückkehr zu Diplom und Magister</t>
  </si>
  <si>
    <t>Dritte Startbahn</t>
  </si>
  <si>
    <t>Vorrangige Förderung ökol. Landwirtschaft</t>
  </si>
  <si>
    <t>Vermittlung trad. Familienbilds</t>
  </si>
  <si>
    <t>Abschaffung bayer. Grenzpolizei</t>
  </si>
  <si>
    <t>Generelle Inklusion</t>
  </si>
  <si>
    <t>Beibehaltung Tanzverbot</t>
  </si>
  <si>
    <t>Begrenzung Amtzeit d. Ministerpräsidenten</t>
  </si>
  <si>
    <t>Wahlrecht mit 16</t>
  </si>
  <si>
    <t>mut</t>
  </si>
  <si>
    <t>Max. Distanz</t>
  </si>
  <si>
    <t>Min. Distanz</t>
  </si>
  <si>
    <t>V³-Partei</t>
  </si>
  <si>
    <t>MUN</t>
  </si>
  <si>
    <t>Die Humanisten</t>
  </si>
  <si>
    <t>Nur links-liberale</t>
  </si>
  <si>
    <t>Eher libertäre</t>
  </si>
  <si>
    <t>Rechts-autoritäre</t>
  </si>
  <si>
    <t>FDP – links-liberal</t>
  </si>
  <si>
    <t>FDP – rechts-autoritär</t>
  </si>
  <si>
    <t>FW – links-liberal</t>
  </si>
  <si>
    <t>FW – rechts-autoritär</t>
  </si>
  <si>
    <t>"Links" vs. "Rechts"</t>
  </si>
  <si>
    <t>(nur Hopeful-7)</t>
  </si>
  <si>
    <t>Soziales-Bildung</t>
  </si>
  <si>
    <t>Soziales-Immigration</t>
  </si>
  <si>
    <t>Soziales-sonstiges</t>
  </si>
  <si>
    <t>Umwelt - Verkehr</t>
  </si>
  <si>
    <t>Umwelt - sonst.</t>
  </si>
  <si>
    <t>Konflikt</t>
  </si>
  <si>
    <t>Einer Meinung</t>
  </si>
  <si>
    <t>Kein Konflikt</t>
  </si>
  <si>
    <t>English</t>
  </si>
  <si>
    <t>Deutsch</t>
  </si>
  <si>
    <t>Sheet labels/Blätter</t>
  </si>
  <si>
    <t>Language/Sprache</t>
  </si>
  <si>
    <t>BY – State-elections Bavaria/Landtagswahlen Bayern</t>
  </si>
  <si>
    <t>NS – State-elections Lower Saxony/Landtagswahlen Niedersachsen</t>
  </si>
  <si>
    <t>Numbers/Zahlen – Year of election/Wahljahr</t>
  </si>
  <si>
    <t>Quelle: Wahl-O-Mat 2017 der Bundesanstalt für politische Bildung</t>
  </si>
  <si>
    <t>Quelle: niedersachsen.landeswahlkompass.de</t>
  </si>
  <si>
    <t>Quelle: https://www.wahl-o-mat.de/bayern2013/PositionsvergleichBayern2013.pdf</t>
  </si>
  <si>
    <t>Quelle: https://www.wahl-o-mat.de/bayern2018/PositionsvergleichBayern2018.pdf</t>
  </si>
  <si>
    <t>Ausgang: CSU Alleinregierung</t>
  </si>
  <si>
    <t>(Parteienantworten siehe entsprechendes NEXUS-file)</t>
  </si>
  <si>
    <t>Source: http://www.riksdagsval2018.se, own translation (treat with care, my Swedish is rusty)</t>
  </si>
  <si>
    <r>
      <t xml:space="preserve">All distances (sheets </t>
    </r>
    <r>
      <rPr>
        <i/>
        <sz val="11"/>
        <color theme="1"/>
        <rFont val="Calibri"/>
        <family val="2"/>
        <scheme val="minor"/>
      </rPr>
      <t>*Dist</t>
    </r>
    <r>
      <rPr>
        <sz val="11"/>
        <color theme="1"/>
        <rFont val="Calibri"/>
        <family val="2"/>
        <scheme val="minor"/>
      </rPr>
      <t>) show simple (Hamming) mean pairwise distances inferred from the NEXUS files (</t>
    </r>
    <r>
      <rPr>
        <i/>
        <sz val="11"/>
        <color theme="1"/>
        <rFont val="Calibri"/>
        <family val="2"/>
        <scheme val="minor"/>
      </rPr>
      <t>*.nex</t>
    </r>
    <r>
      <rPr>
        <sz val="11"/>
        <color theme="1"/>
        <rFont val="Calibri"/>
        <family val="2"/>
        <scheme val="minor"/>
      </rPr>
      <t xml:space="preserve">) included in the </t>
    </r>
    <r>
      <rPr>
        <i/>
        <sz val="11"/>
        <color theme="1"/>
        <rFont val="Calibri"/>
        <family val="2"/>
        <scheme val="minor"/>
      </rPr>
      <t>WahlOMat_MatrixFiles.7z</t>
    </r>
    <r>
      <rPr>
        <sz val="11"/>
        <color theme="1"/>
        <rFont val="Calibri"/>
        <family val="2"/>
        <scheme val="minor"/>
      </rPr>
      <t xml:space="preserve"> archive</t>
    </r>
  </si>
  <si>
    <r>
      <t xml:space="preserve">Alle Distanzen (Blätter </t>
    </r>
    <r>
      <rPr>
        <i/>
        <sz val="11"/>
        <color theme="1"/>
        <rFont val="Calibri"/>
        <family val="2"/>
        <scheme val="minor"/>
      </rPr>
      <t>*Dist</t>
    </r>
    <r>
      <rPr>
        <sz val="11"/>
        <color theme="1"/>
        <rFont val="Calibri"/>
        <family val="2"/>
        <scheme val="minor"/>
      </rPr>
      <t xml:space="preserve">) sind mittlere paarweise Distanzen basierend auf den Merkmalsmatrizen im </t>
    </r>
    <r>
      <rPr>
        <i/>
        <sz val="11"/>
        <color theme="1"/>
        <rFont val="Calibri"/>
        <family val="2"/>
        <scheme val="minor"/>
      </rPr>
      <t>WahlOMat_MatrixFiles.7z</t>
    </r>
    <r>
      <rPr>
        <sz val="11"/>
        <color theme="1"/>
        <rFont val="Calibri"/>
        <family val="2"/>
        <scheme val="minor"/>
      </rPr>
      <t xml:space="preserve"> Archiv (*.nex-Dateien)</t>
    </r>
  </si>
  <si>
    <t>See this post (in English) for the basic methodology: http://phylonetworks.blogspot.com/2017/09/a-network-of-political-parties.html</t>
  </si>
  <si>
    <t>Quelle: https://www.wahl-o-mat.de/hessen2018/PositionsvergleichHessen2018.pdf</t>
  </si>
  <si>
    <t>Anzahl "neutral"</t>
  </si>
  <si>
    <t>PP</t>
  </si>
  <si>
    <t>Graue</t>
  </si>
  <si>
    <t>ADD†</t>
  </si>
  <si>
    <t>BüC*</t>
  </si>
  <si>
    <t>BGE*</t>
  </si>
  <si>
    <t>Violette</t>
  </si>
  <si>
    <t>MW*</t>
  </si>
  <si>
    <t>Hum.*</t>
  </si>
  <si>
    <t>PfGf*</t>
  </si>
  <si>
    <t>P!MUT*</t>
  </si>
  <si>
    <t>Zufall</t>
  </si>
  <si>
    <t>Schwarzgrün</t>
  </si>
  <si>
    <t>Schwarzgelb</t>
  </si>
  <si>
    <t>Schwarzbraun</t>
  </si>
  <si>
    <t>Nachtflugverbot</t>
  </si>
  <si>
    <t>Das Nachtflugverbot am Frankfurter Flughafen soll ausgeweitet werden.</t>
  </si>
  <si>
    <t>Mietpreisbremse</t>
  </si>
  <si>
    <t>In Hessen soll die Mietpreisbremse wieder abgeschafft werden.</t>
  </si>
  <si>
    <t>Verpflichtender Ganztagsunterricht</t>
  </si>
  <si>
    <t>Verpflichtender Ganztagsunterricht soll an mehr weiterführenden Schulen in Hessen eingeführt werden.</t>
  </si>
  <si>
    <t>Windkraftanlagen in Waldgebieten</t>
  </si>
  <si>
    <t>Ökologisches</t>
  </si>
  <si>
    <t>In Hessen sollen weiterhin Windkraftanlagen in Waldgebieten gebaut werden können.</t>
  </si>
  <si>
    <t>Abschiebung nach Afghanistan</t>
  </si>
  <si>
    <t>Hessen soll weiterhin abgelehnte Asylbewerberinnen und -bewerber aus Afghanistan in ihr Heimatland abschieben.</t>
  </si>
  <si>
    <t>Ausbildungsplatzabgabe</t>
  </si>
  <si>
    <t>Betriebe in Hessen, die nicht ausbilden, sollen eine Abgabe zahlen.</t>
  </si>
  <si>
    <t>Keine Fahrverbote für Dieselfahrzeuge</t>
  </si>
  <si>
    <t>In hessischen Städten soll es keine Fahrverbote für Dieselfahrzeuge geben.</t>
  </si>
  <si>
    <t>Projekte gegen Rechtsextremismus</t>
  </si>
  <si>
    <t>Projekte gegen Rechtsextremismus sollen weiterhin gefördert werden.</t>
  </si>
  <si>
    <t>Schuldenabbau</t>
  </si>
  <si>
    <t>Haushaltsüberschüsse des Landes sollen vorrangig für den Schuldenabbau verwendet werden.</t>
  </si>
  <si>
    <t>Verlängerung der Grundschulzeit</t>
  </si>
  <si>
    <t>An hessischen Schulen soll die Grundschule bis zur sechsten Klasse ausgeweitet werden.</t>
  </si>
  <si>
    <t>Alle dauerhaft in Hessen wohnenden Nicht-EU-Ausländerinnen und -Ausländer sollen an den Kommunalwahlen teilnehmen dürfen.</t>
  </si>
  <si>
    <t>Straßenbaubeiträge</t>
  </si>
  <si>
    <t>Lokales</t>
  </si>
  <si>
    <t>Die Kommunen sollen keine Beiträge der Grundstückseigentümerinnen und -eigentümer bei Straßensanierungen erheben dürfen.</t>
  </si>
  <si>
    <t>Traditionelles Familienbild</t>
  </si>
  <si>
    <t>An hessischen Schulen soll ausschließlich das traditionelle Familienbild (Vater, Mutter, Kinder) vermittelt werden.</t>
  </si>
  <si>
    <t>Keine Privatisierung von Krankenhäusern</t>
  </si>
  <si>
    <t>Soziales</t>
  </si>
  <si>
    <t>In Hessen sollen keine weiteren Krankenhäuser privatisiert werden.</t>
  </si>
  <si>
    <t>Bei der Videoüberwachung öffentlicher Plätze in Hessen soll die Gesichtserkennung eingesetzt werden können.</t>
  </si>
  <si>
    <t>Heimatkunde im Lehrplan</t>
  </si>
  <si>
    <t>Das Land soll sich dafür einsetzen, dass Heimatkunde an weiterführenden Schulen in Hessen in den Lehrplan aufgenommen werden soll.</t>
  </si>
  <si>
    <t>Ökologische Landwirtschaft soll bei der Förderung aus Landesmitteln Vorrang vor konventioneller Landwirtschaft haben.</t>
  </si>
  <si>
    <t>Erinnerungskultur</t>
  </si>
  <si>
    <t>Die Verbrechen der nationalsozialistischen Diktatur sollen weiterhin zentraler Bestandteil der hessischen Erinnerungskultur sein.</t>
  </si>
  <si>
    <t>Landesmindestlohn</t>
  </si>
  <si>
    <t>Unternehmen, die Aufträge vom Land erhalten, sollen einen höheren Mindestlohn (Landesmindestlohn) zahlen müssen.</t>
  </si>
  <si>
    <t>Förderschulen</t>
  </si>
  <si>
    <t>Förderschulen für Kinder mit Behinderung sollen in Hessen erhalten bleiben.</t>
  </si>
  <si>
    <t>Kommunale Grundversorgung</t>
  </si>
  <si>
    <t>Die kommunale Grundversorgung (Gas, Wasser, Strom und Abfall) soll ausschließlich in öffentlicher Hand sein.</t>
  </si>
  <si>
    <t>Bau von Moscheen</t>
  </si>
  <si>
    <t>In Hessen sollen keine weiteren Moscheen gebaut werden.</t>
  </si>
  <si>
    <t>Das Land Hessen soll sich dafür einsetzen, dass BAföG generell unabhängig vom Einkommen der Eltern gezahlt wird.</t>
  </si>
  <si>
    <t>Polizeieinsätze bei Großveranstaltungen</t>
  </si>
  <si>
    <t>Bei kommerziellen Großveranstaltungen sollen sich die Veranstalter an den Kosten für den Polizeieinsatz beteiligen.</t>
  </si>
  <si>
    <t>Jugendliche sollen bei Landtagswahlen ab 16 Jahren wählen dürfen.</t>
  </si>
  <si>
    <t>Zentrale Einrichtungen für Asylbewerber</t>
  </si>
  <si>
    <t>Alle Asylbewerberinnen und -bewerber sollen bis zur Entscheidung über ihren Antrag in zentralen Einrichtungen untergebracht werden.</t>
  </si>
  <si>
    <t>Kostenloser ÖPNV</t>
  </si>
  <si>
    <t>Das Land Hessen soll für seine Bürgerinnen und Bürger ein landesweites kostenloses Ticket für den öffentlichen Personennahverkehr finanzieren.</t>
  </si>
  <si>
    <t>Landesamt für Verfassungsschutz</t>
  </si>
  <si>
    <t>Das hessische Landesamt für Verfassungsschutz soll aufgelöst werden.</t>
  </si>
  <si>
    <t>Religionsunterricht</t>
  </si>
  <si>
    <t>Der konfessionelle Religionsunterricht soll abgeschafft werden.</t>
  </si>
  <si>
    <t>Leistungskürzung Hartz-IV</t>
  </si>
  <si>
    <t>Hartz-IV-Empfängerinnen und -Empfängern sollen in Hessen weiterhin die Leistungen gekürzt werden, wenn sie Jobangebote ablehnen.</t>
  </si>
  <si>
    <t>Gefahrenabwehr</t>
  </si>
  <si>
    <t>Gefährderinnen und Gefährder sollen länger als sechs Tage vorsorglich in Gewahrsam genommen werden können.</t>
  </si>
  <si>
    <t>Besoldung von Lehrern</t>
  </si>
  <si>
    <t>In Hessen sollen Lehrerinnen und Lehrer aller Schulformen das gleiche Einstiegsgehalt erhalten.</t>
  </si>
  <si>
    <t>Flughafen Kassel-Calden</t>
  </si>
  <si>
    <t>Das Land Hessen soll seine Anteile am Flughafen Kassel-Calden verkaufen.</t>
  </si>
  <si>
    <t>Sprachkurse für Flüchtlinge</t>
  </si>
  <si>
    <t>In Hessen sollen weiterhin kostenlose Sprachkurse für Flüchtlinge angeboten werden.</t>
  </si>
  <si>
    <t>Projekte gegen Linksextremismus</t>
  </si>
  <si>
    <t>Projekte gegen Linksextremismus sollen weiterhin gefördert werden.</t>
  </si>
  <si>
    <t xml:space="preserve">Ferienwohnungen </t>
  </si>
  <si>
    <t>Private Wohnungen sollen als Ferienwohnungen vermietet werden dürfen.</t>
  </si>
  <si>
    <t>Kinderbetreuung</t>
  </si>
  <si>
    <t>Eltern sollen sich weiterhin an den Kosten für die Betreuung ihrer Kinder unter drei Jahren beteiligen.</t>
  </si>
  <si>
    <t>Grundeinkommen</t>
  </si>
  <si>
    <t>In Hessen sollen Modellversuche zur Einführung eines bedingungslosen Grundeinkommens durchgeführt werden.</t>
  </si>
  <si>
    <t>*BüC – Bündnis C; BGE – Bündnis Grundeinkommen; Hum. – Die Humanisten; MW – Menschliche Welt; P!MUT – Partei ergreifen! Mensch, Umwelt, Tierschutz (ehem. Tierschutzpartei); PfGf – Partei für Gesundheitsforschung (konsequente 1-Themen-Partei)</t>
  </si>
  <si>
    <r>
      <t xml:space="preserve">† ADD (Allianz Deutscher Demokraten) </t>
    </r>
    <r>
      <rPr>
        <sz val="11"/>
        <color theme="1"/>
        <rFont val="Calibri"/>
        <family val="2"/>
      </rPr>
      <t>≈</t>
    </r>
    <r>
      <rPr>
        <sz val="11"/>
        <color theme="1"/>
        <rFont val="Calibri"/>
        <family val="2"/>
        <scheme val="minor"/>
      </rPr>
      <t xml:space="preserve"> AKP (Erdogans Partei) in Deutschland</t>
    </r>
  </si>
  <si>
    <t>Menschliche Welt</t>
  </si>
  <si>
    <t>P!MUT</t>
  </si>
  <si>
    <t>Bündnis Grundeinkommen</t>
  </si>
  <si>
    <t>Violetten</t>
  </si>
  <si>
    <t>Bündnis C</t>
  </si>
  <si>
    <t>Grauen</t>
  </si>
  <si>
    <t>Max. distance</t>
  </si>
  <si>
    <t>Linke (linksliberal) ↔ LKR (rechtsautoritär)</t>
  </si>
  <si>
    <t>Min. distances</t>
  </si>
  <si>
    <t>Piratenpartei ↔ V³-Partei</t>
  </si>
  <si>
    <t>FDP↔CDU</t>
  </si>
  <si>
    <t>Linke↔SPD</t>
  </si>
  <si>
    <t>Grüne↔Linke, SPD, CDU, FDP</t>
  </si>
  <si>
    <t>AfD ↔ FDP,CDU</t>
  </si>
  <si>
    <t>AfD ↔ Linke, SPD, Grüne</t>
  </si>
  <si>
    <t>FDP,CDU ↔ Linke, SPD, Grüne</t>
  </si>
  <si>
    <t>*Partei für Gesundheitsforschung, "neutral" für alle Fragen (all-1 taxon)</t>
  </si>
  <si>
    <t>HE – State-elections Hesse/Landtagswahlen Hessen</t>
  </si>
  <si>
    <t>Quelle: https://www.wahl-o-mat.de/brandenburg2019/pdf.php</t>
  </si>
  <si>
    <t>ödp</t>
  </si>
  <si>
    <t>BVB*/FW</t>
  </si>
  <si>
    <t>Wählen ab 14</t>
  </si>
  <si>
    <t>Das Wahlalter bei Landtagswahlen in Brandenburg soll auf 14 Jahre gesenkt werden.</t>
  </si>
  <si>
    <t>Landeswälder</t>
  </si>
  <si>
    <t>Wälder im Besitz des Landes sollen weiterhin an private Investoren verkauft werden dürfen.</t>
  </si>
  <si>
    <t>Übernachtungsteuer</t>
  </si>
  <si>
    <t>Brandenburg soll die Übernachtungsteuer für den Tourismus abschaffen.</t>
  </si>
  <si>
    <t>Deutsch-Polnische Grenze</t>
  </si>
  <si>
    <t>An der Grenze zu Polen sollen ständige Personenkontrollen durchgeführt werden.</t>
  </si>
  <si>
    <t>Kohleausstieg</t>
  </si>
  <si>
    <t>Brandenburg soll vor dem Jahr 2038 aus der Kohleverstromung aussteigen.</t>
  </si>
  <si>
    <t>Um./Wi.</t>
  </si>
  <si>
    <t>Schulnoten</t>
  </si>
  <si>
    <t>Schülerinnen und Schüler in Brandenburg sollen schon ab der ersten Klasse Schulnoten erhalten.</t>
  </si>
  <si>
    <t>Aufnahme von Flüchtlingen</t>
  </si>
  <si>
    <t>Das Land Brandenburg soll sich dazu bereit erklären, aus Seenot gerettete Flüchtlinge aufzunehmen.</t>
  </si>
  <si>
    <t>Das Land Brandenburg soll vorrangig ökologische Landwirtschaft fördern.</t>
  </si>
  <si>
    <t>Fünf-Prozent-Hürde</t>
  </si>
  <si>
    <t>Die Fünf-Prozent-Hürde bei Landtagswahlen in Brandenburg soll beibehalten werden.</t>
  </si>
  <si>
    <t>Verwaltungskosten an Hochschulen</t>
  </si>
  <si>
    <t>Der Verwaltungskostenbeitrag für Studierende an Hochschulen in Brandenburg soll abgeschafft werden.</t>
  </si>
  <si>
    <t>Tanzverbot an stillen Tagen</t>
  </si>
  <si>
    <t>Das Tanzverbot an stillen Tagen (z.B. Karfreitag, Volkstrauertag) soll abgeschafft werden.</t>
  </si>
  <si>
    <t>So./Wi.</t>
  </si>
  <si>
    <t>Jagdverbot</t>
  </si>
  <si>
    <t>In Brandenburg soll das Jagen von Tieren verboten werden.</t>
  </si>
  <si>
    <t>Verkaufsoffene Sonntage</t>
  </si>
  <si>
    <t>Es soll mehr verkaufsoffene Sonntage im Land Brandenburg geben.</t>
  </si>
  <si>
    <t>Konsequente Abschiebung</t>
  </si>
  <si>
    <t>Das Land Brandenburg soll ausreisepflichtige Ausländerinnen und Ausländer konsequent abschieben.</t>
  </si>
  <si>
    <t>Fracking</t>
  </si>
  <si>
    <t>Die Förderung von Gas aus Gesteinsschichten (Fracking) soll in Brandenburg ausnahmslos verboten werden.</t>
  </si>
  <si>
    <t>Schulen in freier Trägerschaft</t>
  </si>
  <si>
    <t>Das Land soll Schulen in freier Trägerschaft stärker finanziell fördern.</t>
  </si>
  <si>
    <t>Sachgrundlose Befristungen</t>
  </si>
  <si>
    <t>Es soll keine sachgrundlosen Befristungen von Arbeitsverträgen im öffentlichen Dienst geben.</t>
  </si>
  <si>
    <t>Verdachtsunabhängige Kontrollen</t>
  </si>
  <si>
    <t>Die Polizei in Brandenburg soll weiterhin Personenkontrollen verdachtsunabhängig durchführen dürfen.</t>
  </si>
  <si>
    <t>Wetterbedingte Ernteausfälle</t>
  </si>
  <si>
    <t>Nur Landwirte und Landwirtinnen, die klimaschonende Landwirtschaft betreiben, sollen bei wetterbedingten Ernteausfällen vom Land Brandenburg finanziell unterstützt werden.</t>
  </si>
  <si>
    <t>Geflüchtete Lehrkräfte</t>
  </si>
  <si>
    <t>Mehr geflüchtete Lehrerinnen und Lehrer sollen an brandenburgischen Schulen unterrichten dürfen.</t>
  </si>
  <si>
    <t>Flughafen BER</t>
  </si>
  <si>
    <t>Das Land Brandenburg soll sich weiter finanziell am Bau des Flughafens BER beteiligen.</t>
  </si>
  <si>
    <t>Bedingungsloses Grundeinkommen</t>
  </si>
  <si>
    <t>Das Land Brandenburg soll Modellprojekte zum bedingungslosen Grundeinkommen durchführen.</t>
  </si>
  <si>
    <t>Sammelunterkünfte</t>
  </si>
  <si>
    <t>In Brandenburg sollen Asylbewerberinnen und Asylbewerber in Sammelunterkünften untergebracht werden.</t>
  </si>
  <si>
    <t>Ticket für den ÖPNV</t>
  </si>
  <si>
    <t>Brandenburg soll ein 365-Euro-Ticket für den gesamten Verkehrsverbund Berlin-Brandenburg einführen.</t>
  </si>
  <si>
    <t>Der Verfassungsschutz in Brandenburg soll aufgelöst werden.</t>
  </si>
  <si>
    <t>An brandenburgischen Schulen soll ausschließlich das traditionelle Familienbild (Vater, Mutter, Kind) vermittelt werden.</t>
  </si>
  <si>
    <t>Intensive Tierhaltung</t>
  </si>
  <si>
    <t>Die intensive Tierhaltung ("Massentierhaltung") soll im Land Brandenburg grundsätzlich verboten werden.</t>
  </si>
  <si>
    <t>Bodycams</t>
  </si>
  <si>
    <t>Die Brandenburger Polizei soll weiterhin Bodycams (Körperkameras) einsetzen dürfen.</t>
  </si>
  <si>
    <t>Bundeswehr an Schulen</t>
  </si>
  <si>
    <t>Es sollen weiterhin Informationsveranstaltungen der Bundeswehr an brandenburgischen Schulen stattfinden dürfen.</t>
  </si>
  <si>
    <t>Si./So.</t>
  </si>
  <si>
    <t>Schiene vor Straße</t>
  </si>
  <si>
    <t>Beim Ausbau der Verkehrsinfrastruktur soll die Schiene Vorrang vor der Straße haben.</t>
  </si>
  <si>
    <t>Cannabis</t>
  </si>
  <si>
    <t>Auch der Besitz geringer Mengen Cannabis soll in Brandenburg strafrechtlich verfolgt werden.</t>
  </si>
  <si>
    <t>Mehrgliedriges Schulsystem</t>
  </si>
  <si>
    <t>Das Schulsystem aus Oberschulen, Gesamtschulen und Gymnasien soll langfristig erhalten bleiben.</t>
  </si>
  <si>
    <t>Ausländische Fachkräfte</t>
  </si>
  <si>
    <t>Das Land Brandenburg soll gezielt ausländische Fachkräfte anwerben.</t>
  </si>
  <si>
    <t>Grunderwerbsteuer</t>
  </si>
  <si>
    <t>Die Grunderwerbsteuer in Brandenburg soll gesenkt werden.</t>
  </si>
  <si>
    <t>Wahllisten</t>
  </si>
  <si>
    <t>Bei der Besetzung von Wahllisten für den brandenburgischen Landtag sollen abwechselnd Frauen und Männer vertreten sein.</t>
  </si>
  <si>
    <t>Jagd von Wölfen</t>
  </si>
  <si>
    <t>Wölfe sollen in Brandenburg gejagt werden dürfen.</t>
  </si>
  <si>
    <t>Tempolimit auf Alleen</t>
  </si>
  <si>
    <t>Auf jeder Allee in Brandenburg soll ein Tempolimit von 70 km/h gelten.</t>
  </si>
  <si>
    <t>*BVB – Brandenburger Vereinigte Bürgerbewegungen; P!MUT – Partei ergreifen! Mensch, Umwelt, Tierschutz (ehem. Tierschutzpartei); V³ – V-Partei³: Partei für Veränderung, Vegetarier und Veganer</t>
  </si>
  <si>
    <t>Quelle: https://www.wahl-o-mat.de/sachsen2019/pdf.php</t>
  </si>
  <si>
    <t>Anzahl neutral</t>
  </si>
  <si>
    <t>KPD</t>
  </si>
  <si>
    <t>PDV*</t>
  </si>
  <si>
    <t>Blaue*</t>
  </si>
  <si>
    <t>ADPM*</t>
  </si>
  <si>
    <t>Der Wolf soll in Sachsen weiterhin unter strengem Schutz stehen.</t>
  </si>
  <si>
    <t>Buß- und Bettag</t>
  </si>
  <si>
    <t>Der Buß- und Bettag soll in Sachsen ein gesetzlicher Feiertag bleiben.</t>
  </si>
  <si>
    <t>Braunkohleverstromung</t>
  </si>
  <si>
    <t>Sachsen soll vor 2038 aus der Braunkohleverstromung aussteigen.</t>
  </si>
  <si>
    <t>Wi./Um.</t>
  </si>
  <si>
    <t>Grenzpolizei</t>
  </si>
  <si>
    <t>Es soll eine eigene sächsische Grenzpolizei geben.</t>
  </si>
  <si>
    <t>Gemeinschaftsschule</t>
  </si>
  <si>
    <t>In Sachsen soll es Schulen geben, an denen Kinder bis mindestens zur zehnten Klasse gemeinsam unterrichtet werden (Gemeinschaftsschule).</t>
  </si>
  <si>
    <t>Soziales: Bildung</t>
  </si>
  <si>
    <t>Landärzte</t>
  </si>
  <si>
    <t>Ein Teil der Medizinstudienplätze in Sachsen soll nur noch an Studierende vergeben werden, die anschließend im ländlichen Raum als Ärzte bzw. Ärztinnen tätig sind.</t>
  </si>
  <si>
    <t>Soziales: Arbeit</t>
  </si>
  <si>
    <t>Das Landesamt für Verfassungsschutz Sachsen soll aufgelöst werden.</t>
  </si>
  <si>
    <t>Beim Kauf von Wohneigentum für die eigene Nutzung soll keine Grunderwerbsteuer erhoben werden.</t>
  </si>
  <si>
    <t>Ladestationen für Elektrofahrzeuge</t>
  </si>
  <si>
    <t>Alle öffentlichen Einrichtungen des Freistaats sollen Ladestationen für Elektrofahrzeuge einrichten.</t>
  </si>
  <si>
    <t>Abschiebehaft</t>
  </si>
  <si>
    <t>In Sachsen sollen mehr abgelehnte Asylbewerberinnen und -bewerber in Abschiebehaft genommen werden.</t>
  </si>
  <si>
    <t>Soziales: Immigration</t>
  </si>
  <si>
    <t>Gehalt von Erziehern</t>
  </si>
  <si>
    <t>Erzieherinnen und Erzieher sollen das gleiche Gehalt wie Lehrerinnen und Lehrer erhalten.</t>
  </si>
  <si>
    <t>Gesichtserkennung bei der Videoüberwachung</t>
  </si>
  <si>
    <t>Bei der Videoüberwachung an öffentlichen Orten soll die sächsische Polizei Software zur Gesichtserkennung einsetzen dürfen.</t>
  </si>
  <si>
    <t>CO2-Steuer</t>
  </si>
  <si>
    <t>Der Freistaat Sachsen soll sich für die Einführung einer CO2-Steuer einsetzen.</t>
  </si>
  <si>
    <t>Kopfnoten</t>
  </si>
  <si>
    <t>An sächsischen Schulen sollen weiterhin Kopfnoten (Betragen, Fleiß, Mitarbeit, Ordnung) vergeben werden.</t>
  </si>
  <si>
    <t>Der Freistaat Sachsen soll Projekte gegen Rechtsextremismus fördern.</t>
  </si>
  <si>
    <t>Kita-Gebühren</t>
  </si>
  <si>
    <t>Eltern sollen sich weiterhin an den Kosten für die Betreuung ihrer Kinder in sächsischen Kitas beteiligen.</t>
  </si>
  <si>
    <t>Der Freistaat Sachsen soll ökologische Landwirtschaft stärker fördern als konventionelle.</t>
  </si>
  <si>
    <t>Empfänger von Arbeitslosengeld II (Hartz IV)</t>
  </si>
  <si>
    <t>Hartz-IV-Empfängerinnen und -empfängern, die ihren Mitwirkungspflichten nicht nachkommen, sollen Leistungen gekürzt werden.</t>
  </si>
  <si>
    <t>Konfessioneller Religionsunterricht</t>
  </si>
  <si>
    <t>Der konfessionelle Religionsunterricht an öffentlichen Schulen in Sachsen soll abgeschafft werden.</t>
  </si>
  <si>
    <t>Tempolimit auf Autobahnen</t>
  </si>
  <si>
    <t>Sachsen soll sich für ein generelles Tempolimit auf Autobahnen einsetzen.</t>
  </si>
  <si>
    <t>Unterbringung von Asylbewerbern</t>
  </si>
  <si>
    <t>In Sachsen sollen alle Asylbewerberinnen und -bewerber bis zur Entscheidung über ihren Antrag in einer zentralen Einrichtung untergebracht werden.</t>
  </si>
  <si>
    <t>Alternative Antriebstechnologien</t>
  </si>
  <si>
    <t>Der Freistaat Sachsen soll ausschließlich die Entwicklung alternativer Antriebstechnologien für den Straßenverkehr fördern.</t>
  </si>
  <si>
    <t>Frauenquote in Landesbehörden</t>
  </si>
  <si>
    <t>Es soll eine gesetzliche Frauenquote für Führungspositionen in sächsischen Landesbehörden gelten.</t>
  </si>
  <si>
    <t>Kennzeichnungspflicht von Polizisten</t>
  </si>
  <si>
    <t>Alle Polizistinnen und Polizisten sollen im Einsatz eine individuelle Kennzeichnung tragen müssen.</t>
  </si>
  <si>
    <t>Wohngeld für Deutsche</t>
  </si>
  <si>
    <t>Wohngeld soll nur an Deutsche ausgezahlt werden.</t>
  </si>
  <si>
    <t>Tariflohn bei Landesaufträgen</t>
  </si>
  <si>
    <t>Aufträge des Freistaats sollen nur an Unternehmen vergeben werden, die nach Tariflohn zahlen.</t>
  </si>
  <si>
    <t>Förderschulen in Sachsen sollen erhalten bleiben.</t>
  </si>
  <si>
    <t>Die Fünf-Prozent-Hürde bei Landtagswahlen soll beibehalten werden.</t>
  </si>
  <si>
    <t>Soziales: Sonstiges</t>
  </si>
  <si>
    <t>Grundrente</t>
  </si>
  <si>
    <t>Sachsen soll sich dafür einsetzen, dass eine Grundrente ohne Prüfung der Bedürftigkeit eingeführt wird.</t>
  </si>
  <si>
    <t>Militärische Forschung an Hochschulen</t>
  </si>
  <si>
    <t>An öffentlichen Hochschulen in Sachsen soll die Forschung zu militärischen Zwecken weiterhin erlaubt sein.</t>
  </si>
  <si>
    <t>Fachkräfte aus dem Ausland</t>
  </si>
  <si>
    <t>Der Freistaat soll die Zuwanderung ausländischer Fachkräfte nach Sachsen fördern.</t>
  </si>
  <si>
    <t>So./Wi.: Arbeit</t>
  </si>
  <si>
    <t>Enteignung von Baugrundstücken</t>
  </si>
  <si>
    <t>Brachliegende Baugrundstücke sollen für den städtischen Wohnungsbau enteignet werden können.</t>
  </si>
  <si>
    <t>In sächsischen Schulen soll ausschließlich das traditionelle Familienbild (Vater, Mutter, Kinder) vermittelt werden.</t>
  </si>
  <si>
    <t>Bildungsurlaub</t>
  </si>
  <si>
    <t>Arbeitnehmerinnen und Arbeitnehmer sollen einen gesetzlichen Anspruch haben, sich für allgemeine Weiterbildung (Bildungsurlaub) freistellen zu lassen.</t>
  </si>
  <si>
    <t>Wirtschaft: Arbeit</t>
  </si>
  <si>
    <t>Radwege</t>
  </si>
  <si>
    <t>An allen Landstraßen in Sachsen sollen Radwege verpflichtend sein.</t>
  </si>
  <si>
    <t>Auch der Besitz geringer Mengen Cannabis soll strafrechtlich verfolgt werden.</t>
  </si>
  <si>
    <t>Erneuerbare Energien</t>
  </si>
  <si>
    <t>Der Freistaat Sachsen soll ausschließlich den Ausbau erneuerbarer Energien fördern.</t>
  </si>
  <si>
    <t>Wahlalter senken</t>
  </si>
  <si>
    <t>Bei Landtagswahlen soll das Wahlalter gesenkt werden.</t>
  </si>
  <si>
    <t>*ADPM – Aufbruch deutscher Patrioten - Mitteldeutschland (AfD-Abspaltung); Blaue – Die blaue Partei/Blaue #TeamPetry (ehem. AfD); P!MUT – Partei ergreifen! Mensch, Umwelt, Tierschutz (ehem. Tierschutzpartei); PfGf – Partei für Gesundheitsforschung (konsequente 1-Themen-Partei); PDV – Partei der Vernunft</t>
  </si>
  <si>
    <t>Quelle https://www.wahl-o-mat.de/europawahl2019/pdf.php</t>
  </si>
  <si>
    <t>Far left</t>
  </si>
  <si>
    <t>Linksliberal</t>
  </si>
  <si>
    <t>Left</t>
  </si>
  <si>
    <t>LP</t>
  </si>
  <si>
    <t>NC</t>
  </si>
  <si>
    <t>Liberal (leftish)</t>
  </si>
  <si>
    <t>RL</t>
  </si>
  <si>
    <t>Rather conservative</t>
  </si>
  <si>
    <t>Conservative</t>
  </si>
  <si>
    <t>Rechtsautoritär</t>
  </si>
  <si>
    <t>Far right</t>
  </si>
  <si>
    <t>Themenkomplex</t>
  </si>
  <si>
    <t>Frauen</t>
  </si>
  <si>
    <r>
      <t>ÖkoLinX</t>
    </r>
    <r>
      <rPr>
        <vertAlign val="superscript"/>
        <sz val="11"/>
        <color theme="1"/>
        <rFont val="Calibri"/>
        <family val="2"/>
        <scheme val="minor"/>
      </rPr>
      <t>k</t>
    </r>
  </si>
  <si>
    <t>Direkte!</t>
  </si>
  <si>
    <r>
      <t>Tierschutz</t>
    </r>
    <r>
      <rPr>
        <vertAlign val="superscript"/>
        <sz val="11"/>
        <color theme="1"/>
        <rFont val="Calibri"/>
        <family val="2"/>
        <scheme val="minor"/>
      </rPr>
      <t>a</t>
    </r>
  </si>
  <si>
    <r>
      <t>EPL</t>
    </r>
    <r>
      <rPr>
        <vertAlign val="superscript"/>
        <sz val="11"/>
        <color theme="1"/>
        <rFont val="Calibri"/>
        <family val="2"/>
        <scheme val="minor"/>
      </rPr>
      <t>g</t>
    </r>
  </si>
  <si>
    <r>
      <t>DIEM25</t>
    </r>
    <r>
      <rPr>
        <vertAlign val="superscript"/>
        <sz val="11"/>
        <color theme="1"/>
        <rFont val="Calibri"/>
        <family val="2"/>
        <scheme val="minor"/>
      </rPr>
      <t>e</t>
    </r>
  </si>
  <si>
    <r>
      <t>NL</t>
    </r>
    <r>
      <rPr>
        <vertAlign val="superscript"/>
        <sz val="11"/>
        <color theme="1"/>
        <rFont val="Calibri"/>
        <family val="2"/>
        <scheme val="minor"/>
      </rPr>
      <t>j</t>
    </r>
  </si>
  <si>
    <t>Volt</t>
  </si>
  <si>
    <r>
      <t>BIG</t>
    </r>
    <r>
      <rPr>
        <vertAlign val="superscript"/>
        <sz val="11"/>
        <color theme="1"/>
        <rFont val="Calibri"/>
        <family val="2"/>
        <scheme val="minor"/>
      </rPr>
      <t>d</t>
    </r>
  </si>
  <si>
    <r>
      <t>Allianz Tier</t>
    </r>
    <r>
      <rPr>
        <vertAlign val="superscript"/>
        <sz val="11"/>
        <color theme="1"/>
        <rFont val="Calibri"/>
        <family val="2"/>
        <scheme val="minor"/>
      </rPr>
      <t>c</t>
    </r>
  </si>
  <si>
    <r>
      <t>MW</t>
    </r>
    <r>
      <rPr>
        <vertAlign val="superscript"/>
        <sz val="11"/>
        <color theme="1"/>
        <rFont val="Calibri"/>
        <family val="2"/>
        <scheme val="minor"/>
      </rPr>
      <t>i</t>
    </r>
  </si>
  <si>
    <t>Familie</t>
  </si>
  <si>
    <r>
      <t>GP</t>
    </r>
    <r>
      <rPr>
        <vertAlign val="superscript"/>
        <sz val="11"/>
        <color theme="1"/>
        <rFont val="Calibri"/>
        <family val="2"/>
        <scheme val="minor"/>
      </rPr>
      <t>h</t>
    </r>
  </si>
  <si>
    <t>CDU/CSU</t>
  </si>
  <si>
    <t>Bayern</t>
  </si>
  <si>
    <r>
      <t>III. Weg</t>
    </r>
    <r>
      <rPr>
        <vertAlign val="superscript"/>
        <sz val="11"/>
        <color theme="1"/>
        <rFont val="Calibri"/>
        <family val="2"/>
        <scheme val="minor"/>
      </rPr>
      <t>f</t>
    </r>
  </si>
  <si>
    <t>Rechte</t>
  </si>
  <si>
    <r>
      <t>Tier!</t>
    </r>
    <r>
      <rPr>
        <vertAlign val="superscript"/>
        <sz val="11"/>
        <color theme="1"/>
        <rFont val="Calibri"/>
        <family val="2"/>
        <scheme val="minor"/>
      </rPr>
      <t>b</t>
    </r>
  </si>
  <si>
    <t>Bü'C</t>
  </si>
  <si>
    <r>
      <t>PfdT</t>
    </r>
    <r>
      <rPr>
        <vertAlign val="superscript"/>
        <sz val="11"/>
        <color theme="1"/>
        <rFont val="Calibri"/>
        <family val="2"/>
        <scheme val="minor"/>
      </rPr>
      <t>l</t>
    </r>
  </si>
  <si>
    <r>
      <t>PfGf</t>
    </r>
    <r>
      <rPr>
        <vertAlign val="superscript"/>
        <sz val="11"/>
        <color theme="1"/>
        <rFont val="Calibri"/>
        <family val="2"/>
        <scheme val="minor"/>
      </rPr>
      <t>m</t>
    </r>
  </si>
  <si>
    <t>Es sollen EU-weite verbindliche Bürgerentscheide eingeführt werden.</t>
  </si>
  <si>
    <t>EU-weite Bürgerentscheide</t>
  </si>
  <si>
    <t>Die EU soll sich höhere Ziele zur Reduzierung des CO2-Ausstoßes setzen.</t>
  </si>
  <si>
    <t>CO2-Ausstoß</t>
  </si>
  <si>
    <t>Die EU-Mitgliedsstaaten sollen eine gemeinsame Armee aufbauen.</t>
  </si>
  <si>
    <t>Europäische Armee</t>
  </si>
  <si>
    <t>Die Europäische Union soll vorrangig Bio-Landwirtschaft fördern.</t>
  </si>
  <si>
    <t>Landwirtschaftsförderung</t>
  </si>
  <si>
    <t>Umwelt/Wirtschaft</t>
  </si>
  <si>
    <t>Deutschland soll an Stelle des Euro wieder eine nationale Währung einführen.</t>
  </si>
  <si>
    <t>Nationale Währung</t>
  </si>
  <si>
    <t>Soziales/Wirtschaft</t>
  </si>
  <si>
    <t>Die EU soll private Seenotrettungsinitiativen im Mittelmeer unterstützen.</t>
  </si>
  <si>
    <t>Seenotrettung im Mittelmeer</t>
  </si>
  <si>
    <t>Auf den Handel mit Finanzprodukten (z.B. Aktien) soll eine Steuer erhoben werden.</t>
  </si>
  <si>
    <t>Finanztransaktionssteuer</t>
  </si>
  <si>
    <t>Der Anbau von gentechnisch veränderten Pflanzen soll in der EU erlaubt sein.</t>
  </si>
  <si>
    <t>Gentechnisch veränderte Pflanzen</t>
  </si>
  <si>
    <t>EU-Bürgerinnen und -Bürger, die in ein anderes EU-Land ziehen, sollen dort nur eingeschränkt Sozialleistungen erhalten.</t>
  </si>
  <si>
    <t>Sozialleistungen in der EU</t>
  </si>
  <si>
    <t>EU-Bürgerinnen und -Bürger sollen bei der Europawahl ihre Stimme auch für Parteien aus anderen Mitgliedsstaaten abgeben dürfen.</t>
  </si>
  <si>
    <t>Stimmabgabe bei der Europawahl</t>
  </si>
  <si>
    <t>Die EU soll mehr Geld für die Entwicklungshilfe bereitstellen.</t>
  </si>
  <si>
    <t>Europäische Entwicklungshilfe</t>
  </si>
  <si>
    <t>Die EU-Mitgliedsstaaten sollen weiterhin Daten von Fluggästen speichern müssen.</t>
  </si>
  <si>
    <t>Fluggastdaten</t>
  </si>
  <si>
    <t>Die EU soll sich für die Einführung eines nationalen Mindestlohns in allen Mitgliedsstaaten einsetzen.</t>
  </si>
  <si>
    <t>Mindestlohn</t>
  </si>
  <si>
    <t>Die EU soll am Flüchtlingsabkommen mit der Türkei festhalten.</t>
  </si>
  <si>
    <t>Flüchtlingsabkommen mit der Türkei</t>
  </si>
  <si>
    <t>Sicherheit/Soziales</t>
  </si>
  <si>
    <t>In der EU soll es für Aufsichtsräte von Unternehmen eine verbindliche Frauenquote geben.</t>
  </si>
  <si>
    <t>Deutschland soll aus der Europäischen Union austreten.</t>
  </si>
  <si>
    <t>Austritt aus der EU</t>
  </si>
  <si>
    <t>In anderen EU-Staaten sollen weiterhin Atomkraftwerke betrieben werden dürfen.</t>
  </si>
  <si>
    <t>Atomkraftwerke</t>
  </si>
  <si>
    <t>Die Europäische Union soll Zuwanderung von Fachkräften aus Nicht-EU-Ländern fördern.</t>
  </si>
  <si>
    <t>Zuwanderung von Fachkräften</t>
  </si>
  <si>
    <t>Die EU soll Mitgliedsstaaten finanziell bestrafen, die die Presse- und Medienfreiheit verletzen.</t>
  </si>
  <si>
    <t>Presse- und Medienfreiheit</t>
  </si>
  <si>
    <t>Die finanziellen Hilfen für wirtschaftlich schwächere Regionen in der EU sollen reduziert werden.</t>
  </si>
  <si>
    <t>Reduzierung der Regionalförderung</t>
  </si>
  <si>
    <t>In der medizinischen Forschung sollen Tierversuche weiterhin erlaubt sein.</t>
  </si>
  <si>
    <t>Tierversuche</t>
  </si>
  <si>
    <t>Die europäische Polizeibehörde Europol soll weitere Kompetenzen erhalten.</t>
  </si>
  <si>
    <t>Europol</t>
  </si>
  <si>
    <t>Für die Besteuerung von Unternehmen soll es einen EU-weiten Mindestsatz geben.</t>
  </si>
  <si>
    <t>Mindestsatz für Besteuerung</t>
  </si>
  <si>
    <t>Die EU soll sich dafür einsetzen, dass alle Mitgliedsstaaten die gleichgeschlechtliche Ehe einführen.</t>
  </si>
  <si>
    <t>Gleichgeschlechtliche Ehe</t>
  </si>
  <si>
    <t>Mitgliedsstaaten, die die EU-Regeln zur Begrenzung der Staatsverschuldung verletzen, sollen konsequent bestraft werden.</t>
  </si>
  <si>
    <t>EU-Regeln zur Staatsverschuldung</t>
  </si>
  <si>
    <t>In allen Mitgliedsstaaten soll eine Lkw-Maut auf Fernstraßen eingeführt werden.</t>
  </si>
  <si>
    <t>Lkw-Maut auf Fernstraßen</t>
  </si>
  <si>
    <t>Die Europäische Union soll sich als christliche Wertegemeinschaft verstehen.</t>
  </si>
  <si>
    <t>Christliche Wertegemeinschaft</t>
  </si>
  <si>
    <t>Verstaatlichung der Banken</t>
  </si>
  <si>
    <t>Alle Asylsuchenden, die versuchen über das Mittelmeer in die EU zu gelangen, sollen in ihre Heimatländer zurückgeführt werden.</t>
  </si>
  <si>
    <t>Migration über das Mittelmeer</t>
  </si>
  <si>
    <t>Die EU soll ihre Sanktionen gegen Russland abbauen.</t>
  </si>
  <si>
    <t>Abbau der Russland-Sanktionen</t>
  </si>
  <si>
    <t>In allen EU-Mitgliedsstaaten sollen Plastikverpackungen besteuert werden.</t>
  </si>
  <si>
    <t>Steuer auf Plastikverpackungen</t>
  </si>
  <si>
    <t>In der EU sollen Initiativen gegen Antisemitismus finanziell unterstützt werden.</t>
  </si>
  <si>
    <t>Initiativen gegen Antisemitismus</t>
  </si>
  <si>
    <t>Bei außenpolitischen Entscheidungen der EU soll häufiger mit Mehrheit statt einstimmig entschieden werden können.</t>
  </si>
  <si>
    <t>Außenpolitische Entscheidungen</t>
  </si>
  <si>
    <t>Asylsuchende sollen in der EU proportional auf die Mitgliedsstaaten verteilt werden.</t>
  </si>
  <si>
    <t>Verteilung von Asylsuchenden</t>
  </si>
  <si>
    <t>Die Fangmengen für die europäische Fischerei sollen stärker begrenzt werden.</t>
  </si>
  <si>
    <t>Fischfangmenge</t>
  </si>
  <si>
    <t>Es sollen wieder dauerhafte Grenzkontrollen zwischen den Mitgliedsstaaten der EU stattfinden.</t>
  </si>
  <si>
    <t>Grenzkontrollen innerhalb der EU</t>
  </si>
  <si>
    <t>Die EU soll sich langfristig zu einem europäischen Bundesstaat entwickeln.</t>
  </si>
  <si>
    <t>Europäischer Bundesstaat</t>
  </si>
  <si>
    <t>Jugendliche sollen ab 16 Jahren bei der Europawahl wählen dürfen.</t>
  </si>
  <si>
    <t>Parteien im EU Parlament</t>
  </si>
  <si>
    <r>
      <rPr>
        <vertAlign val="superscript"/>
        <sz val="11"/>
        <color theme="1"/>
        <rFont val="Calibri"/>
        <family val="2"/>
        <scheme val="minor"/>
      </rPr>
      <t>a</t>
    </r>
    <r>
      <rPr>
        <sz val="11"/>
        <color theme="1"/>
        <rFont val="Calibri"/>
        <family val="2"/>
        <scheme val="minor"/>
      </rPr>
      <t xml:space="preserve"> Partei ergreifen für Mensch, Umwelt, Tierschutz – Tierschutzpartei [das Original]</t>
    </r>
  </si>
  <si>
    <r>
      <rPr>
        <vertAlign val="superscript"/>
        <sz val="11"/>
        <color theme="1"/>
        <rFont val="Calibri"/>
        <family val="2"/>
        <scheme val="minor"/>
      </rPr>
      <t>b</t>
    </r>
    <r>
      <rPr>
        <sz val="11"/>
        <color theme="1"/>
        <rFont val="Calibri"/>
        <family val="2"/>
        <scheme val="minor"/>
      </rPr>
      <t xml:space="preserve"> Aktion Partei für Tierschutz - das Original – Tierschutz hier! [Nicht das Original]</t>
    </r>
  </si>
  <si>
    <r>
      <rPr>
        <vertAlign val="superscript"/>
        <sz val="11"/>
        <color theme="1"/>
        <rFont val="Calibri"/>
        <family val="2"/>
        <scheme val="minor"/>
      </rPr>
      <t>c</t>
    </r>
    <r>
      <rPr>
        <sz val="11"/>
        <color theme="1"/>
        <rFont val="Calibri"/>
        <family val="2"/>
        <scheme val="minor"/>
      </rPr>
      <t xml:space="preserve"> Allianz f. Menschenrechte, Tier- und Naturschutz [Abspaltung Tierschutzp.]</t>
    </r>
  </si>
  <si>
    <r>
      <t xml:space="preserve">d </t>
    </r>
    <r>
      <rPr>
        <sz val="11"/>
        <color theme="1"/>
        <rFont val="Calibri"/>
        <family val="2"/>
        <scheme val="minor"/>
      </rPr>
      <t>Bündnis f. Innovation &amp; Gerechtigkeit [Partei v. u. f. Muslime]</t>
    </r>
  </si>
  <si>
    <r>
      <t xml:space="preserve">e </t>
    </r>
    <r>
      <rPr>
        <sz val="11"/>
        <color theme="1"/>
        <rFont val="Calibri"/>
        <family val="2"/>
        <scheme val="minor"/>
      </rPr>
      <t>Demokratie in Europa – DIEM25 [gesamteurop. Bewegung]</t>
    </r>
  </si>
  <si>
    <r>
      <t>f</t>
    </r>
    <r>
      <rPr>
        <sz val="11"/>
        <color theme="1"/>
        <rFont val="Calibri"/>
        <family val="2"/>
        <scheme val="minor"/>
      </rPr>
      <t xml:space="preserve"> Der dritte Weg – III. Weg [Neonazipartei]</t>
    </r>
  </si>
  <si>
    <r>
      <t>g</t>
    </r>
    <r>
      <rPr>
        <sz val="11"/>
        <color theme="1"/>
        <rFont val="Calibri"/>
        <family val="2"/>
        <scheme val="minor"/>
      </rPr>
      <t xml:space="preserve"> Europäische Partei Liebe – LIEBE</t>
    </r>
    <r>
      <rPr>
        <vertAlign val="superscript"/>
        <sz val="11"/>
        <color theme="1"/>
        <rFont val="Calibri"/>
        <family val="2"/>
        <scheme val="minor"/>
      </rPr>
      <t xml:space="preserve"> </t>
    </r>
    <r>
      <rPr>
        <sz val="11"/>
        <color theme="1"/>
        <rFont val="Calibri"/>
        <family val="2"/>
        <scheme val="minor"/>
      </rPr>
      <t>– Parti european L'AMOUR</t>
    </r>
  </si>
  <si>
    <r>
      <t xml:space="preserve">h </t>
    </r>
    <r>
      <rPr>
        <sz val="11"/>
        <color theme="1"/>
        <rFont val="Calibri"/>
        <family val="2"/>
        <scheme val="minor"/>
      </rPr>
      <t>Graue Panther ["Partei aller Generationen im Sinne der Bewegung Graue Panther"]</t>
    </r>
  </si>
  <si>
    <r>
      <t xml:space="preserve">i </t>
    </r>
    <r>
      <rPr>
        <sz val="11"/>
        <color theme="1"/>
        <rFont val="Calibri"/>
        <family val="2"/>
        <scheme val="minor"/>
      </rPr>
      <t>Menschliche Welt</t>
    </r>
  </si>
  <si>
    <r>
      <t xml:space="preserve">j </t>
    </r>
    <r>
      <rPr>
        <sz val="11"/>
        <color theme="1"/>
        <rFont val="Calibri"/>
        <family val="2"/>
        <scheme val="minor"/>
      </rPr>
      <t>Neue Liberale - die Sozialliberalen</t>
    </r>
  </si>
  <si>
    <r>
      <t xml:space="preserve">k </t>
    </r>
    <r>
      <rPr>
        <sz val="11"/>
        <color theme="1"/>
        <rFont val="Calibri"/>
        <family val="2"/>
        <scheme val="minor"/>
      </rPr>
      <t>Ökologische Linke – ÖkoLinX [radikalökologisch-ökosozialistisch]</t>
    </r>
  </si>
  <si>
    <r>
      <t xml:space="preserve">l </t>
    </r>
    <r>
      <rPr>
        <sz val="11"/>
        <color theme="1"/>
        <rFont val="Calibri"/>
        <family val="2"/>
        <scheme val="minor"/>
      </rPr>
      <t>Partei für die Tiere [Veganer]</t>
    </r>
  </si>
  <si>
    <r>
      <t xml:space="preserve">m </t>
    </r>
    <r>
      <rPr>
        <sz val="11"/>
        <color theme="1"/>
        <rFont val="Calibri"/>
        <family val="2"/>
        <scheme val="minor"/>
      </rPr>
      <t>Partei f. Gesundheitsforschung [konsequente 1-Themenpartei]</t>
    </r>
  </si>
  <si>
    <t>EU – Elections to the European Parliament (German ballot)</t>
  </si>
  <si>
    <t>SN – State-elections Saxony/Landtagswahlen Sachsen</t>
  </si>
  <si>
    <t>Wahlergebnis</t>
  </si>
  <si>
    <t>Sitze</t>
  </si>
  <si>
    <t>Dafür</t>
  </si>
  <si>
    <t>Dagegen</t>
  </si>
  <si>
    <t>TH – State-elections Thuringia/Landtagswahlen Thüringen</t>
  </si>
  <si>
    <t>Die Grünen</t>
  </si>
  <si>
    <t>HH – State-elections Hamburg/Bürgschaftswahlen Hamburg</t>
  </si>
  <si>
    <t>DE – German Federal elections/Bundestagswahl</t>
  </si>
  <si>
    <t>PMUT</t>
  </si>
  <si>
    <t>V3</t>
  </si>
  <si>
    <t>BVB/FW</t>
  </si>
  <si>
    <t>https://www.wahl-o-mat.de/hamburg2020/PositionsvergleichHamburg2020.pdf</t>
  </si>
  <si>
    <t>Richtung†</t>
  </si>
  <si>
    <t>Tierschutz*</t>
  </si>
  <si>
    <t>Tier!*</t>
  </si>
  <si>
    <t>Elbvertiefung</t>
  </si>
  <si>
    <t>Die Fahrrinne der Elbe soll für große Containerschiffe weiter vertieft werden.</t>
  </si>
  <si>
    <t>Rechts</t>
  </si>
  <si>
    <t>Abschaffung der Mietpreisbremse</t>
  </si>
  <si>
    <t>In Hamburg soll die Mietpreisbremse wieder abgeschafft werden.</t>
  </si>
  <si>
    <t>Gemeinsame weiterführende Schule</t>
  </si>
  <si>
    <t>Nach ihrer Grundschulzeit sollen alle Kinder eine gemeinsame weiterführende Schule besuchen.</t>
  </si>
  <si>
    <t>Progressiv</t>
  </si>
  <si>
    <t>Die Videoüberwachung auf öffentlichen Straßen und Plätzen soll ausgeweitet werden.</t>
  </si>
  <si>
    <t>Autoritär</t>
  </si>
  <si>
    <t>Autofreie Zonen</t>
  </si>
  <si>
    <t>In Hamburg sollen weitere autofreie Zonen eingerichtet werden.</t>
  </si>
  <si>
    <t>Ökologisch</t>
  </si>
  <si>
    <t>Beitragsfreie Kindertagesstätten</t>
  </si>
  <si>
    <t>Die Betreuung in Kindertagesstätten soll für alle Kinder vollständig beitragsfrei sein.</t>
  </si>
  <si>
    <t>Links</t>
  </si>
  <si>
    <t>Schließung der "Roten Flora"</t>
  </si>
  <si>
    <t>Die "Rote Flora" soll geschlossen werden.</t>
  </si>
  <si>
    <t>Die landwirtschaftlichen Flächen der Freien und Hansestadt Hamburg sollen nur an Pächterinnen und Pächter vergeben werden, die das Land ökologisch bewirtschaften.</t>
  </si>
  <si>
    <t>Direktwahl des Ersten Bürgermeisters</t>
  </si>
  <si>
    <t>In Hamburg soll der Erste Bürgermeister bzw. die Erste Bürgermeisterin direkt gewählt werden.</t>
  </si>
  <si>
    <t>Stadtbahn</t>
  </si>
  <si>
    <t>In Hamburg soll eine Stadtbahn (Straßenbahn) gebaut werden.</t>
  </si>
  <si>
    <t>Hamburg soll ausreisepflichtige Ausländerinnen und Ausländer konsequent abschieben.</t>
  </si>
  <si>
    <t>Erhöhung der Grunderwerbssteuer</t>
  </si>
  <si>
    <t>Die Grunderwerbssteuer in Hamburg soll erhöht werden.</t>
  </si>
  <si>
    <t>Verlegung des Fernbahnhofs Altona</t>
  </si>
  <si>
    <t>Der Fernbahnhof Altona soll nach Diebsteich verlegt werden.</t>
  </si>
  <si>
    <t>Arbeitsplätze für Langzeitarbeitslose</t>
  </si>
  <si>
    <t>Hamburg soll öffentlich geförderte Arbeitsplätze für Langzeitarbeitslose schaffen.</t>
  </si>
  <si>
    <t>Raucherzonen in der Öffentlichkeit</t>
  </si>
  <si>
    <t>Auf öffentlichen Plätzen soll das Rauchen nur noch in ausgewiesenen Zonen erlaubt sein.</t>
  </si>
  <si>
    <t>Rüstungsexporte über den Hafen</t>
  </si>
  <si>
    <t>Über den Hamburger Hafen sollen weiterhin Rüstungsgüter ausgeführt werden dürfen.</t>
  </si>
  <si>
    <t>Freie Kulturszene</t>
  </si>
  <si>
    <t>Die freie Kulturszene soll vom Hamburger Senat stärker gefördert werden.</t>
  </si>
  <si>
    <t>Winternotprogramm</t>
  </si>
  <si>
    <t>Die Unterkünfte des Hamburger Winternotprogramms für obdachlose Menschen sollen auch tagsüber geöffnet sein.</t>
  </si>
  <si>
    <t>Vorrang für Fahrräder</t>
  </si>
  <si>
    <t>In Hamburg sollen Fahrräder bei der Verkehrsplanung grundsätzlich Vorrang vor dem Auto haben.</t>
  </si>
  <si>
    <t>Die Lehrpläne an Hamburger Schulen sollen sich am traditionellen Familienbild (Vater, Mutter, Kind) orientieren.</t>
  </si>
  <si>
    <t>Konservativ</t>
  </si>
  <si>
    <t>Vermummungsverbot</t>
  </si>
  <si>
    <t>In Hamburg soll Vermummung bei Demonstrationen verboten bleiben.</t>
  </si>
  <si>
    <t>Vegane Mahlzeit an Schulen</t>
  </si>
  <si>
    <t>In den Kantinen der Hamburger Schulen soll eine vegane Mahlzeit angeboten werden müssen.</t>
  </si>
  <si>
    <t>Anwerbung von Fachkräften</t>
  </si>
  <si>
    <t>Hamburg soll verstärkt Fachkräfte aus dem Ausland anwerben.</t>
  </si>
  <si>
    <t>Globalistisch</t>
  </si>
  <si>
    <t>Fernwärmenetz</t>
  </si>
  <si>
    <t>Das Kohlekraftwerk Moorburg soll an das Fernwärmenetz angeschlossen werden.</t>
  </si>
  <si>
    <t>Verfolgung von Cannabis-Besitz</t>
  </si>
  <si>
    <t>Auch der Besitz geringer Mengen Cannabis soll in Hamburg strafrechtlich verfolgt werden.</t>
  </si>
  <si>
    <t>Haushaltsüberschüsse Hamburgs sollen vorrangig für den Schuldenabbau verwendet werden.</t>
  </si>
  <si>
    <t>Ausweitung des Hafens</t>
  </si>
  <si>
    <t>Der Hamburger Hafen soll nach Moorburg ausgeweitet werden.</t>
  </si>
  <si>
    <t>Asylbewerberinnen und -bewerber in Hamburg sollen unmittelbar nach ihrer Antragsstellung eine Arbeitserlaubnis erhalten.</t>
  </si>
  <si>
    <t>"Tanzverbot"</t>
  </si>
  <si>
    <t>Das "Tanzverbot" an Karfreitag und Totensonntag soll beibehalten werden.</t>
  </si>
  <si>
    <t>Bei der Ausweisung neuer Wohngebiete soll ein höherer Anteil von Sozialwohnungen vorgeschrieben werden.</t>
  </si>
  <si>
    <t>Fünfprozenthürde</t>
  </si>
  <si>
    <t>Die Fünfprozenthürde für die Wahlen zur Hamburgischen Bürgerschaft soll beibehalten werden.</t>
  </si>
  <si>
    <t>Krankenhäuser in öffentlicher Trägerschaft</t>
  </si>
  <si>
    <t>In Hamburg sollen mehr Krankenhäuser in öffentlicher Trägerschaft sein.</t>
  </si>
  <si>
    <t>Vollzeitparlament</t>
  </si>
  <si>
    <t>Die Hamburgische Bürgerschaft soll von einem Teilzeit- zu einem Vollzeitparlament umgewandelt werden.</t>
  </si>
  <si>
    <t>(?)</t>
  </si>
  <si>
    <t>"Containern"</t>
  </si>
  <si>
    <t>Hamburg soll sich dafür einsetzen, dass die Mitnahme weggeworfener Lebensmittel aus Müllcontainern von Supermärkten straffrei wird.</t>
  </si>
  <si>
    <t>Entgeltfreier ÖPNV</t>
  </si>
  <si>
    <t>In Hamburg soll die Nutzung des öffentlichen Personennahverkehrs entgeltfrei sein.</t>
  </si>
  <si>
    <t>Hamburg soll sich dafür einsetzen, dass alle Studierenden BAföG unabhängig vom Einkommen ihrer Eltern erhalten können.</t>
  </si>
  <si>
    <t>In Hamburg soll es mehr verkaufsoffene Sonntage geben.</t>
  </si>
  <si>
    <t>Klimanotstand</t>
  </si>
  <si>
    <t>Die Freie und Hansestadt Hamburg soll den Klimanotstand ausrufen.</t>
  </si>
  <si>
    <t>*PfGf – Partei für Gesundheitsforschung (konsequente 1-Themen-Partei); Tierschutz – Partei Mensch, Umwelt, Tierschutz/ Tierschutzpartei (das Original); Tier! – Tierschutz hier! Aktion Partei für Tierschutz - Das Original (nicht das Original, sondern stark rechtslastige Abspaltung)</t>
  </si>
  <si>
    <t>† Links, rechts wirtschaftspolitisch definiert: links – kooperativ, ausgleichend, Mensch zuerst, rechts – neoliberal, wirtschaftsfreundlich, Geld zuerst</t>
  </si>
  <si>
    <t>Tierschutzp.</t>
  </si>
  <si>
    <t>Piratenp.</t>
  </si>
  <si>
    <t>Tierschutz hier!</t>
  </si>
  <si>
    <t>PfGf</t>
  </si>
  <si>
    <t>Blaue</t>
  </si>
  <si>
    <t>ADPM</t>
  </si>
  <si>
    <t>SV – Swedish party politics</t>
  </si>
  <si>
    <t>https://www.wahl-o-mat.de/thueringen2019/</t>
  </si>
  <si>
    <t>vorl. amtl. Wahlergebnis</t>
  </si>
  <si>
    <t>https://www.wahl-o-mat.de/thueringen2019/PositionsvergleichThueringen2019.pdf</t>
  </si>
  <si>
    <t>Typ</t>
  </si>
  <si>
    <t>Grundgut und anständig</t>
  </si>
  <si>
    <t>KPD*</t>
  </si>
  <si>
    <t>ÖDP/Familie*</t>
  </si>
  <si>
    <t>Graue Panther</t>
  </si>
  <si>
    <t>Tier hier!*</t>
  </si>
  <si>
    <t>Windkraftanlagen</t>
  </si>
  <si>
    <t>In Thüringen sollen keine weiteren Flächen für Windkraftanlagen ausgewiesen werden.</t>
  </si>
  <si>
    <t>populistisch</t>
  </si>
  <si>
    <t>Gemeinschaftsschulen</t>
  </si>
  <si>
    <t>Es soll mehr Gemeinschaftsschulen geben, an denen Schülerinnen und Schüler bis zur 8. Klasse gemeinsam unterrichtet werden.</t>
  </si>
  <si>
    <t>progressiv</t>
  </si>
  <si>
    <t>Flughafen Erfurt-Weimar</t>
  </si>
  <si>
    <t>Der Freistaat Thüringen soll weiterhin den Betrieb des Flughafens Erfurt-Weimar finanziell fördern.</t>
  </si>
  <si>
    <t>wirtschaftsfr.</t>
  </si>
  <si>
    <t>Rechtsextreme Veranstaltungen</t>
  </si>
  <si>
    <t>Die Auflagen für rechtsextreme Veranstaltungen (z.B. Rechtsrock-Konzerte) sollen verschärft werden.</t>
  </si>
  <si>
    <t>globalistisch</t>
  </si>
  <si>
    <t>Krankenhäuser</t>
  </si>
  <si>
    <t>Thüringens Krankenhäuser sollen ausschließlich in öffentlicher Hand sein.</t>
  </si>
  <si>
    <t>links</t>
  </si>
  <si>
    <t>Langzeitstudiengebühren</t>
  </si>
  <si>
    <t>Die Gebühren für Langzeitstudierende sollen im Freistaat beibehalten werden.</t>
  </si>
  <si>
    <t>rechts</t>
  </si>
  <si>
    <t>Die Wahllisten für den Thüringer Landtag sollen abwechselnd mit Frauen und Männern besetzt werden.</t>
  </si>
  <si>
    <t>Der Freistaat soll vorrangig ökologische Landwirtschaft finanziell fördern.</t>
  </si>
  <si>
    <t>ökologisch</t>
  </si>
  <si>
    <t>Menschen ohne Aufenthaltserlaubnis sollen konsequent abgeschoben werden.</t>
  </si>
  <si>
    <t>nationalistisch</t>
  </si>
  <si>
    <t>Lehrergehälter</t>
  </si>
  <si>
    <t>Grundschullehrerinnen und -lehrer sollen das gleiche Einstiegsgehalt wie Lehrkräfte an Gymnasien erhalten.</t>
  </si>
  <si>
    <t>Besitz von Cannabis</t>
  </si>
  <si>
    <t>autoritär</t>
  </si>
  <si>
    <t>Sozialwohnungen bei Neubau</t>
  </si>
  <si>
    <t>Bei großen Wohnungsbauprojekten in allen Thüringer Städten soll es eine feste Quote von Sozialwohnungen geben.</t>
  </si>
  <si>
    <t>An Hochschulen des Freistaats soll zu militärischen Zwecken geforscht werden dürfen.</t>
  </si>
  <si>
    <t>Beitragsfreie Kindertageseinrichtungen</t>
  </si>
  <si>
    <t>In Thüringen soll der Besuch von Kindertageseinrichtungen für alle Kinder vollständig beitragsfrei sein.</t>
  </si>
  <si>
    <t>Personenkontrollen</t>
  </si>
  <si>
    <t>Die Polizei soll ohne konkreten Verdacht Personenkontrollen durchführen dürfen.</t>
  </si>
  <si>
    <t>Privatisierung von öffentlichem Eigentum</t>
  </si>
  <si>
    <t>Im Freistaat soll es keine weitere Privatisierung von öffentlichem Eigentum geben.</t>
  </si>
  <si>
    <t>Auf Autobahnen in Thüringen soll es ein generelles Tempolimit geben.</t>
  </si>
  <si>
    <t>Leistungen für Hartz IV-Empfänger</t>
  </si>
  <si>
    <t>Hartz IV-Empfängerinnen und -Empfängern sollen weiterhin die Leistungen gekürzt werden, wenn sie Jobangebote ablehnen.</t>
  </si>
  <si>
    <t>An Schulen des Freistaats soll der konfessionelle Religionsunterricht abgeschafft werden.</t>
  </si>
  <si>
    <t>Die Grunderwerbsteuer soll gesenkt werden.</t>
  </si>
  <si>
    <t>k.A.</t>
  </si>
  <si>
    <t>Kostenlose Deutschkurse</t>
  </si>
  <si>
    <t>Alle Asylbewerberinnen und -bewerber in Thüringen sollen weiterhin einen kostenlosen Deutschkurs besuchen können.</t>
  </si>
  <si>
    <t>Nutztierhaltung</t>
  </si>
  <si>
    <t>Die intensive Nutztierhaltung ("Massentierhaltung") soll im Land Thüringen grundsätzlich verboten werden.</t>
  </si>
  <si>
    <t>Geschlechtergerechtigkeit</t>
  </si>
  <si>
    <t>Der Freistaat soll keine Projekte zur Geschlechtergerechtigkeit fördern.</t>
  </si>
  <si>
    <t>konservativ</t>
  </si>
  <si>
    <t>Meisterausbildungen</t>
  </si>
  <si>
    <t>Der Freistaat soll die Kosten für Meisterausbildungen vollständig übernehmen.</t>
  </si>
  <si>
    <t>Landesmuseen</t>
  </si>
  <si>
    <t>Der Eintritt in alle Thüringer Landesmuseen soll kostenfrei sein.</t>
  </si>
  <si>
    <t>Sozialwohnungen sollen vorrangig an Deutsche vergeben werden.</t>
  </si>
  <si>
    <t>Öffentlicher Personennahverkehr</t>
  </si>
  <si>
    <t>In Thüringen soll die Nutzung des öffentlichen Personennahverkehrs entgeltfrei sein.</t>
  </si>
  <si>
    <t>links/ökologisch</t>
  </si>
  <si>
    <t>An Thüringer Schulen soll vorrangig das traditionelle Familienbild (Vater, Mutter, Kind) vermittelt werden.</t>
  </si>
  <si>
    <t>Das Thüringer Amt für Verfassungsschutz soll aufgelöst werden.</t>
  </si>
  <si>
    <t>liberal</t>
  </si>
  <si>
    <t>Waldstilllegung</t>
  </si>
  <si>
    <t>Mehr Flächen des Landesforsts sollen stillgelegt und der natürlichen Entwicklung überlassen werden.</t>
  </si>
  <si>
    <t>Asylbewerberinnen und -bewerber sollen weiterhin nur in Gemeinschaftsunterkünften untergebracht werden.</t>
  </si>
  <si>
    <t>Bei Landtagswahlen: Wählen ab 16 Jahren.</t>
  </si>
  <si>
    <t>Thüringen soll eine Begrenzung staatlicher Neuverschuldung (Schuldenbremse) in die Landesverfassung aufnehmen.</t>
  </si>
  <si>
    <t>Pflegekräfte aus dem Ausland</t>
  </si>
  <si>
    <t>Thüringen soll weiterhin Pflegekräfte aus dem Ausland anwerben.</t>
  </si>
  <si>
    <t>Thüringen soll Modellprojekte zum Bedingungslosen Grundeinkommen durchführen.</t>
  </si>
  <si>
    <t>links/progressiv</t>
  </si>
  <si>
    <t>Rettungsleitstellen</t>
  </si>
  <si>
    <t>Es sollen keine Rettungsleitstellen für Notrufe in Thüringen geschlossen werden.</t>
  </si>
  <si>
    <t>links/konservativ</t>
  </si>
  <si>
    <t>Bei Investitionen in Verkehrswege durch den Freistaat: Schiene vor Straße!</t>
  </si>
  <si>
    <t>Gemapped</t>
  </si>
  <si>
    <r>
      <t xml:space="preserve">* BGE – </t>
    </r>
    <r>
      <rPr>
        <i/>
        <sz val="11"/>
        <color theme="1"/>
        <rFont val="Calibri"/>
        <family val="2"/>
        <scheme val="minor"/>
      </rPr>
      <t>Bündnis Grundeinkommen</t>
    </r>
    <r>
      <rPr>
        <sz val="11"/>
        <color theme="1"/>
        <rFont val="Calibri"/>
        <family val="2"/>
        <scheme val="minor"/>
      </rPr>
      <t xml:space="preserve">; Blaue – "Blaue Partei", Petrys Neu-Alt-AfD; KPD – Neugründung Ost, nicht zu verwechseln mit der historischen KPD; ÖDP/Familie – Listenverbund der ÖDP und der Familienpartei; Tier hier! – </t>
    </r>
    <r>
      <rPr>
        <i/>
        <sz val="11"/>
        <color theme="1"/>
        <rFont val="Calibri"/>
        <family val="2"/>
        <scheme val="minor"/>
      </rPr>
      <t>Aktion Partei für Tierschutz - das Original – Tierschutz hier!</t>
    </r>
    <r>
      <rPr>
        <sz val="11"/>
        <color theme="1"/>
        <rFont val="Calibri"/>
        <family val="2"/>
        <scheme val="minor"/>
      </rPr>
      <t xml:space="preserve">, (ultra)rechte Abspaltung der klassischen Tierschutzpartei (dem Original); PdGf – </t>
    </r>
    <r>
      <rPr>
        <i/>
        <sz val="11"/>
        <color theme="1"/>
        <rFont val="Calibri"/>
        <family val="2"/>
        <scheme val="minor"/>
      </rPr>
      <t xml:space="preserve">Partei für Gesundheitsforschung, </t>
    </r>
    <r>
      <rPr>
        <sz val="11"/>
        <color theme="1"/>
        <rFont val="Calibri"/>
        <family val="2"/>
        <scheme val="minor"/>
      </rPr>
      <t>konsequente 1-Themenpartei</t>
    </r>
  </si>
  <si>
    <t>Direkte</t>
  </si>
  <si>
    <t>GrauePanther</t>
  </si>
  <si>
    <t>AktionTier</t>
  </si>
  <si>
    <t>Hinweis/Notice</t>
  </si>
  <si>
    <t>Most data included in this file is extracted from public sources, a link to the data source (Quelle) is provided in each sheet.</t>
  </si>
  <si>
    <t>Die meisten Primärdaten in dieser Datei stammen von öffentlich-verfügbaren Quellen (Bildungsangebot der Landes- und Bundesanstalten zur politischen Bildung; siehe Links in der ersten Zelle.</t>
  </si>
  <si>
    <t>BüC</t>
  </si>
  <si>
    <t>dieBasis</t>
  </si>
  <si>
    <t>Quelle: https://www.wahl-o-mat.de/bw2021/PositionsVergleichBadenWuerttemberg2021.pdf</t>
  </si>
  <si>
    <t>Wahlergebnis 2016</t>
  </si>
  <si>
    <t>N/A</t>
  </si>
  <si>
    <t>Wahlergebnis 2021</t>
  </si>
  <si>
    <t>"Neutral" zu…</t>
  </si>
  <si>
    <t>Ausrichtung</t>
  </si>
  <si>
    <t>Klimaliste</t>
  </si>
  <si>
    <r>
      <t>dieBasis</t>
    </r>
    <r>
      <rPr>
        <vertAlign val="superscript"/>
        <sz val="11"/>
        <color theme="1"/>
        <rFont val="Calibri"/>
        <family val="2"/>
        <scheme val="minor"/>
      </rPr>
      <t>†</t>
    </r>
  </si>
  <si>
    <r>
      <t>W2020</t>
    </r>
    <r>
      <rPr>
        <vertAlign val="superscript"/>
        <sz val="11"/>
        <color theme="1"/>
        <rFont val="Calibri"/>
        <family val="2"/>
        <scheme val="minor"/>
      </rPr>
      <t>†</t>
    </r>
  </si>
  <si>
    <t>EfAP*</t>
  </si>
  <si>
    <t>Kostenlose Endgeräte</t>
  </si>
  <si>
    <t>Das Land soll allen Schülerinnen und Schülern kostenlos digitale Endgeräte zur Verfügung stellen.</t>
  </si>
  <si>
    <t>Verbrennungsmotoren</t>
  </si>
  <si>
    <t>Baden-Württemberg soll sich dafür einsetzen, dass ab 2035 keine Autos mit Verbrennungsmotor mehr zugelassen
werden dürfen.</t>
  </si>
  <si>
    <t>In Baden-Württemberg soll die Mietpreisbremse abgeschafft werden</t>
  </si>
  <si>
    <t>Krankenhäuser in öff. Hand</t>
  </si>
  <si>
    <t>Es sollen wieder mehr Krankenhäuser in öffentlicher Hand sein</t>
  </si>
  <si>
    <t>Die baden-württembergische Polizei soll weiterhin Körperkameras („Bodycams“) einsetzen dürfen</t>
  </si>
  <si>
    <t>5% Hürde</t>
  </si>
  <si>
    <t>Die Fünfprozenthürde bei Landtagswahlen in Baden-Württemberg soll beibehalten werden</t>
  </si>
  <si>
    <t>Generelles Tempolimit</t>
  </si>
  <si>
    <t>Auf allen Autobahnen in Baden-Württemberg soll ein generelles Tempolimit gelten</t>
  </si>
  <si>
    <t>Sanktionen bei Hartz IV</t>
  </si>
  <si>
    <t>Empfängerinnen und Empfängern von Arbeitslosengeld II („Hartz IV“) sollen auch weiterhin Leistungen gekürzt werden, wenn sie Jobangebote ablehnen</t>
  </si>
  <si>
    <t>In Baden-Württemberg sollen neue Windkraftanlagen nur in einem Abstand von mindestens einem Kilometer von Wohnbebauung errichtet werden dürfen</t>
  </si>
  <si>
    <t>Populistisch</t>
  </si>
  <si>
    <t>Frauenquote in Landesbetr.</t>
  </si>
  <si>
    <t>Bei der Besetzung von Führungspositionen in landeseigenen Betrieben soll eine verbindliche Frauenquote gelten</t>
  </si>
  <si>
    <t>Abschaffung d. Religionsunterricht</t>
  </si>
  <si>
    <t>Der konfessionelle Religionsunterricht an öffentlichen Schulen in Baden-Württemberg soll abgeschafft werden</t>
  </si>
  <si>
    <t>Freiw. Polizeidienst</t>
  </si>
  <si>
    <t>Der Freiwillige Polizeidienst in Baden-Württemberg soll erhalten bleiben</t>
  </si>
  <si>
    <t>In Baden-Württemberg soll die Nutzung des öffentlichen Personennahverkehrs entgeltfrei sein</t>
  </si>
  <si>
    <t>Links/Ökologisch</t>
  </si>
  <si>
    <t>In Baden-Württemberg soll es mehr Gemeinschaftsschulen geben</t>
  </si>
  <si>
    <t>Verlust des Schutzstatus</t>
  </si>
  <si>
    <t>Baden-Württemberg soll sich dafür einsetzen, dass anerkannte Flüchtlinge ihren Schutzstatus verlieren, wenn sie in ihr Herkunftsland reisen</t>
  </si>
  <si>
    <t>Betriebe, die nicht ausbilden, sollen eine Abgabe zahlen</t>
  </si>
  <si>
    <t>Baden-Württemberg soll zukünftig nur die ökologische Landwirtschaft fördern</t>
  </si>
  <si>
    <t>Eltern, die ihre Kinder zu Hause betreuen, sollen dafür eine finanzielle Unterstützung vom Land erhalten</t>
  </si>
  <si>
    <t>Beim Ausbau der Verkehrsinfrastruktur soll die Schiene Vorrang vor der Straße haben</t>
  </si>
  <si>
    <t>In Baden-Württemberg sollen weiterhin kostenlose Deutschkurse für Zugewanderte angeboten werden</t>
  </si>
  <si>
    <t>Digitalisierungsministerium</t>
  </si>
  <si>
    <t>In Baden-Württemberg soll es ein eigenständiges Ministerium für Digitalisierung geben</t>
  </si>
  <si>
    <t>Auch der Besitz geringer Mengen Cannabis soll in Baden-Württemberg weiterhin strafrechtlich verfolgt werden</t>
  </si>
  <si>
    <t>Kostenloses Schulessen</t>
  </si>
  <si>
    <t>Das Mittagessen soll für alle Schülerinnen und Schüler an baden-württembergischen Schulen kostenlos sein</t>
  </si>
  <si>
    <t>Zweistimmenwahlrecht</t>
  </si>
  <si>
    <t>Bei Landtagswahlen in Baden-Württemberg soll man – wie bei der Bundestagswahl – zwei Stimmen vergeben können</t>
  </si>
  <si>
    <t>[keine]</t>
  </si>
  <si>
    <t>Photovoltaik</t>
  </si>
  <si>
    <t>Beim Bau neuer Wohngebäude soll die Errichtung von Photovoltaik-Anlagen verpflichtend sein</t>
  </si>
  <si>
    <t>Verbindliche Grundschulempfehlung</t>
  </si>
  <si>
    <t>Beim Wechsel auf die weiterführende Schule soll die Empfehlung der Grundschullehrerinnen und Grundschullehrer verbindlich sein</t>
  </si>
  <si>
    <t>Beobachtung  d. Querdenken-Gruppierung</t>
  </si>
  <si>
    <t>Die „Querdenken“-Gruppierung soll weiterhin vom Landesamt für Verfassungsschutz Baden-Württemberg beobachtet werden</t>
  </si>
  <si>
    <t>Liberal</t>
  </si>
  <si>
    <t>Studiengebühren</t>
  </si>
  <si>
    <t>Baden-Württemberg soll die Studiengebühren für alle internationalen Studierenden abschaffen</t>
  </si>
  <si>
    <t>Prüfung der Klimaverträglichkeit</t>
  </si>
  <si>
    <t>In Baden-Württemberg soll jedes Landesgesetz vor der Verabschiedung auf seine Klimaverträglichkeit hin geprüft werden</t>
  </si>
  <si>
    <t>Verdachtunabhängige Personenkontrollen</t>
  </si>
  <si>
    <t>In Baden-Württemberg soll die Polizei auch verdachtsunabhängige Personenkontrollen durchführen dürfen</t>
  </si>
  <si>
    <t>Recht auf Homeoffice</t>
  </si>
  <si>
    <t>Baden-Württemberg soll sich dafür einsetzen, dass Arbeitnehmerinnen und Arbeitnehmer ein Recht auf Homeoffice haben</t>
  </si>
  <si>
    <t>In Baden-Württemberg sollen die sonderpädagogischen Bildungs- und Beratungszentren („Förderschulen“) für Schülerinnen und Schüler mit Behinderungen erhalten bleiben</t>
  </si>
  <si>
    <t>Finanzierung d. Corona-Hilfen</t>
  </si>
  <si>
    <t>Vermögende sollen über eine einmalige Abgabe einen Teil der corona-bedingten Wirtschaftshilfen finanzieren</t>
  </si>
  <si>
    <t>Anwerbung v. Pflegekräften</t>
  </si>
  <si>
    <t>Das Land soll Pflegekräfte aus dem Ausland anwerben</t>
  </si>
  <si>
    <t>5G-Mobilfunknetz</t>
  </si>
  <si>
    <t>Das 5G-Mobilfunknetz soll schnellstmöglich ausgebaut werden</t>
  </si>
  <si>
    <t>Wahlalter</t>
  </si>
  <si>
    <t>Das Wahlalter bei Landtagswahlen soll auf 16 Jahre gesenkt werden</t>
  </si>
  <si>
    <t>Kameraüberwachung in Schlachthöfen</t>
  </si>
  <si>
    <t>Baden-Württemberg soll sich dafür einsetzen, dass der Schlachtprozess in Schlachthöfen durch Videokameras überwacht werden muss</t>
  </si>
  <si>
    <t>Innerdeutsche Flüge</t>
  </si>
  <si>
    <t>Das Land soll sich dafür einsetzen, dass am Stuttgarter Flughafen keine innerdeutschen Flüge mehr angeboten werden</t>
  </si>
  <si>
    <t>* EfA – Eine für Alle - Partei;  Klimaliste – Klimaliste für Baden-Württemberg; MW – Menschliche Welt; PfGf – Partei für Gesundheitsforschung, konsequente 1-Themenpartei</t>
  </si>
  <si>
    <r>
      <t xml:space="preserve">† </t>
    </r>
    <r>
      <rPr>
        <sz val="11"/>
        <color theme="1"/>
        <rFont val="Calibri"/>
        <family val="2"/>
        <scheme val="minor"/>
      </rPr>
      <t>2020 aus der anti-Coronamaßnahmenbewegung "Widerstand 2020" hervorgegangene Kleinstparteien</t>
    </r>
  </si>
  <si>
    <r>
      <t xml:space="preserve">‡ </t>
    </r>
    <r>
      <rPr>
        <sz val="11"/>
        <color theme="1"/>
        <rFont val="Calibri"/>
        <family val="2"/>
        <scheme val="minor"/>
      </rPr>
      <t>Meist nach Paaren: klassisch sozialpolitisch autoritär ↔ liberal; wirschaftpolitisch links (komunalistisch/sozial) ↔ rechts (elitär/neoliberal); progressiv ↔ konservativ; globalistisch (im Ggs. zu nationalistisch); ökologisch (= klass. grüne Politik)</t>
    </r>
  </si>
  <si>
    <t>Ökologische Forderungen sind naturbedingt eher autoritär und anti-rechts, da sie die Freiheit der Wirtschaft (Kernforderung d. Neoliberalismus) beeinträchtigen.</t>
  </si>
  <si>
    <t>Die Abstandsforderung für Windkraftanlagen ist meiner Meinung nach eine lupenrein populistische Forderung.</t>
  </si>
  <si>
    <t>Menschl. Welt</t>
  </si>
  <si>
    <t>W2020</t>
  </si>
  <si>
    <t>EfAP</t>
  </si>
  <si>
    <r>
      <t>Ausrichtung</t>
    </r>
    <r>
      <rPr>
        <vertAlign val="superscript"/>
        <sz val="11"/>
        <color theme="1"/>
        <rFont val="Calibri"/>
        <family val="2"/>
        <scheme val="minor"/>
      </rPr>
      <t>‡</t>
    </r>
  </si>
  <si>
    <t>Klimaliste*</t>
  </si>
  <si>
    <t>Ökologischer Weinbau</t>
  </si>
  <si>
    <t>Ökologie</t>
  </si>
  <si>
    <t>1. Das Land soll vorrangig den ökologischen Weinbau fördern.</t>
  </si>
  <si>
    <t>Digitale Endgeräte</t>
  </si>
  <si>
    <t>2. Das Land soll allen Schülerinnen und Schülern kostenlos digitale Endgeräte zur Verfügung stellen.</t>
  </si>
  <si>
    <t>3. In Rheinland-Pfalz sollen weitere Flächen für den Bau von Windkraftanlagen ausgewiesen werden.</t>
  </si>
  <si>
    <t>Kontaktlisten</t>
  </si>
  <si>
    <t>4. Die Kontaktdaten zur Nachverfolgung von Infektionsketten (z.B. in der Gastronomie) sollen auch für Zwecke der Strafverfolgung verwendet werden dürfen.</t>
  </si>
  <si>
    <t>Mittelrheintalbrücke</t>
  </si>
  <si>
    <t>kontra-ökologisch</t>
  </si>
  <si>
    <t>5. Die Mittelrheinbrücke bei St. Goarshausen soll wie geplant gebaut werden.</t>
  </si>
  <si>
    <t>Robotersteuer</t>
  </si>
  <si>
    <t>6. Rheinland-Pfalz soll sich dafür einsetzen, dass der Einsatz von Robotern in der Produktion besteuert wird.</t>
  </si>
  <si>
    <t>7. Bei Landtagswahlen soll das Wahlalter auf 16 Jahre gesenkt werden.</t>
  </si>
  <si>
    <t>8. Die Mietpreisbremse in rheinland-pfälzischen Städten und Gemeinden soll wieder abgeschafft werden.</t>
  </si>
  <si>
    <t>9. In Rheinland-Pfalz sollen Förderschulen für Kinder mit Behinderungen erhalten bleiben.</t>
  </si>
  <si>
    <t>Fahrradwege</t>
  </si>
  <si>
    <t>10. Es sollen mehr Straßenflächen in Fahrradwege umgewandelt werden.</t>
  </si>
  <si>
    <t>Karenzzeit</t>
  </si>
  <si>
    <t>11. Mitglieder der Landesregierung sollen frühestens drei Jahre nach Ausscheiden aus dem Amt eine Tätigkeit in der Wirtschaft aufnehmen dürfen.</t>
  </si>
  <si>
    <t>Schottergärten</t>
  </si>
  <si>
    <t>12. Private Schottergärten sollen erlaubt bleiben.</t>
  </si>
  <si>
    <t>Überschuldete Kommunen</t>
  </si>
  <si>
    <t>13. Das Land soll die Schulden überschuldeter Kommunen vollständig übernehmen.</t>
  </si>
  <si>
    <t>Ethikunterricht</t>
  </si>
  <si>
    <t>14. Der Religionsunterricht soll an staatlichen Schulen in Rheinland-Pfalz durch Ethikunterricht ersetzt werden.</t>
  </si>
  <si>
    <t>Jadg von Wölfen</t>
  </si>
  <si>
    <t>15. Wölfe sollen in Rheinland-Pfalz gejagt werden dürfen.</t>
  </si>
  <si>
    <t>Häusliche Pflege</t>
  </si>
  <si>
    <t>16. Für pflegende Angehörige soll das Land einen Zuschuss zum Pflegegeld zahlen.</t>
  </si>
  <si>
    <t>Hochschulkooperation m. Wirtschaft</t>
  </si>
  <si>
    <t>17. Die Hochschulen des Landes sollen stärker mit der Wirtschaft zusammenarbeiten.</t>
  </si>
  <si>
    <t>Straßenausbaubeiträge</t>
  </si>
  <si>
    <t>18. Bei Straßensanierungen sollen die Kommunen weiterhin Beiträge der Grundstückseigentümerinnen und -eigentümer erheben dürfen.</t>
  </si>
  <si>
    <t>Aufnahme v. Flüchtlingen</t>
  </si>
  <si>
    <t>19. Rheinland-Pfalz soll mehr geflüchtete Menschen aufnehmen.</t>
  </si>
  <si>
    <t>Zentralabitur</t>
  </si>
  <si>
    <t>Links/progessiv</t>
  </si>
  <si>
    <t>20. In Rheinland-Pfalz soll ein landesweites Zentralabitur eingeführt werden.</t>
  </si>
  <si>
    <t>21. Die Gesamtzahl der Nutztiere in den landwirtschaftlichen Betrieben einer Gemeinde soll begrenzt werden können.</t>
  </si>
  <si>
    <t>Home-Office</t>
  </si>
  <si>
    <t>22. Es soll ein Recht auf Home-Office geben.</t>
  </si>
  <si>
    <t>23. Die Bundeswehr soll weiterhin von Schulen in Rheinland-Pfalz zu Veranstaltungen eingeladen werden dürfen.</t>
  </si>
  <si>
    <t>Schiene v. Straße</t>
  </si>
  <si>
    <t>24. Beim Ausbau der Verkehrsinfrastruktur soll die Schiene Vorrang vor der Straße haben.</t>
  </si>
  <si>
    <t>Kürzungen von ALG II</t>
  </si>
  <si>
    <t>25. Hartz-IV-Empfängerinnen und -Empfängern sollen weiterhin die Leistungen gekürzt werden, wenn sie wiederholt Termine beim Jobcenter versäumen.</t>
  </si>
  <si>
    <t>Landesverfassungschutz</t>
  </si>
  <si>
    <t>26. Der rheinland-pfälzische Verfassungsschutz soll aufgelöst werden.</t>
  </si>
  <si>
    <t>Einstiegsgehalt v. Lehrkräften</t>
  </si>
  <si>
    <t>27. In Rheinland-Pfalz sollen Lehrkräfte aller Schulformen das gleiche Einstiegsgehalt erhalten.</t>
  </si>
  <si>
    <t>Grenzkontrollen</t>
  </si>
  <si>
    <t>Nationalistisch</t>
  </si>
  <si>
    <t>28. In Rheinland-Pfalz sollen verstärkt Kontrollen an den Grenzen zu den europäischen Nachbarstaaten stattfinden.</t>
  </si>
  <si>
    <t>29. Eltern sollen sich weiterhin an den Kita-Kosten für die Betreuung ihrer Kinder unter 2 Jahren beteiligen.</t>
  </si>
  <si>
    <t>30. Rheinland-Pfalz soll sich für einen gesetzlichen Mindestlohn von mindestens 12 Euro einsetzen.</t>
  </si>
  <si>
    <t>Infektionsschutz durch d. Bund</t>
  </si>
  <si>
    <t>31. Bei der Infektionsbekämpfung soll der Bund mehr Entscheidungsbefugnisse von den Bundesländern erhalten.</t>
  </si>
  <si>
    <t>Frauenquote in landeseigenen Betrieben</t>
  </si>
  <si>
    <t>32. In den Führungspositionen von landeseigenen Betrieben soll es eine verbindliche Frauenquote geben.</t>
  </si>
  <si>
    <t>33. Rheinland-Pfalz soll die Begrenzung der Neuverschuldung („Schuldenbremse“) weiterhin einhalten.</t>
  </si>
  <si>
    <t>Kostenfreies Mittagessen</t>
  </si>
  <si>
    <t>34. An rheinland-pfälzischen Schulen soll es kostenfreies Mittagessen für alle Schülerinnen und Schüler geben.</t>
  </si>
  <si>
    <t>35. Das Tanzverbot an „stillen Feiertagen“ (z.B. Karfreitag, Volkstrauertag) soll beibehalten werden.</t>
  </si>
  <si>
    <t>Ehrenamtl. Bürgermeister</t>
  </si>
  <si>
    <t>36. Ehrenamtliche Bürgermeisterinnen und Bürgermeister sollen eine höhere Aufwandsentschädigung erhalten.</t>
  </si>
  <si>
    <t>Verkaufsoffene Samstage</t>
  </si>
  <si>
    <t>37. In Rheinland-Pfalz soll es mehr verkaufsoffene Sonntage geben.</t>
  </si>
  <si>
    <t>US-Atomwaffen</t>
  </si>
  <si>
    <t>Pazifistisch</t>
  </si>
  <si>
    <t>38. Rheinland-Pfalz soll sich für den Abzug der im Land stationierten US-Atomwaffen einsetzen.</t>
  </si>
  <si>
    <t>* Klimaliste – Klimaliste RLP e.V.; Tierschutz – Partei Mensch Umwelt Tierschutz</t>
  </si>
  <si>
    <t>BW – State-elections/Landtagswahlen Baden-Würrtemberg</t>
  </si>
  <si>
    <t>BB – State-elections/Landtagswahlen Brandenburg</t>
  </si>
  <si>
    <t>RP – State-elections Rhineland-Palatia/Landtagswahlen Rheinland-Pfalz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</si>
</sst>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color theme="1"/>
      <name val="Calibri"/>
      <family val="2"/>
      <scheme val="minor"/>
    </font>
    <font>
      <vertAlign val="superscript"/>
      <sz val="11"/>
      <color theme="1"/>
      <name val="Calibri"/>
      <family val="2"/>
      <scheme val="minor"/>
    </font>
    <font>
      <sz val="11"/>
      <name val="Calibri"/>
      <family val="2"/>
      <scheme val="minor"/>
    </font>
    <font>
      <vertAlign val="subscript"/>
      <sz val="11"/>
      <color theme="1"/>
      <name val="Calibri"/>
      <family val="2"/>
      <scheme val="minor"/>
    </font>
    <font>
      <i/>
      <sz val="11"/>
      <color theme="1"/>
      <name val="Calibri"/>
      <family val="2"/>
      <scheme val="minor"/>
    </font>
    <font>
      <i/>
      <sz val="11"/>
      <name val="Calibri"/>
      <family val="2"/>
      <scheme val="minor"/>
    </font>
    <font>
      <sz val="11"/>
      <color theme="1"/>
      <name val="Arial Narrow"/>
      <family val="2"/>
    </font>
    <font>
      <sz val="11"/>
      <color theme="1"/>
      <name val="Calibri"/>
      <family val="2"/>
    </font>
    <font>
      <sz val="11"/>
      <color theme="1"/>
      <name val="Calibri"/>
      <family val="2"/>
      <scheme val="minor"/>
    </font>
    <font>
      <sz val="11"/>
      <color theme="0"/>
      <name val="Calibri"/>
      <family val="2"/>
      <scheme val="minor"/>
    </font>
    <font>
      <sz val="8"/>
      <color theme="1"/>
      <name val="Calibri"/>
      <family val="2"/>
      <scheme val="minor"/>
    </font>
    <font>
      <b/>
      <sz val="11"/>
      <color theme="1"/>
      <name val="Calibri"/>
      <family val="2"/>
      <scheme val="minor"/>
    </font>
    <font>
      <u/>
      <sz val="11"/>
      <color theme="10"/>
      <name val="Calibri"/>
      <family val="2"/>
      <scheme val="minor"/>
    </font>
    <font>
      <sz val="11"/>
      <color theme="0"/>
      <name val="Arial Narrow"/>
      <family val="2"/>
    </font>
  </fonts>
  <fills count="14">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s>
  <borders count="1">
    <border>
      <left/>
      <right/>
      <top/>
      <bottom/>
      <diagonal/>
    </border>
  </borders>
  <cellStyleXfs count="3">
    <xf numFmtId="0" fontId="0" fillId="0" borderId="0"/>
    <xf numFmtId="9" fontId="8" fillId="0" borderId="0" applyFont="0" applyFill="0" applyBorder="0" applyAlignment="0" applyProtection="0"/>
    <xf numFmtId="0" fontId="12" fillId="0" borderId="0" applyNumberFormat="0" applyFill="0" applyBorder="0" applyAlignment="0" applyProtection="0"/>
  </cellStyleXfs>
  <cellXfs count="75">
    <xf numFmtId="0" fontId="0" fillId="0" borderId="0" xfId="0"/>
    <xf numFmtId="0" fontId="0" fillId="0" borderId="0" xfId="0" applyAlignment="1">
      <alignment textRotation="90"/>
    </xf>
    <xf numFmtId="0" fontId="0" fillId="0" borderId="0" xfId="0" applyAlignment="1">
      <alignment horizontal="center" textRotation="90"/>
    </xf>
    <xf numFmtId="0" fontId="0" fillId="0" borderId="0" xfId="0" applyAlignment="1">
      <alignment horizontal="center"/>
    </xf>
    <xf numFmtId="0" fontId="0" fillId="0" borderId="0" xfId="0" applyAlignment="1">
      <alignment horizontal="right"/>
    </xf>
    <xf numFmtId="9" fontId="0" fillId="0" borderId="0" xfId="0" applyNumberFormat="1" applyAlignment="1">
      <alignment horizontal="center"/>
    </xf>
    <xf numFmtId="0" fontId="0" fillId="0" borderId="0" xfId="0" applyNumberFormat="1"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2" fillId="0" borderId="0" xfId="0" applyFont="1" applyAlignment="1">
      <alignment horizontal="center"/>
    </xf>
    <xf numFmtId="0" fontId="0" fillId="0" borderId="0" xfId="0" applyFont="1"/>
    <xf numFmtId="0" fontId="0" fillId="0" borderId="0" xfId="0" applyFont="1" applyAlignment="1">
      <alignment vertical="top"/>
    </xf>
    <xf numFmtId="0" fontId="0" fillId="0" borderId="0" xfId="0" applyAlignment="1">
      <alignment vertical="top"/>
    </xf>
    <xf numFmtId="0" fontId="0" fillId="0" borderId="0" xfId="0" applyAlignment="1">
      <alignment vertical="top" wrapText="1"/>
    </xf>
    <xf numFmtId="0" fontId="2" fillId="0" borderId="0" xfId="0" applyFont="1" applyAlignment="1">
      <alignment vertical="top" wrapText="1"/>
    </xf>
    <xf numFmtId="0" fontId="0" fillId="6" borderId="0" xfId="0" applyFill="1" applyAlignment="1">
      <alignment horizontal="right"/>
    </xf>
    <xf numFmtId="0" fontId="0" fillId="6" borderId="0" xfId="0" applyFill="1"/>
    <xf numFmtId="0" fontId="0" fillId="7" borderId="0" xfId="0" applyFill="1"/>
    <xf numFmtId="0" fontId="0" fillId="8" borderId="0" xfId="0" applyFill="1"/>
    <xf numFmtId="0" fontId="0" fillId="8" borderId="0" xfId="0" applyFill="1" applyAlignment="1">
      <alignment horizontal="right"/>
    </xf>
    <xf numFmtId="0" fontId="0" fillId="0" borderId="0" xfId="0" applyFill="1"/>
    <xf numFmtId="0" fontId="0" fillId="0" borderId="0" xfId="0" applyFill="1" applyAlignment="1">
      <alignment horizontal="right"/>
    </xf>
    <xf numFmtId="0" fontId="0" fillId="7" borderId="0" xfId="0" applyFill="1" applyAlignment="1">
      <alignment horizontal="right"/>
    </xf>
    <xf numFmtId="0" fontId="0" fillId="0" borderId="0" xfId="0" applyAlignment="1">
      <alignment vertical="top" textRotation="90"/>
    </xf>
    <xf numFmtId="0" fontId="0" fillId="0" borderId="0" xfId="0" applyAlignment="1">
      <alignment horizontal="left"/>
    </xf>
    <xf numFmtId="0" fontId="6" fillId="0" borderId="0" xfId="0" applyFont="1" applyAlignment="1">
      <alignment horizontal="center"/>
    </xf>
    <xf numFmtId="0" fontId="0" fillId="7" borderId="0" xfId="0" applyFill="1" applyAlignment="1">
      <alignment horizontal="center"/>
    </xf>
    <xf numFmtId="0" fontId="0" fillId="9" borderId="0" xfId="0" applyFill="1"/>
    <xf numFmtId="0" fontId="0" fillId="10" borderId="0" xfId="0" applyFill="1" applyAlignment="1">
      <alignment horizontal="left"/>
    </xf>
    <xf numFmtId="0" fontId="0" fillId="7" borderId="0" xfId="0" applyFill="1" applyAlignment="1">
      <alignment horizontal="left"/>
    </xf>
    <xf numFmtId="0" fontId="0" fillId="10" borderId="0" xfId="0" applyFill="1"/>
    <xf numFmtId="0" fontId="0" fillId="9" borderId="0" xfId="0" applyFill="1" applyAlignment="1">
      <alignment horizontal="left"/>
    </xf>
    <xf numFmtId="0" fontId="0" fillId="0" borderId="0" xfId="0" applyAlignment="1">
      <alignment horizontal="center" vertical="top" textRotation="90"/>
    </xf>
    <xf numFmtId="9" fontId="6" fillId="0" borderId="0" xfId="1" applyFont="1"/>
    <xf numFmtId="0" fontId="0" fillId="0" borderId="0" xfId="0" applyAlignment="1">
      <alignment horizontal="center"/>
    </xf>
    <xf numFmtId="0" fontId="0" fillId="0" borderId="0" xfId="0" applyAlignment="1">
      <alignment horizontal="center" shrinkToFit="1"/>
    </xf>
    <xf numFmtId="0" fontId="0" fillId="12" borderId="0" xfId="0" applyFill="1" applyAlignment="1">
      <alignment vertical="top" textRotation="90"/>
    </xf>
    <xf numFmtId="0" fontId="0" fillId="12" borderId="0" xfId="0" applyFill="1"/>
    <xf numFmtId="0" fontId="1" fillId="0" borderId="0" xfId="0" applyFont="1"/>
    <xf numFmtId="0" fontId="10" fillId="0" borderId="0" xfId="1" applyNumberFormat="1" applyFont="1"/>
    <xf numFmtId="0" fontId="6" fillId="0" borderId="0" xfId="1" applyNumberFormat="1" applyFont="1"/>
    <xf numFmtId="0" fontId="0" fillId="0" borderId="0" xfId="0" applyAlignment="1">
      <alignment horizontal="center"/>
    </xf>
    <xf numFmtId="0" fontId="0" fillId="0" borderId="0" xfId="0"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164" fontId="11" fillId="0" borderId="0" xfId="0" applyNumberFormat="1" applyFont="1" applyAlignment="1">
      <alignment horizontal="center"/>
    </xf>
    <xf numFmtId="0" fontId="11" fillId="7" borderId="0" xfId="0" applyFont="1" applyFill="1" applyAlignment="1">
      <alignment horizontal="center" textRotation="90"/>
    </xf>
    <xf numFmtId="0" fontId="11" fillId="7" borderId="0" xfId="0" applyFont="1" applyFill="1"/>
    <xf numFmtId="164" fontId="11" fillId="7" borderId="0" xfId="0" applyNumberFormat="1" applyFont="1" applyFill="1" applyAlignment="1">
      <alignment horizontal="center"/>
    </xf>
    <xf numFmtId="9" fontId="10" fillId="0" borderId="0" xfId="1" applyFont="1"/>
    <xf numFmtId="2" fontId="0" fillId="0" borderId="0" xfId="0" applyNumberFormat="1" applyAlignment="1">
      <alignment horizontal="center" textRotation="90"/>
    </xf>
    <xf numFmtId="0" fontId="12" fillId="0" borderId="0" xfId="2"/>
    <xf numFmtId="0" fontId="0" fillId="0" borderId="0" xfId="0" applyAlignment="1">
      <alignment wrapText="1"/>
    </xf>
    <xf numFmtId="0" fontId="8" fillId="0" borderId="0" xfId="1" applyNumberFormat="1" applyFont="1" applyAlignment="1">
      <alignment horizontal="center"/>
    </xf>
    <xf numFmtId="0" fontId="8" fillId="0" borderId="0" xfId="0" applyFont="1" applyAlignment="1">
      <alignment horizontal="center"/>
    </xf>
    <xf numFmtId="0" fontId="0" fillId="13" borderId="0" xfId="0" applyFill="1"/>
    <xf numFmtId="0" fontId="0" fillId="0" borderId="0" xfId="0" applyAlignment="1">
      <alignment vertical="top" textRotation="180"/>
    </xf>
    <xf numFmtId="0" fontId="11" fillId="0" borderId="0" xfId="0" applyFont="1"/>
    <xf numFmtId="0" fontId="0" fillId="0" borderId="0" xfId="0" applyAlignment="1">
      <alignment horizontal="center"/>
    </xf>
    <xf numFmtId="2" fontId="0" fillId="0" borderId="0" xfId="0" applyNumberFormat="1" applyAlignment="1">
      <alignment horizontal="center"/>
    </xf>
    <xf numFmtId="0" fontId="12" fillId="0" borderId="0" xfId="2" applyAlignment="1"/>
    <xf numFmtId="0" fontId="0" fillId="0" borderId="0" xfId="0" applyAlignment="1">
      <alignment horizontal="left" vertical="top" wrapText="1"/>
    </xf>
    <xf numFmtId="0" fontId="9" fillId="11" borderId="0" xfId="0" applyFont="1" applyFill="1" applyAlignment="1">
      <alignment horizontal="center" vertical="top" textRotation="90"/>
    </xf>
    <xf numFmtId="0" fontId="0" fillId="0" borderId="0" xfId="0" applyAlignment="1">
      <alignment horizontal="center"/>
    </xf>
    <xf numFmtId="2" fontId="0" fillId="0" borderId="0" xfId="0" applyNumberFormat="1" applyAlignment="1">
      <alignment horizontal="center"/>
    </xf>
    <xf numFmtId="0" fontId="0" fillId="0" borderId="0" xfId="0" applyAlignment="1">
      <alignment horizontal="left" wrapText="1"/>
    </xf>
    <xf numFmtId="0" fontId="13" fillId="11" borderId="0" xfId="0" applyFont="1" applyFill="1" applyAlignment="1">
      <alignment horizontal="center"/>
    </xf>
    <xf numFmtId="165" fontId="13" fillId="11" borderId="0" xfId="1" applyNumberFormat="1" applyFont="1" applyFill="1" applyAlignment="1">
      <alignment horizontal="center"/>
    </xf>
    <xf numFmtId="165" fontId="6" fillId="0" borderId="0" xfId="1" applyNumberFormat="1" applyFont="1" applyAlignment="1">
      <alignment horizontal="center"/>
    </xf>
    <xf numFmtId="0" fontId="0" fillId="0" borderId="0" xfId="0" applyAlignment="1">
      <alignment horizontal="left" indent="5"/>
    </xf>
    <xf numFmtId="0" fontId="11" fillId="0" borderId="0" xfId="0" applyFont="1" applyAlignment="1">
      <alignment horizontal="center" textRotation="90"/>
    </xf>
    <xf numFmtId="2" fontId="0" fillId="11" borderId="0" xfId="0" quotePrefix="1" applyNumberFormat="1" applyFill="1" applyAlignment="1">
      <alignment horizontal="center"/>
    </xf>
    <xf numFmtId="2" fontId="0" fillId="11" borderId="0" xfId="0" applyNumberFormat="1" applyFill="1" applyAlignment="1">
      <alignment horizontal="center"/>
    </xf>
  </cellXfs>
  <cellStyles count="3">
    <cellStyle name="Link" xfId="2" builtinId="8"/>
    <cellStyle name="Prozent" xfId="1" builtinId="5"/>
    <cellStyle name="Standard" xfId="0" builtinId="0"/>
  </cellStyles>
  <dxfs count="33">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5" tint="0.59996337778862885"/>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9" tint="0.59996337778862885"/>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53340</xdr:colOff>
          <xdr:row>1</xdr:row>
          <xdr:rowOff>45720</xdr:rowOff>
        </xdr:from>
        <xdr:to>
          <xdr:col>21</xdr:col>
          <xdr:colOff>99060</xdr:colOff>
          <xdr:row>28</xdr:row>
          <xdr:rowOff>60960</xdr:rowOff>
        </xdr:to>
        <xdr:sp macro="" textlink="">
          <xdr:nvSpPr>
            <xdr:cNvPr id="3073" name="Objekt 1" hidden="1">
              <a:extLst>
                <a:ext uri="{63B3BB69-23CF-44E3-9099-C40C66FF867C}">
                  <a14:compatExt spid="_x0000_s3073"/>
                </a:ext>
                <a:ext uri="{FF2B5EF4-FFF2-40B4-BE49-F238E27FC236}">
                  <a16:creationId xmlns:a16="http://schemas.microsoft.com/office/drawing/2014/main" id="{00000000-0008-0000-0D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wahl-o-mat.de/hamburg2020/PositionsvergleichHamburg2020.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9.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wahl-o-mat.de/bw2021/PositionsVergleichBadenWuerttemberg2021.pdf"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wahl-o-mat.de/thueringen2019/" TargetMode="External"/><Relationship Id="rId1" Type="http://schemas.openxmlformats.org/officeDocument/2006/relationships/hyperlink" Target="https://www.wahl-o-mat.de/thueringen2019/PositionsvergleichThueringen201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wahl-o-mat.de/bw2021/PositionsVergleichBadenWuerttemberg2021.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CBDFA-EA6E-4877-8876-17C36EC2A682}">
  <dimension ref="A1:B24"/>
  <sheetViews>
    <sheetView workbookViewId="0">
      <selection activeCell="A16" sqref="A16"/>
    </sheetView>
  </sheetViews>
  <sheetFormatPr baseColWidth="10" defaultRowHeight="14.4" x14ac:dyDescent="0.3"/>
  <cols>
    <col min="1" max="1" width="59.88671875" customWidth="1"/>
  </cols>
  <sheetData>
    <row r="1" spans="1:2" x14ac:dyDescent="0.3">
      <c r="A1" t="s">
        <v>384</v>
      </c>
      <c r="B1" t="s">
        <v>385</v>
      </c>
    </row>
    <row r="2" spans="1:2" x14ac:dyDescent="0.3">
      <c r="A2" t="s">
        <v>801</v>
      </c>
      <c r="B2" t="s">
        <v>383</v>
      </c>
    </row>
    <row r="3" spans="1:2" x14ac:dyDescent="0.3">
      <c r="A3" t="s">
        <v>1146</v>
      </c>
      <c r="B3" t="s">
        <v>383</v>
      </c>
    </row>
    <row r="4" spans="1:2" x14ac:dyDescent="0.3">
      <c r="A4" t="s">
        <v>1145</v>
      </c>
      <c r="B4" t="s">
        <v>383</v>
      </c>
    </row>
    <row r="5" spans="1:2" x14ac:dyDescent="0.3">
      <c r="A5" t="s">
        <v>386</v>
      </c>
      <c r="B5" t="s">
        <v>383</v>
      </c>
    </row>
    <row r="6" spans="1:2" x14ac:dyDescent="0.3">
      <c r="A6" t="s">
        <v>792</v>
      </c>
      <c r="B6" t="s">
        <v>383</v>
      </c>
    </row>
    <row r="7" spans="1:2" x14ac:dyDescent="0.3">
      <c r="A7" t="s">
        <v>508</v>
      </c>
      <c r="B7" t="s">
        <v>383</v>
      </c>
    </row>
    <row r="8" spans="1:2" x14ac:dyDescent="0.3">
      <c r="A8" t="s">
        <v>800</v>
      </c>
      <c r="B8" t="s">
        <v>383</v>
      </c>
    </row>
    <row r="9" spans="1:2" x14ac:dyDescent="0.3">
      <c r="A9" t="s">
        <v>387</v>
      </c>
      <c r="B9" t="s">
        <v>383</v>
      </c>
    </row>
    <row r="10" spans="1:2" x14ac:dyDescent="0.3">
      <c r="A10" t="s">
        <v>1147</v>
      </c>
      <c r="B10" t="s">
        <v>383</v>
      </c>
    </row>
    <row r="11" spans="1:2" x14ac:dyDescent="0.3">
      <c r="A11" t="s">
        <v>793</v>
      </c>
      <c r="B11" t="s">
        <v>383</v>
      </c>
    </row>
    <row r="12" spans="1:2" x14ac:dyDescent="0.3">
      <c r="A12" t="s">
        <v>892</v>
      </c>
      <c r="B12" t="s">
        <v>382</v>
      </c>
    </row>
    <row r="13" spans="1:2" x14ac:dyDescent="0.3">
      <c r="A13" t="s">
        <v>798</v>
      </c>
      <c r="B13" t="s">
        <v>383</v>
      </c>
    </row>
    <row r="15" spans="1:2" x14ac:dyDescent="0.3">
      <c r="A15" t="s">
        <v>388</v>
      </c>
    </row>
    <row r="17" spans="1:1" x14ac:dyDescent="0.3">
      <c r="A17" t="s">
        <v>396</v>
      </c>
    </row>
    <row r="18" spans="1:1" x14ac:dyDescent="0.3">
      <c r="A18" t="s">
        <v>397</v>
      </c>
    </row>
    <row r="20" spans="1:1" x14ac:dyDescent="0.3">
      <c r="A20" t="s">
        <v>398</v>
      </c>
    </row>
    <row r="22" spans="1:1" x14ac:dyDescent="0.3">
      <c r="A22" s="59" t="s">
        <v>980</v>
      </c>
    </row>
    <row r="23" spans="1:1" x14ac:dyDescent="0.3">
      <c r="A23" t="s">
        <v>981</v>
      </c>
    </row>
    <row r="24" spans="1:1" x14ac:dyDescent="0.3">
      <c r="A24" t="s">
        <v>982</v>
      </c>
    </row>
  </sheetData>
  <sortState xmlns:xlrd2="http://schemas.microsoft.com/office/spreadsheetml/2017/richdata2" ref="A2:B12">
    <sortCondition ref="A2"/>
  </sortState>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C32E9-F652-4F0B-B9B8-2D2021BD8BAA}">
  <dimension ref="A1:W35"/>
  <sheetViews>
    <sheetView workbookViewId="0">
      <selection activeCell="B1" sqref="B1"/>
    </sheetView>
  </sheetViews>
  <sheetFormatPr baseColWidth="10" defaultRowHeight="14.4" x14ac:dyDescent="0.3"/>
  <cols>
    <col min="1" max="1" width="14" bestFit="1" customWidth="1"/>
    <col min="2" max="16" width="5.6640625" customWidth="1"/>
    <col min="17" max="19" width="5.109375" customWidth="1"/>
    <col min="20" max="20" width="19" bestFit="1" customWidth="1"/>
    <col min="21" max="21" width="5.21875" customWidth="1"/>
  </cols>
  <sheetData>
    <row r="1" spans="1:22" ht="66" x14ac:dyDescent="0.3">
      <c r="A1">
        <v>2013</v>
      </c>
      <c r="B1" s="1" t="s">
        <v>209</v>
      </c>
      <c r="C1" s="1" t="s">
        <v>208</v>
      </c>
      <c r="D1" s="1" t="s">
        <v>212</v>
      </c>
      <c r="E1" s="1" t="s">
        <v>205</v>
      </c>
      <c r="F1" s="1" t="s">
        <v>41</v>
      </c>
      <c r="G1" s="1" t="s">
        <v>71</v>
      </c>
      <c r="H1" s="1" t="s">
        <v>202</v>
      </c>
      <c r="I1" s="1" t="s">
        <v>47</v>
      </c>
      <c r="J1" s="1" t="s">
        <v>210</v>
      </c>
      <c r="K1" s="1" t="s">
        <v>49</v>
      </c>
      <c r="L1" s="1" t="s">
        <v>211</v>
      </c>
      <c r="M1" s="1" t="s">
        <v>204</v>
      </c>
      <c r="N1" s="1" t="s">
        <v>207</v>
      </c>
      <c r="O1" s="1" t="s">
        <v>46</v>
      </c>
      <c r="P1" s="1" t="s">
        <v>43</v>
      </c>
    </row>
    <row r="2" spans="1:22" x14ac:dyDescent="0.3">
      <c r="A2" t="s">
        <v>209</v>
      </c>
      <c r="B2" t="s">
        <v>61</v>
      </c>
      <c r="C2">
        <v>0.47368421999999999</v>
      </c>
      <c r="D2">
        <v>0.44736840999999999</v>
      </c>
      <c r="E2">
        <v>0.55263156000000002</v>
      </c>
      <c r="F2">
        <v>0.57894736999999996</v>
      </c>
      <c r="G2">
        <v>0.92105263000000004</v>
      </c>
      <c r="H2">
        <v>1.42105258</v>
      </c>
      <c r="I2">
        <v>1</v>
      </c>
      <c r="J2">
        <v>0.89473683000000004</v>
      </c>
      <c r="K2">
        <v>1.2105263500000001</v>
      </c>
      <c r="L2">
        <v>1.18421054</v>
      </c>
      <c r="M2">
        <v>1.34210527</v>
      </c>
      <c r="N2">
        <v>1.2894736499999999</v>
      </c>
      <c r="O2">
        <v>1.07894742</v>
      </c>
      <c r="P2">
        <v>1.1052631100000001</v>
      </c>
      <c r="T2" s="4" t="s">
        <v>360</v>
      </c>
      <c r="U2">
        <f>MAX($B$2:$P$16)</f>
        <v>1.5526316200000001</v>
      </c>
      <c r="V2" t="str">
        <f>CONCATENATE($A$3,"↔",$M$1)</f>
        <v>Bü'90/Grünen↔Freiheit</v>
      </c>
    </row>
    <row r="3" spans="1:22" x14ac:dyDescent="0.3">
      <c r="A3" t="s">
        <v>208</v>
      </c>
      <c r="B3">
        <v>0.47368421999999999</v>
      </c>
      <c r="C3" t="s">
        <v>61</v>
      </c>
      <c r="D3">
        <v>0.28947368000000001</v>
      </c>
      <c r="E3">
        <v>0.76315789999999994</v>
      </c>
      <c r="F3">
        <v>0.68421054000000003</v>
      </c>
      <c r="G3">
        <v>1.0263158100000001</v>
      </c>
      <c r="H3">
        <v>1.15789473</v>
      </c>
      <c r="I3">
        <v>1.1052631100000001</v>
      </c>
      <c r="J3">
        <v>1</v>
      </c>
      <c r="K3">
        <v>1.15789473</v>
      </c>
      <c r="L3">
        <v>1.2368421599999999</v>
      </c>
      <c r="M3">
        <v>1.5526316200000001</v>
      </c>
      <c r="N3">
        <v>1.4473683799999999</v>
      </c>
      <c r="O3">
        <v>1.2894736499999999</v>
      </c>
      <c r="P3">
        <v>0.94736843999999998</v>
      </c>
      <c r="T3" s="4" t="s">
        <v>361</v>
      </c>
      <c r="U3">
        <f>MIN($B$2:$P$16)</f>
        <v>0.28947368000000001</v>
      </c>
      <c r="V3" t="str">
        <f>CONCATENATE($A$3,"↔",$D$1)</f>
        <v>Bü'90/Grünen↔Piratenpartei</v>
      </c>
    </row>
    <row r="4" spans="1:22" x14ac:dyDescent="0.3">
      <c r="A4" t="s">
        <v>212</v>
      </c>
      <c r="B4">
        <v>0.44736840999999999</v>
      </c>
      <c r="C4">
        <v>0.28947368000000001</v>
      </c>
      <c r="D4" t="s">
        <v>61</v>
      </c>
      <c r="E4">
        <v>0.84210527000000002</v>
      </c>
      <c r="F4">
        <v>0.81578945999999997</v>
      </c>
      <c r="G4">
        <v>1.0526316200000001</v>
      </c>
      <c r="H4">
        <v>1.2368421599999999</v>
      </c>
      <c r="I4">
        <v>1.0263158100000001</v>
      </c>
      <c r="J4">
        <v>1.0263158100000001</v>
      </c>
      <c r="K4">
        <v>1.18421054</v>
      </c>
      <c r="L4">
        <v>1.2631578400000001</v>
      </c>
      <c r="M4">
        <v>1.2631578400000001</v>
      </c>
      <c r="N4">
        <v>1.42105258</v>
      </c>
      <c r="O4">
        <v>1.2631578400000001</v>
      </c>
      <c r="P4">
        <v>0.81578945999999997</v>
      </c>
    </row>
    <row r="5" spans="1:22" x14ac:dyDescent="0.3">
      <c r="A5" t="s">
        <v>205</v>
      </c>
      <c r="B5">
        <v>0.55263156000000002</v>
      </c>
      <c r="C5">
        <v>0.76315789999999994</v>
      </c>
      <c r="D5">
        <v>0.84210527000000002</v>
      </c>
      <c r="E5" t="s">
        <v>61</v>
      </c>
      <c r="F5">
        <v>0.5</v>
      </c>
      <c r="G5">
        <v>0.78947371</v>
      </c>
      <c r="H5">
        <v>0.86842107999999996</v>
      </c>
      <c r="I5">
        <v>0.81578945999999997</v>
      </c>
      <c r="J5">
        <v>0.81578945999999997</v>
      </c>
      <c r="K5">
        <v>1.0263158100000001</v>
      </c>
      <c r="L5">
        <v>0.78947371</v>
      </c>
      <c r="M5">
        <v>1.0526316200000001</v>
      </c>
      <c r="N5">
        <v>1.0526316200000001</v>
      </c>
      <c r="O5">
        <v>1.1052631100000001</v>
      </c>
      <c r="P5">
        <v>0.97368418999999995</v>
      </c>
      <c r="T5" t="s">
        <v>393</v>
      </c>
    </row>
    <row r="6" spans="1:22" x14ac:dyDescent="0.3">
      <c r="A6" t="s">
        <v>41</v>
      </c>
      <c r="B6">
        <v>0.57894736999999996</v>
      </c>
      <c r="C6">
        <v>0.68421054000000003</v>
      </c>
      <c r="D6">
        <v>0.81578945999999997</v>
      </c>
      <c r="E6">
        <v>0.5</v>
      </c>
      <c r="F6" t="s">
        <v>61</v>
      </c>
      <c r="G6">
        <v>0.60526316999999996</v>
      </c>
      <c r="H6">
        <v>0.84210527000000002</v>
      </c>
      <c r="I6">
        <v>0.78947371</v>
      </c>
      <c r="J6">
        <v>0.94736843999999998</v>
      </c>
      <c r="K6">
        <v>0.84210527000000002</v>
      </c>
      <c r="L6">
        <v>0.86842107999999996</v>
      </c>
      <c r="M6">
        <v>1.2368421599999999</v>
      </c>
      <c r="N6">
        <v>1.07894742</v>
      </c>
      <c r="O6">
        <v>1.1315789199999999</v>
      </c>
      <c r="P6">
        <v>0.89473683000000004</v>
      </c>
    </row>
    <row r="7" spans="1:22" x14ac:dyDescent="0.3">
      <c r="A7" t="s">
        <v>71</v>
      </c>
      <c r="B7">
        <v>0.92105263000000004</v>
      </c>
      <c r="C7">
        <v>1.0263158100000001</v>
      </c>
      <c r="D7">
        <v>1.0526316200000001</v>
      </c>
      <c r="E7">
        <v>0.78947371</v>
      </c>
      <c r="F7">
        <v>0.60526316999999996</v>
      </c>
      <c r="G7" t="s">
        <v>61</v>
      </c>
      <c r="H7">
        <v>0.55263156000000002</v>
      </c>
      <c r="I7">
        <v>0.65789472999999998</v>
      </c>
      <c r="J7">
        <v>0.76315789999999994</v>
      </c>
      <c r="K7">
        <v>0.76315789999999994</v>
      </c>
      <c r="L7">
        <v>0.84210527000000002</v>
      </c>
      <c r="M7">
        <v>1.0526316200000001</v>
      </c>
      <c r="N7">
        <v>0.84210527000000002</v>
      </c>
      <c r="O7">
        <v>0.78947371</v>
      </c>
      <c r="P7">
        <v>1.18421054</v>
      </c>
    </row>
    <row r="8" spans="1:22" x14ac:dyDescent="0.3">
      <c r="A8" t="s">
        <v>202</v>
      </c>
      <c r="B8">
        <v>1.42105258</v>
      </c>
      <c r="C8">
        <v>1.15789473</v>
      </c>
      <c r="D8">
        <v>1.2368421599999999</v>
      </c>
      <c r="E8">
        <v>0.86842107999999996</v>
      </c>
      <c r="F8">
        <v>0.84210527000000002</v>
      </c>
      <c r="G8">
        <v>0.55263156000000002</v>
      </c>
      <c r="H8" t="s">
        <v>61</v>
      </c>
      <c r="I8">
        <v>0.52631581000000005</v>
      </c>
      <c r="J8">
        <v>0.63157892000000004</v>
      </c>
      <c r="K8">
        <v>0.57894736999999996</v>
      </c>
      <c r="L8">
        <v>0.65789472999999998</v>
      </c>
      <c r="M8">
        <v>0.71052629</v>
      </c>
      <c r="N8">
        <v>0.76315789999999994</v>
      </c>
      <c r="O8">
        <v>0.97368418999999995</v>
      </c>
      <c r="P8">
        <v>0.84210527000000002</v>
      </c>
    </row>
    <row r="9" spans="1:22" x14ac:dyDescent="0.3">
      <c r="A9" t="s">
        <v>47</v>
      </c>
      <c r="B9">
        <v>1</v>
      </c>
      <c r="C9">
        <v>1.1052631100000001</v>
      </c>
      <c r="D9">
        <v>1.0263158100000001</v>
      </c>
      <c r="E9">
        <v>0.81578945999999997</v>
      </c>
      <c r="F9">
        <v>0.78947371</v>
      </c>
      <c r="G9">
        <v>0.65789472999999998</v>
      </c>
      <c r="H9">
        <v>0.52631581000000005</v>
      </c>
      <c r="I9" t="s">
        <v>61</v>
      </c>
      <c r="J9">
        <v>0.63157892000000004</v>
      </c>
      <c r="K9">
        <v>0.68421054000000003</v>
      </c>
      <c r="L9">
        <v>0.71052629</v>
      </c>
      <c r="M9">
        <v>0.55263156000000002</v>
      </c>
      <c r="N9">
        <v>0.81578945999999997</v>
      </c>
      <c r="O9">
        <v>0.86842107999999996</v>
      </c>
      <c r="P9">
        <v>0.73684210000000006</v>
      </c>
    </row>
    <row r="10" spans="1:22" x14ac:dyDescent="0.3">
      <c r="A10" t="s">
        <v>210</v>
      </c>
      <c r="B10">
        <v>0.89473683000000004</v>
      </c>
      <c r="C10">
        <v>1</v>
      </c>
      <c r="D10">
        <v>1.0263158100000001</v>
      </c>
      <c r="E10">
        <v>0.81578945999999997</v>
      </c>
      <c r="F10">
        <v>0.94736843999999998</v>
      </c>
      <c r="G10">
        <v>0.76315789999999994</v>
      </c>
      <c r="H10">
        <v>0.63157892000000004</v>
      </c>
      <c r="I10">
        <v>0.63157892000000004</v>
      </c>
      <c r="J10" t="s">
        <v>61</v>
      </c>
      <c r="K10">
        <v>0.78947371</v>
      </c>
      <c r="L10">
        <v>0.81578945999999997</v>
      </c>
      <c r="M10">
        <v>0.86842107999999996</v>
      </c>
      <c r="N10">
        <v>0.86842107999999996</v>
      </c>
      <c r="O10">
        <v>1.07894742</v>
      </c>
      <c r="P10">
        <v>0.78947371</v>
      </c>
    </row>
    <row r="11" spans="1:22" x14ac:dyDescent="0.3">
      <c r="A11" t="s">
        <v>49</v>
      </c>
      <c r="B11">
        <v>1.2105263500000001</v>
      </c>
      <c r="C11">
        <v>1.15789473</v>
      </c>
      <c r="D11">
        <v>1.18421054</v>
      </c>
      <c r="E11">
        <v>1.0263158100000001</v>
      </c>
      <c r="F11">
        <v>0.84210527000000002</v>
      </c>
      <c r="G11">
        <v>0.76315789999999994</v>
      </c>
      <c r="H11">
        <v>0.57894736999999996</v>
      </c>
      <c r="I11">
        <v>0.68421054000000003</v>
      </c>
      <c r="J11">
        <v>0.78947371</v>
      </c>
      <c r="K11" t="s">
        <v>61</v>
      </c>
      <c r="L11">
        <v>0.60526316999999996</v>
      </c>
      <c r="M11">
        <v>0.71052629</v>
      </c>
      <c r="N11">
        <v>0.71052629</v>
      </c>
      <c r="O11">
        <v>0.76315789999999994</v>
      </c>
      <c r="P11">
        <v>0.89473683000000004</v>
      </c>
    </row>
    <row r="12" spans="1:22" x14ac:dyDescent="0.3">
      <c r="A12" t="s">
        <v>211</v>
      </c>
      <c r="B12">
        <v>1.18421054</v>
      </c>
      <c r="C12">
        <v>1.2368421599999999</v>
      </c>
      <c r="D12">
        <v>1.2631578400000001</v>
      </c>
      <c r="E12">
        <v>0.78947371</v>
      </c>
      <c r="F12">
        <v>0.86842107999999996</v>
      </c>
      <c r="G12">
        <v>0.84210527000000002</v>
      </c>
      <c r="H12">
        <v>0.65789472999999998</v>
      </c>
      <c r="I12">
        <v>0.71052629</v>
      </c>
      <c r="J12">
        <v>0.81578945999999997</v>
      </c>
      <c r="K12">
        <v>0.60526316999999996</v>
      </c>
      <c r="L12" t="s">
        <v>61</v>
      </c>
      <c r="M12">
        <v>0.63157892000000004</v>
      </c>
      <c r="N12">
        <v>0.73684210000000006</v>
      </c>
      <c r="O12">
        <v>0.84210527000000002</v>
      </c>
      <c r="P12">
        <v>0.97368418999999995</v>
      </c>
    </row>
    <row r="13" spans="1:22" x14ac:dyDescent="0.3">
      <c r="A13" t="s">
        <v>204</v>
      </c>
      <c r="B13">
        <v>1.34210527</v>
      </c>
      <c r="C13">
        <v>1.5526316200000001</v>
      </c>
      <c r="D13">
        <v>1.2631578400000001</v>
      </c>
      <c r="E13">
        <v>1.0526316200000001</v>
      </c>
      <c r="F13">
        <v>1.2368421599999999</v>
      </c>
      <c r="G13">
        <v>1.0526316200000001</v>
      </c>
      <c r="H13">
        <v>0.71052629</v>
      </c>
      <c r="I13">
        <v>0.55263156000000002</v>
      </c>
      <c r="J13">
        <v>0.86842107999999996</v>
      </c>
      <c r="K13">
        <v>0.71052629</v>
      </c>
      <c r="L13">
        <v>0.63157892000000004</v>
      </c>
      <c r="M13" t="s">
        <v>61</v>
      </c>
      <c r="N13">
        <v>0.57894736999999996</v>
      </c>
      <c r="O13">
        <v>0.68421054000000003</v>
      </c>
      <c r="P13">
        <v>0.86842107999999996</v>
      </c>
    </row>
    <row r="14" spans="1:22" x14ac:dyDescent="0.3">
      <c r="A14" t="s">
        <v>207</v>
      </c>
      <c r="B14">
        <v>1.2894736499999999</v>
      </c>
      <c r="C14">
        <v>1.4473683799999999</v>
      </c>
      <c r="D14">
        <v>1.42105258</v>
      </c>
      <c r="E14">
        <v>1.0526316200000001</v>
      </c>
      <c r="F14">
        <v>1.07894742</v>
      </c>
      <c r="G14">
        <v>0.84210527000000002</v>
      </c>
      <c r="H14">
        <v>0.76315789999999994</v>
      </c>
      <c r="I14">
        <v>0.81578945999999997</v>
      </c>
      <c r="J14">
        <v>0.86842107999999996</v>
      </c>
      <c r="K14">
        <v>0.71052629</v>
      </c>
      <c r="L14">
        <v>0.73684210000000006</v>
      </c>
      <c r="M14">
        <v>0.57894736999999996</v>
      </c>
      <c r="N14" t="s">
        <v>61</v>
      </c>
      <c r="O14">
        <v>0.31578946000000002</v>
      </c>
      <c r="P14">
        <v>1.2368421599999999</v>
      </c>
    </row>
    <row r="15" spans="1:22" x14ac:dyDescent="0.3">
      <c r="A15" t="s">
        <v>46</v>
      </c>
      <c r="B15">
        <v>1.07894742</v>
      </c>
      <c r="C15">
        <v>1.2894736499999999</v>
      </c>
      <c r="D15">
        <v>1.2631578400000001</v>
      </c>
      <c r="E15">
        <v>1.1052631100000001</v>
      </c>
      <c r="F15">
        <v>1.1315789199999999</v>
      </c>
      <c r="G15">
        <v>0.78947371</v>
      </c>
      <c r="H15">
        <v>0.97368418999999995</v>
      </c>
      <c r="I15">
        <v>0.86842107999999996</v>
      </c>
      <c r="J15">
        <v>1.07894742</v>
      </c>
      <c r="K15">
        <v>0.76315789999999994</v>
      </c>
      <c r="L15">
        <v>0.84210527000000002</v>
      </c>
      <c r="M15">
        <v>0.68421054000000003</v>
      </c>
      <c r="N15">
        <v>0.31578946000000002</v>
      </c>
      <c r="O15" t="s">
        <v>61</v>
      </c>
      <c r="P15">
        <v>1.34210527</v>
      </c>
    </row>
    <row r="16" spans="1:22" x14ac:dyDescent="0.3">
      <c r="A16" t="s">
        <v>43</v>
      </c>
      <c r="B16">
        <v>1.1052631100000001</v>
      </c>
      <c r="C16">
        <v>0.94736843999999998</v>
      </c>
      <c r="D16">
        <v>0.81578945999999997</v>
      </c>
      <c r="E16">
        <v>0.97368418999999995</v>
      </c>
      <c r="F16">
        <v>0.89473683000000004</v>
      </c>
      <c r="G16">
        <v>1.18421054</v>
      </c>
      <c r="H16">
        <v>0.84210527000000002</v>
      </c>
      <c r="I16">
        <v>0.73684210000000006</v>
      </c>
      <c r="J16">
        <v>0.78947371</v>
      </c>
      <c r="K16">
        <v>0.89473683000000004</v>
      </c>
      <c r="L16">
        <v>0.97368418999999995</v>
      </c>
      <c r="M16">
        <v>0.86842107999999996</v>
      </c>
      <c r="N16">
        <v>1.2368421599999999</v>
      </c>
      <c r="O16">
        <v>1.34210527</v>
      </c>
      <c r="P16" t="s">
        <v>61</v>
      </c>
    </row>
    <row r="18" spans="1:23" ht="74.400000000000006" x14ac:dyDescent="0.3">
      <c r="A18">
        <v>2018</v>
      </c>
      <c r="B18" s="1" t="s">
        <v>362</v>
      </c>
      <c r="C18" s="1" t="s">
        <v>208</v>
      </c>
      <c r="D18" s="1" t="s">
        <v>209</v>
      </c>
      <c r="E18" s="1" t="s">
        <v>359</v>
      </c>
      <c r="F18" s="1" t="s">
        <v>41</v>
      </c>
      <c r="G18" s="1" t="s">
        <v>63</v>
      </c>
      <c r="H18" s="1" t="s">
        <v>363</v>
      </c>
      <c r="I18" s="1" t="s">
        <v>212</v>
      </c>
      <c r="J18" s="1" t="s">
        <v>364</v>
      </c>
      <c r="K18" s="1" t="s">
        <v>43</v>
      </c>
      <c r="L18" s="1" t="s">
        <v>71</v>
      </c>
      <c r="M18" s="1" t="s">
        <v>211</v>
      </c>
      <c r="N18" s="1" t="s">
        <v>47</v>
      </c>
      <c r="O18" s="1" t="s">
        <v>49</v>
      </c>
      <c r="P18" s="1" t="s">
        <v>202</v>
      </c>
      <c r="Q18" s="1" t="s">
        <v>315</v>
      </c>
      <c r="R18" s="1" t="s">
        <v>44</v>
      </c>
    </row>
    <row r="19" spans="1:23" x14ac:dyDescent="0.3">
      <c r="A19" s="18" t="s">
        <v>362</v>
      </c>
      <c r="B19" t="s">
        <v>61</v>
      </c>
      <c r="C19">
        <v>0.34210527000000002</v>
      </c>
      <c r="D19">
        <v>0.34210527000000002</v>
      </c>
      <c r="E19">
        <v>0.44736840999999999</v>
      </c>
      <c r="F19">
        <v>0.42105262999999998</v>
      </c>
      <c r="G19">
        <v>0.47368421999999999</v>
      </c>
      <c r="H19">
        <v>0.42105262999999998</v>
      </c>
      <c r="I19">
        <v>0.28947368000000001</v>
      </c>
      <c r="J19">
        <v>0.52631581000000005</v>
      </c>
      <c r="K19">
        <v>0.78947371</v>
      </c>
      <c r="L19">
        <v>0.81578945999999997</v>
      </c>
      <c r="M19">
        <v>0.81578945999999997</v>
      </c>
      <c r="N19">
        <v>1.15789473</v>
      </c>
      <c r="O19">
        <v>1.1315789199999999</v>
      </c>
      <c r="P19">
        <v>1.4473683799999999</v>
      </c>
      <c r="Q19">
        <v>1.3947368899999999</v>
      </c>
      <c r="R19">
        <v>1.3947368899999999</v>
      </c>
      <c r="T19" s="4" t="s">
        <v>360</v>
      </c>
      <c r="U19">
        <f>MAX($B$19:$R$35)</f>
        <v>1.6315789199999999</v>
      </c>
      <c r="V19" t="str">
        <f>CONCATENATE(A21,"↔",Q18)</f>
        <v>Die Linke↔LKR</v>
      </c>
    </row>
    <row r="20" spans="1:23" x14ac:dyDescent="0.3">
      <c r="A20" s="18" t="s">
        <v>208</v>
      </c>
      <c r="B20">
        <v>0.34210527000000002</v>
      </c>
      <c r="C20" t="s">
        <v>61</v>
      </c>
      <c r="D20">
        <v>0.21052631999999999</v>
      </c>
      <c r="E20">
        <v>0.47368421999999999</v>
      </c>
      <c r="F20">
        <v>0.39473686000000002</v>
      </c>
      <c r="G20">
        <v>0.55263156000000002</v>
      </c>
      <c r="H20">
        <v>0.5</v>
      </c>
      <c r="I20">
        <v>0.42105262999999998</v>
      </c>
      <c r="J20">
        <v>0.60526316999999996</v>
      </c>
      <c r="K20">
        <v>0.92105263000000004</v>
      </c>
      <c r="L20">
        <v>0.84210527000000002</v>
      </c>
      <c r="M20">
        <v>0.78947371</v>
      </c>
      <c r="N20">
        <v>1.1315789199999999</v>
      </c>
      <c r="O20">
        <v>1.1052631100000001</v>
      </c>
      <c r="P20">
        <v>1.3684210800000001</v>
      </c>
      <c r="Q20">
        <v>1.57894742</v>
      </c>
      <c r="R20">
        <v>1.31578946</v>
      </c>
      <c r="S20" s="22"/>
      <c r="T20" s="17" t="s">
        <v>365</v>
      </c>
      <c r="U20" s="18">
        <f>MAX($B$19:$F$23)</f>
        <v>0.5</v>
      </c>
      <c r="V20" s="18" t="str">
        <f>CONCATENATE(A22,"↔",F18)</f>
        <v>mut↔SPD</v>
      </c>
      <c r="W20" s="18"/>
    </row>
    <row r="21" spans="1:23" x14ac:dyDescent="0.3">
      <c r="A21" s="18" t="s">
        <v>209</v>
      </c>
      <c r="B21">
        <v>0.34210527000000002</v>
      </c>
      <c r="C21">
        <v>0.21052631999999999</v>
      </c>
      <c r="D21" t="s">
        <v>61</v>
      </c>
      <c r="E21">
        <v>0.2631579</v>
      </c>
      <c r="F21">
        <v>0.39473686000000002</v>
      </c>
      <c r="G21">
        <v>0.39473686000000002</v>
      </c>
      <c r="H21">
        <v>0.34210527000000002</v>
      </c>
      <c r="I21">
        <v>0.42105262999999998</v>
      </c>
      <c r="J21">
        <v>0.60526316999999996</v>
      </c>
      <c r="K21">
        <v>0.92105263000000004</v>
      </c>
      <c r="L21">
        <v>0.94736843999999998</v>
      </c>
      <c r="M21">
        <v>0.94736843999999998</v>
      </c>
      <c r="N21">
        <v>1.07894742</v>
      </c>
      <c r="O21">
        <v>1.15789473</v>
      </c>
      <c r="P21">
        <v>1.42105258</v>
      </c>
      <c r="Q21">
        <v>1.6315789199999999</v>
      </c>
      <c r="R21">
        <v>1.31578946</v>
      </c>
      <c r="S21" s="22"/>
      <c r="T21" s="24" t="s">
        <v>366</v>
      </c>
      <c r="U21" s="19">
        <f>MAX($I$26:$K$28)</f>
        <v>0.5</v>
      </c>
      <c r="V21" s="19" t="str">
        <f>CONCATENATE(A26,"↔",K18)</f>
        <v>Piratenpartei↔FDP</v>
      </c>
      <c r="W21" s="19"/>
    </row>
    <row r="22" spans="1:23" x14ac:dyDescent="0.3">
      <c r="A22" s="18" t="s">
        <v>359</v>
      </c>
      <c r="B22">
        <v>0.44736840999999999</v>
      </c>
      <c r="C22">
        <v>0.47368421999999999</v>
      </c>
      <c r="D22">
        <v>0.2631579</v>
      </c>
      <c r="E22" t="s">
        <v>61</v>
      </c>
      <c r="F22">
        <v>0.5</v>
      </c>
      <c r="G22">
        <v>0.5</v>
      </c>
      <c r="H22">
        <v>0.34210527000000002</v>
      </c>
      <c r="I22">
        <v>0.63157892000000004</v>
      </c>
      <c r="J22">
        <v>0.86842107999999996</v>
      </c>
      <c r="K22">
        <v>1.0263158100000001</v>
      </c>
      <c r="L22">
        <v>0.78947371</v>
      </c>
      <c r="M22">
        <v>0.78947371</v>
      </c>
      <c r="N22">
        <v>1.0263158100000001</v>
      </c>
      <c r="O22">
        <v>1.1052631100000001</v>
      </c>
      <c r="P22">
        <v>1.31578946</v>
      </c>
      <c r="Q22">
        <v>1.4736841899999999</v>
      </c>
      <c r="R22">
        <v>1.31578946</v>
      </c>
      <c r="S22" s="22"/>
      <c r="T22" s="21" t="s">
        <v>367</v>
      </c>
      <c r="U22" s="20">
        <f>MAX($O$32:$R$35)</f>
        <v>0.68421054000000003</v>
      </c>
      <c r="V22" s="20" t="str">
        <f>CONCATENATE(A32,"↔",Q18)</f>
        <v>Bayernpartei↔LKR</v>
      </c>
      <c r="W22" s="20"/>
    </row>
    <row r="23" spans="1:23" x14ac:dyDescent="0.3">
      <c r="A23" s="18" t="s">
        <v>41</v>
      </c>
      <c r="B23">
        <v>0.42105262999999998</v>
      </c>
      <c r="C23">
        <v>0.39473686000000002</v>
      </c>
      <c r="D23">
        <v>0.39473686000000002</v>
      </c>
      <c r="E23">
        <v>0.5</v>
      </c>
      <c r="F23" t="s">
        <v>61</v>
      </c>
      <c r="G23">
        <v>0.57894736999999996</v>
      </c>
      <c r="H23">
        <v>0.52631581000000005</v>
      </c>
      <c r="I23">
        <v>0.55263156000000002</v>
      </c>
      <c r="J23">
        <v>0.68421054000000003</v>
      </c>
      <c r="K23">
        <v>1</v>
      </c>
      <c r="L23">
        <v>0.71052629</v>
      </c>
      <c r="M23">
        <v>0.76315789999999994</v>
      </c>
      <c r="N23">
        <v>0.94736843999999998</v>
      </c>
      <c r="O23">
        <v>1.0263158100000001</v>
      </c>
      <c r="P23">
        <v>1.2894736499999999</v>
      </c>
      <c r="Q23">
        <v>1.2894736499999999</v>
      </c>
      <c r="R23">
        <v>1.3947368899999999</v>
      </c>
      <c r="S23" s="23"/>
    </row>
    <row r="24" spans="1:23" x14ac:dyDescent="0.3">
      <c r="A24" t="s">
        <v>63</v>
      </c>
      <c r="B24">
        <v>0.47368421999999999</v>
      </c>
      <c r="C24">
        <v>0.55263156000000002</v>
      </c>
      <c r="D24">
        <v>0.39473686000000002</v>
      </c>
      <c r="E24">
        <v>0.5</v>
      </c>
      <c r="F24">
        <v>0.57894736999999996</v>
      </c>
      <c r="G24" t="s">
        <v>61</v>
      </c>
      <c r="H24">
        <v>0.21052631999999999</v>
      </c>
      <c r="I24">
        <v>0.28947368000000001</v>
      </c>
      <c r="J24">
        <v>0.52631581000000005</v>
      </c>
      <c r="K24">
        <v>0.63157892000000004</v>
      </c>
      <c r="L24">
        <v>1.0263158100000001</v>
      </c>
      <c r="M24">
        <v>0.92105263000000004</v>
      </c>
      <c r="N24">
        <v>1.1052631100000001</v>
      </c>
      <c r="O24">
        <v>0.92105263000000004</v>
      </c>
      <c r="P24">
        <v>1.18421054</v>
      </c>
      <c r="Q24">
        <v>1.3947368899999999</v>
      </c>
      <c r="R24">
        <v>1.0263158100000001</v>
      </c>
      <c r="T24" s="4" t="s">
        <v>361</v>
      </c>
      <c r="U24">
        <f>MIN($B$19:$R$35)</f>
        <v>0.21052631999999999</v>
      </c>
      <c r="V24" t="str">
        <f>CONCATENATE($A$20,"↔",$D$18)</f>
        <v>Bü'90/Grünen↔Die Linke</v>
      </c>
    </row>
    <row r="25" spans="1:23" x14ac:dyDescent="0.3">
      <c r="A25" t="s">
        <v>363</v>
      </c>
      <c r="B25">
        <v>0.42105262999999998</v>
      </c>
      <c r="C25">
        <v>0.5</v>
      </c>
      <c r="D25">
        <v>0.34210527000000002</v>
      </c>
      <c r="E25">
        <v>0.34210527000000002</v>
      </c>
      <c r="F25">
        <v>0.52631581000000005</v>
      </c>
      <c r="G25">
        <v>0.21052631999999999</v>
      </c>
      <c r="H25" t="s">
        <v>61</v>
      </c>
      <c r="I25">
        <v>0.34210527000000002</v>
      </c>
      <c r="J25">
        <v>0.52631581000000005</v>
      </c>
      <c r="K25">
        <v>0.68421054000000003</v>
      </c>
      <c r="L25">
        <v>1.0263158100000001</v>
      </c>
      <c r="M25">
        <v>0.92105263000000004</v>
      </c>
      <c r="N25">
        <v>1.1052631100000001</v>
      </c>
      <c r="O25">
        <v>1.0263158100000001</v>
      </c>
      <c r="P25">
        <v>1.2894736499999999</v>
      </c>
      <c r="Q25">
        <v>1.5</v>
      </c>
      <c r="R25">
        <v>1.07894742</v>
      </c>
      <c r="T25" s="4" t="s">
        <v>368</v>
      </c>
      <c r="U25">
        <f>MIN($K$19:$K$23)</f>
        <v>0.78947371</v>
      </c>
      <c r="V25" t="str">
        <f>CONCATENATE("↔",$A$19)</f>
        <v>↔V³-Partei</v>
      </c>
    </row>
    <row r="26" spans="1:23" x14ac:dyDescent="0.3">
      <c r="A26" s="19" t="s">
        <v>212</v>
      </c>
      <c r="B26">
        <v>0.28947368000000001</v>
      </c>
      <c r="C26">
        <v>0.42105262999999998</v>
      </c>
      <c r="D26">
        <v>0.42105262999999998</v>
      </c>
      <c r="E26">
        <v>0.63157892000000004</v>
      </c>
      <c r="F26">
        <v>0.55263156000000002</v>
      </c>
      <c r="G26">
        <v>0.28947368000000001</v>
      </c>
      <c r="H26">
        <v>0.34210527000000002</v>
      </c>
      <c r="I26" t="s">
        <v>61</v>
      </c>
      <c r="J26">
        <v>0.28947368000000001</v>
      </c>
      <c r="K26">
        <v>0.5</v>
      </c>
      <c r="L26">
        <v>0.89473683000000004</v>
      </c>
      <c r="M26">
        <v>0.84210527000000002</v>
      </c>
      <c r="N26">
        <v>1.0263158100000001</v>
      </c>
      <c r="O26">
        <v>0.84210527000000002</v>
      </c>
      <c r="P26">
        <v>1.2105263500000001</v>
      </c>
      <c r="Q26">
        <v>1.42105258</v>
      </c>
      <c r="R26">
        <v>1.1052631100000001</v>
      </c>
      <c r="T26" s="4" t="s">
        <v>369</v>
      </c>
      <c r="U26">
        <f>MIN($K$32:$K$35)</f>
        <v>0.76315789999999994</v>
      </c>
      <c r="V26" t="str">
        <f>CONCATENATE("↔",$A$32)</f>
        <v>↔Bayernpartei</v>
      </c>
    </row>
    <row r="27" spans="1:23" x14ac:dyDescent="0.3">
      <c r="A27" s="19" t="s">
        <v>364</v>
      </c>
      <c r="B27">
        <v>0.52631581000000005</v>
      </c>
      <c r="C27">
        <v>0.60526316999999996</v>
      </c>
      <c r="D27">
        <v>0.60526316999999996</v>
      </c>
      <c r="E27">
        <v>0.86842107999999996</v>
      </c>
      <c r="F27">
        <v>0.68421054000000003</v>
      </c>
      <c r="G27">
        <v>0.52631581000000005</v>
      </c>
      <c r="H27">
        <v>0.52631581000000005</v>
      </c>
      <c r="I27">
        <v>0.28947368000000001</v>
      </c>
      <c r="J27" t="s">
        <v>61</v>
      </c>
      <c r="K27">
        <v>0.42105262999999998</v>
      </c>
      <c r="L27">
        <v>1.1315789199999999</v>
      </c>
      <c r="M27">
        <v>0.97368418999999995</v>
      </c>
      <c r="N27">
        <v>0.89473683000000004</v>
      </c>
      <c r="O27">
        <v>0.97368418999999995</v>
      </c>
      <c r="P27">
        <v>1.1315789199999999</v>
      </c>
      <c r="Q27">
        <v>1.2368421599999999</v>
      </c>
      <c r="R27">
        <v>1.18421054</v>
      </c>
      <c r="T27" s="4" t="s">
        <v>370</v>
      </c>
      <c r="U27">
        <f>MIN($N$19:$N$23)</f>
        <v>0.94736843999999998</v>
      </c>
      <c r="V27" t="str">
        <f>CONCATENATE("↔",$A$23)</f>
        <v>↔SPD</v>
      </c>
    </row>
    <row r="28" spans="1:23" x14ac:dyDescent="0.3">
      <c r="A28" s="19" t="s">
        <v>43</v>
      </c>
      <c r="B28">
        <v>0.78947371</v>
      </c>
      <c r="C28">
        <v>0.92105263000000004</v>
      </c>
      <c r="D28">
        <v>0.92105263000000004</v>
      </c>
      <c r="E28">
        <v>1.0263158100000001</v>
      </c>
      <c r="F28">
        <v>1</v>
      </c>
      <c r="G28">
        <v>0.63157892000000004</v>
      </c>
      <c r="H28">
        <v>0.68421054000000003</v>
      </c>
      <c r="I28">
        <v>0.5</v>
      </c>
      <c r="J28">
        <v>0.42105262999999998</v>
      </c>
      <c r="K28" t="s">
        <v>61</v>
      </c>
      <c r="L28">
        <v>1.2894736499999999</v>
      </c>
      <c r="M28">
        <v>1.07894742</v>
      </c>
      <c r="N28">
        <v>0.89473683000000004</v>
      </c>
      <c r="O28">
        <v>0.76315789999999994</v>
      </c>
      <c r="P28">
        <v>0.92105263000000004</v>
      </c>
      <c r="Q28">
        <v>0.97368418999999995</v>
      </c>
      <c r="R28">
        <v>0.86842107999999996</v>
      </c>
      <c r="T28" s="4" t="s">
        <v>371</v>
      </c>
      <c r="U28">
        <f>MIN($N$32:$N$35)</f>
        <v>0.76315789999999994</v>
      </c>
      <c r="V28" t="str">
        <f>CONCATENATE("↔",$A$33)</f>
        <v>↔CSU</v>
      </c>
    </row>
    <row r="29" spans="1:23" x14ac:dyDescent="0.3">
      <c r="A29" t="s">
        <v>71</v>
      </c>
      <c r="B29">
        <v>0.81578945999999997</v>
      </c>
      <c r="C29">
        <v>0.84210527000000002</v>
      </c>
      <c r="D29">
        <v>0.94736843999999998</v>
      </c>
      <c r="E29">
        <v>0.78947371</v>
      </c>
      <c r="F29">
        <v>0.71052629</v>
      </c>
      <c r="G29">
        <v>1.0263158100000001</v>
      </c>
      <c r="H29">
        <v>1.0263158100000001</v>
      </c>
      <c r="I29">
        <v>0.89473683000000004</v>
      </c>
      <c r="J29">
        <v>1.1315789199999999</v>
      </c>
      <c r="K29">
        <v>1.2894736499999999</v>
      </c>
      <c r="L29" t="s">
        <v>61</v>
      </c>
      <c r="M29">
        <v>0.57894736999999996</v>
      </c>
      <c r="N29">
        <v>0.92105263000000004</v>
      </c>
      <c r="O29">
        <v>0.78947371</v>
      </c>
      <c r="P29">
        <v>0.89473683000000004</v>
      </c>
      <c r="Q29">
        <v>1.0526316200000001</v>
      </c>
      <c r="R29">
        <v>1</v>
      </c>
      <c r="T29" s="4" t="s">
        <v>372</v>
      </c>
      <c r="U29">
        <f>MIN($O$19:$R$23)</f>
        <v>1.0263158100000001</v>
      </c>
      <c r="V29" t="str">
        <f>CONCATENATE($A$23,"↔",$O$18)</f>
        <v>SPD↔Bayernpartei</v>
      </c>
    </row>
    <row r="30" spans="1:23" x14ac:dyDescent="0.3">
      <c r="A30" t="s">
        <v>211</v>
      </c>
      <c r="B30">
        <v>0.81578945999999997</v>
      </c>
      <c r="C30">
        <v>0.78947371</v>
      </c>
      <c r="D30">
        <v>0.94736843999999998</v>
      </c>
      <c r="E30">
        <v>0.78947371</v>
      </c>
      <c r="F30">
        <v>0.76315789999999994</v>
      </c>
      <c r="G30">
        <v>0.92105263000000004</v>
      </c>
      <c r="H30">
        <v>0.92105263000000004</v>
      </c>
      <c r="I30">
        <v>0.84210527000000002</v>
      </c>
      <c r="J30">
        <v>0.97368418999999995</v>
      </c>
      <c r="K30">
        <v>1.07894742</v>
      </c>
      <c r="L30">
        <v>0.57894736999999996</v>
      </c>
      <c r="M30" t="s">
        <v>61</v>
      </c>
      <c r="N30">
        <v>0.81578945999999997</v>
      </c>
      <c r="O30">
        <v>0.78947371</v>
      </c>
      <c r="P30">
        <v>0.84210527000000002</v>
      </c>
      <c r="Q30">
        <v>1.1052631100000001</v>
      </c>
      <c r="R30">
        <v>1</v>
      </c>
      <c r="T30" s="4" t="s">
        <v>373</v>
      </c>
      <c r="U30">
        <f>MIN($P$20:$P$21,$R$20:$R$21,$P$23,$R$23)</f>
        <v>1.2894736499999999</v>
      </c>
      <c r="V30" t="str">
        <f>CONCATENATE($A$23,"↔",$P$18)</f>
        <v>SPD↔CSU</v>
      </c>
    </row>
    <row r="31" spans="1:23" x14ac:dyDescent="0.3">
      <c r="A31" t="s">
        <v>47</v>
      </c>
      <c r="B31">
        <v>1.15789473</v>
      </c>
      <c r="C31">
        <v>1.1315789199999999</v>
      </c>
      <c r="D31">
        <v>1.07894742</v>
      </c>
      <c r="E31">
        <v>1.0263158100000001</v>
      </c>
      <c r="F31">
        <v>0.94736843999999998</v>
      </c>
      <c r="G31">
        <v>1.1052631100000001</v>
      </c>
      <c r="H31">
        <v>1.1052631100000001</v>
      </c>
      <c r="I31">
        <v>1.0263158100000001</v>
      </c>
      <c r="J31">
        <v>0.89473683000000004</v>
      </c>
      <c r="K31">
        <v>0.89473683000000004</v>
      </c>
      <c r="L31">
        <v>0.92105263000000004</v>
      </c>
      <c r="M31">
        <v>0.81578945999999997</v>
      </c>
      <c r="N31" t="s">
        <v>61</v>
      </c>
      <c r="O31">
        <v>0.81578945999999997</v>
      </c>
      <c r="P31">
        <v>0.76315789999999994</v>
      </c>
      <c r="Q31">
        <v>0.92105263000000004</v>
      </c>
      <c r="R31">
        <v>1.0263158100000001</v>
      </c>
    </row>
    <row r="32" spans="1:23" x14ac:dyDescent="0.3">
      <c r="A32" s="20" t="s">
        <v>49</v>
      </c>
      <c r="B32">
        <v>1.1315789199999999</v>
      </c>
      <c r="C32">
        <v>1.1052631100000001</v>
      </c>
      <c r="D32">
        <v>1.15789473</v>
      </c>
      <c r="E32">
        <v>1.1052631100000001</v>
      </c>
      <c r="F32">
        <v>1.0263158100000001</v>
      </c>
      <c r="G32">
        <v>0.92105263000000004</v>
      </c>
      <c r="H32">
        <v>1.0263158100000001</v>
      </c>
      <c r="I32">
        <v>0.84210527000000002</v>
      </c>
      <c r="J32">
        <v>0.97368418999999995</v>
      </c>
      <c r="K32">
        <v>0.76315789999999994</v>
      </c>
      <c r="L32">
        <v>0.78947371</v>
      </c>
      <c r="M32">
        <v>0.78947371</v>
      </c>
      <c r="N32">
        <v>0.81578945999999997</v>
      </c>
      <c r="O32" t="s">
        <v>61</v>
      </c>
      <c r="P32">
        <v>0.47368421999999999</v>
      </c>
      <c r="Q32">
        <v>0.68421054000000003</v>
      </c>
      <c r="R32">
        <v>0.57894736999999996</v>
      </c>
      <c r="T32" s="26"/>
    </row>
    <row r="33" spans="1:19" x14ac:dyDescent="0.3">
      <c r="A33" s="20" t="s">
        <v>202</v>
      </c>
      <c r="B33">
        <v>1.4473683799999999</v>
      </c>
      <c r="C33">
        <v>1.3684210800000001</v>
      </c>
      <c r="D33">
        <v>1.42105258</v>
      </c>
      <c r="E33">
        <v>1.31578946</v>
      </c>
      <c r="F33">
        <v>1.2894736499999999</v>
      </c>
      <c r="G33">
        <v>1.18421054</v>
      </c>
      <c r="H33">
        <v>1.2894736499999999</v>
      </c>
      <c r="I33">
        <v>1.2105263500000001</v>
      </c>
      <c r="J33">
        <v>1.1315789199999999</v>
      </c>
      <c r="K33">
        <v>0.92105263000000004</v>
      </c>
      <c r="L33">
        <v>0.89473683000000004</v>
      </c>
      <c r="M33">
        <v>0.84210527000000002</v>
      </c>
      <c r="N33">
        <v>0.76315789999999994</v>
      </c>
      <c r="O33">
        <v>0.47368421999999999</v>
      </c>
      <c r="P33" t="s">
        <v>61</v>
      </c>
      <c r="Q33">
        <v>0.47368421999999999</v>
      </c>
      <c r="R33">
        <v>0.57894736999999996</v>
      </c>
      <c r="S33" s="4"/>
    </row>
    <row r="34" spans="1:19" x14ac:dyDescent="0.3">
      <c r="A34" s="20" t="s">
        <v>315</v>
      </c>
      <c r="B34">
        <v>1.3947368899999999</v>
      </c>
      <c r="C34">
        <v>1.57894742</v>
      </c>
      <c r="D34">
        <v>1.6315789199999999</v>
      </c>
      <c r="E34">
        <v>1.4736841899999999</v>
      </c>
      <c r="F34">
        <v>1.2894736499999999</v>
      </c>
      <c r="G34">
        <v>1.3947368899999999</v>
      </c>
      <c r="H34">
        <v>1.5</v>
      </c>
      <c r="I34">
        <v>1.42105258</v>
      </c>
      <c r="J34">
        <v>1.2368421599999999</v>
      </c>
      <c r="K34">
        <v>0.97368418999999995</v>
      </c>
      <c r="L34">
        <v>1.0526316200000001</v>
      </c>
      <c r="M34">
        <v>1.1052631100000001</v>
      </c>
      <c r="N34">
        <v>0.92105263000000004</v>
      </c>
      <c r="O34">
        <v>0.68421054000000003</v>
      </c>
      <c r="P34">
        <v>0.47368421999999999</v>
      </c>
      <c r="Q34" t="s">
        <v>61</v>
      </c>
      <c r="R34">
        <v>0.68421054000000003</v>
      </c>
    </row>
    <row r="35" spans="1:19" x14ac:dyDescent="0.3">
      <c r="A35" s="20" t="s">
        <v>44</v>
      </c>
      <c r="B35">
        <v>1.3947368899999999</v>
      </c>
      <c r="C35">
        <v>1.31578946</v>
      </c>
      <c r="D35">
        <v>1.31578946</v>
      </c>
      <c r="E35">
        <v>1.31578946</v>
      </c>
      <c r="F35">
        <v>1.3947368899999999</v>
      </c>
      <c r="G35">
        <v>1.0263158100000001</v>
      </c>
      <c r="H35">
        <v>1.07894742</v>
      </c>
      <c r="I35">
        <v>1.1052631100000001</v>
      </c>
      <c r="J35">
        <v>1.18421054</v>
      </c>
      <c r="K35">
        <v>0.86842107999999996</v>
      </c>
      <c r="L35">
        <v>1</v>
      </c>
      <c r="M35">
        <v>1</v>
      </c>
      <c r="N35">
        <v>1.0263158100000001</v>
      </c>
      <c r="O35">
        <v>0.57894736999999996</v>
      </c>
      <c r="P35">
        <v>0.57894736999999996</v>
      </c>
      <c r="Q35">
        <v>0.68421054000000003</v>
      </c>
      <c r="R35" t="s">
        <v>61</v>
      </c>
    </row>
  </sheetData>
  <conditionalFormatting sqref="B2:P16">
    <cfRule type="colorScale" priority="14">
      <colorScale>
        <cfvo type="min"/>
        <cfvo type="percentile" val="50"/>
        <cfvo type="max"/>
        <color rgb="FF63BE7B"/>
        <color rgb="FFFFEB84"/>
        <color rgb="FFF8696B"/>
      </colorScale>
    </cfRule>
  </conditionalFormatting>
  <conditionalFormatting sqref="B19:R35">
    <cfRule type="colorScale" priority="45">
      <colorScale>
        <cfvo type="min"/>
        <cfvo type="percentile" val="50"/>
        <cfvo type="max"/>
        <color rgb="FF63BE7B"/>
        <color rgb="FFFFEB84"/>
        <color rgb="FFF8696B"/>
      </colorScale>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E220B-515A-432A-B388-A9F50BEBCCBA}">
  <dimension ref="A1:AS55"/>
  <sheetViews>
    <sheetView workbookViewId="0">
      <selection activeCell="A5" sqref="A5"/>
    </sheetView>
  </sheetViews>
  <sheetFormatPr baseColWidth="10" defaultRowHeight="14.4" x14ac:dyDescent="0.3"/>
  <cols>
    <col min="1" max="1" width="19.77734375" customWidth="1"/>
    <col min="2" max="2" width="23.6640625" customWidth="1"/>
    <col min="3" max="3" width="16.21875" customWidth="1"/>
    <col min="4" max="10" width="3.5546875" customWidth="1"/>
    <col min="11" max="11" width="3.88671875" customWidth="1"/>
    <col min="12" max="14" width="3.5546875" customWidth="1"/>
    <col min="15" max="16" width="3.88671875" customWidth="1"/>
    <col min="17" max="20" width="3.5546875" customWidth="1"/>
    <col min="21" max="21" width="3.88671875" customWidth="1"/>
    <col min="22" max="24" width="3.5546875" customWidth="1"/>
    <col min="25" max="25" width="3.88671875" customWidth="1"/>
    <col min="26" max="27" width="3.5546875" customWidth="1"/>
    <col min="28" max="28" width="3.88671875" customWidth="1"/>
    <col min="29" max="30" width="3.5546875" customWidth="1"/>
    <col min="31" max="31" width="3.88671875" customWidth="1"/>
    <col min="32" max="38" width="3.5546875" customWidth="1"/>
    <col min="39" max="39" width="3.88671875" customWidth="1"/>
    <col min="40" max="43" width="3.5546875" customWidth="1"/>
    <col min="44" max="45" width="3.88671875" customWidth="1"/>
  </cols>
  <sheetData>
    <row r="1" spans="1:45" ht="16.2" customHeight="1" x14ac:dyDescent="0.3">
      <c r="A1" t="s">
        <v>668</v>
      </c>
      <c r="D1" s="65" t="s">
        <v>669</v>
      </c>
      <c r="E1" s="65"/>
      <c r="F1" s="65"/>
      <c r="G1" s="64" t="s">
        <v>670</v>
      </c>
      <c r="H1" s="65" t="s">
        <v>671</v>
      </c>
      <c r="I1" s="65"/>
      <c r="J1" s="65"/>
      <c r="K1" s="65"/>
      <c r="L1" s="3" t="s">
        <v>672</v>
      </c>
      <c r="M1" t="s">
        <v>673</v>
      </c>
      <c r="N1" t="s">
        <v>673</v>
      </c>
      <c r="O1" s="65" t="s">
        <v>674</v>
      </c>
      <c r="P1" s="65"/>
      <c r="Q1" s="65"/>
      <c r="R1" s="65"/>
      <c r="S1" s="65"/>
      <c r="T1" s="65"/>
      <c r="U1" s="65"/>
      <c r="V1" s="65"/>
      <c r="W1" s="65"/>
      <c r="X1" s="37" t="s">
        <v>675</v>
      </c>
      <c r="Y1" s="65" t="s">
        <v>676</v>
      </c>
      <c r="Z1" s="65"/>
      <c r="AA1" s="65"/>
      <c r="AB1" s="65"/>
      <c r="AC1" s="65"/>
      <c r="AD1" s="65" t="s">
        <v>677</v>
      </c>
      <c r="AE1" s="65"/>
      <c r="AF1" s="65"/>
      <c r="AG1" s="65"/>
      <c r="AH1" s="65"/>
      <c r="AI1" s="64" t="s">
        <v>678</v>
      </c>
      <c r="AJ1" s="65" t="s">
        <v>679</v>
      </c>
      <c r="AK1" s="65"/>
      <c r="AL1" s="65"/>
      <c r="AM1" s="65"/>
      <c r="AN1" s="65"/>
      <c r="AO1" s="65"/>
      <c r="AP1" s="65"/>
      <c r="AQ1" s="65"/>
    </row>
    <row r="2" spans="1:45" ht="82.2" x14ac:dyDescent="0.3">
      <c r="A2" t="s">
        <v>127</v>
      </c>
      <c r="B2" t="s">
        <v>124</v>
      </c>
      <c r="C2" t="s">
        <v>680</v>
      </c>
      <c r="D2" s="25" t="s">
        <v>57</v>
      </c>
      <c r="E2" s="25" t="s">
        <v>51</v>
      </c>
      <c r="F2" s="25" t="s">
        <v>52</v>
      </c>
      <c r="G2" s="64"/>
      <c r="H2" s="38" t="s">
        <v>105</v>
      </c>
      <c r="I2" s="25" t="s">
        <v>67</v>
      </c>
      <c r="J2" s="25" t="s">
        <v>681</v>
      </c>
      <c r="K2" s="25" t="s">
        <v>682</v>
      </c>
      <c r="L2" s="25" t="s">
        <v>683</v>
      </c>
      <c r="M2" s="38" t="s">
        <v>107</v>
      </c>
      <c r="N2" s="38" t="s">
        <v>684</v>
      </c>
      <c r="O2" s="25" t="s">
        <v>685</v>
      </c>
      <c r="P2" s="25" t="s">
        <v>686</v>
      </c>
      <c r="Q2" s="25" t="s">
        <v>494</v>
      </c>
      <c r="R2" s="38" t="s">
        <v>106</v>
      </c>
      <c r="S2" s="38" t="s">
        <v>45</v>
      </c>
      <c r="T2" s="38" t="s">
        <v>41</v>
      </c>
      <c r="U2" s="25" t="s">
        <v>687</v>
      </c>
      <c r="V2" s="25" t="s">
        <v>688</v>
      </c>
      <c r="W2" s="25" t="s">
        <v>317</v>
      </c>
      <c r="X2" s="38" t="s">
        <v>43</v>
      </c>
      <c r="Y2" s="25" t="s">
        <v>689</v>
      </c>
      <c r="Z2" s="25" t="s">
        <v>690</v>
      </c>
      <c r="AA2" s="38" t="s">
        <v>71</v>
      </c>
      <c r="AB2" s="25" t="s">
        <v>691</v>
      </c>
      <c r="AC2" s="38" t="s">
        <v>692</v>
      </c>
      <c r="AD2" s="25" t="s">
        <v>496</v>
      </c>
      <c r="AE2" s="25" t="s">
        <v>693</v>
      </c>
      <c r="AF2" s="25" t="s">
        <v>315</v>
      </c>
      <c r="AG2" s="38" t="s">
        <v>47</v>
      </c>
      <c r="AH2" s="38" t="s">
        <v>694</v>
      </c>
      <c r="AI2" s="64"/>
      <c r="AJ2" s="25" t="s">
        <v>695</v>
      </c>
      <c r="AK2" s="25" t="s">
        <v>64</v>
      </c>
      <c r="AL2" s="25" t="s">
        <v>46</v>
      </c>
      <c r="AM2" s="25" t="s">
        <v>696</v>
      </c>
      <c r="AN2" s="25" t="s">
        <v>697</v>
      </c>
      <c r="AO2" s="38" t="s">
        <v>44</v>
      </c>
      <c r="AP2" s="25" t="s">
        <v>698</v>
      </c>
      <c r="AQ2" s="25" t="s">
        <v>699</v>
      </c>
      <c r="AR2" s="25" t="s">
        <v>700</v>
      </c>
      <c r="AS2" s="25" t="s">
        <v>701</v>
      </c>
    </row>
    <row r="3" spans="1:45" x14ac:dyDescent="0.3">
      <c r="A3" t="s">
        <v>702</v>
      </c>
      <c r="B3" t="s">
        <v>703</v>
      </c>
      <c r="C3" t="s">
        <v>443</v>
      </c>
      <c r="D3" s="19">
        <v>2</v>
      </c>
      <c r="E3" s="19">
        <v>2</v>
      </c>
      <c r="F3" s="19">
        <v>2</v>
      </c>
      <c r="G3" s="19">
        <v>2</v>
      </c>
      <c r="H3" s="19">
        <v>2</v>
      </c>
      <c r="I3" s="19">
        <v>2</v>
      </c>
      <c r="J3" s="19">
        <v>2</v>
      </c>
      <c r="K3" s="19">
        <v>2</v>
      </c>
      <c r="L3" s="19">
        <v>2</v>
      </c>
      <c r="M3" s="19">
        <v>2</v>
      </c>
      <c r="N3" s="19">
        <v>2</v>
      </c>
      <c r="O3" s="19">
        <v>2</v>
      </c>
      <c r="P3" s="19">
        <v>2</v>
      </c>
      <c r="Q3" s="19">
        <v>2</v>
      </c>
      <c r="R3" s="19">
        <v>2</v>
      </c>
      <c r="S3" s="19">
        <v>2</v>
      </c>
      <c r="T3" s="19">
        <v>2</v>
      </c>
      <c r="U3" s="19">
        <v>2</v>
      </c>
      <c r="V3" s="19">
        <v>0</v>
      </c>
      <c r="W3" s="19">
        <v>0</v>
      </c>
      <c r="X3" s="19">
        <v>1</v>
      </c>
      <c r="Y3" s="19">
        <v>0</v>
      </c>
      <c r="Z3" s="19">
        <v>2</v>
      </c>
      <c r="AA3" s="19">
        <v>2</v>
      </c>
      <c r="AB3" s="19">
        <v>2</v>
      </c>
      <c r="AC3" s="19">
        <v>2</v>
      </c>
      <c r="AD3" s="19">
        <v>2</v>
      </c>
      <c r="AE3" s="19">
        <v>2</v>
      </c>
      <c r="AF3" s="19">
        <v>2</v>
      </c>
      <c r="AG3" s="19">
        <v>2</v>
      </c>
      <c r="AH3" s="19">
        <v>0</v>
      </c>
      <c r="AI3" s="19">
        <v>0</v>
      </c>
      <c r="AJ3" s="19">
        <v>2</v>
      </c>
      <c r="AK3" s="19">
        <v>2</v>
      </c>
      <c r="AL3" s="19">
        <v>0</v>
      </c>
      <c r="AM3" s="19">
        <v>0</v>
      </c>
      <c r="AN3" s="19">
        <v>0</v>
      </c>
      <c r="AO3" s="19">
        <v>0</v>
      </c>
      <c r="AP3" s="19">
        <v>2</v>
      </c>
      <c r="AQ3" s="19">
        <v>2</v>
      </c>
      <c r="AR3" s="19">
        <v>2</v>
      </c>
      <c r="AS3" s="19">
        <v>1</v>
      </c>
    </row>
    <row r="4" spans="1:45" x14ac:dyDescent="0.3">
      <c r="A4" t="s">
        <v>704</v>
      </c>
      <c r="B4" t="s">
        <v>705</v>
      </c>
      <c r="C4" t="s">
        <v>110</v>
      </c>
      <c r="D4" s="19">
        <v>2</v>
      </c>
      <c r="E4" s="19">
        <v>2</v>
      </c>
      <c r="F4" s="19">
        <v>2</v>
      </c>
      <c r="G4" s="19">
        <v>2</v>
      </c>
      <c r="H4" s="19">
        <v>2</v>
      </c>
      <c r="I4" s="19">
        <v>2</v>
      </c>
      <c r="J4" s="19">
        <v>2</v>
      </c>
      <c r="K4" s="19">
        <v>2</v>
      </c>
      <c r="L4" s="19">
        <v>2</v>
      </c>
      <c r="M4" s="19">
        <v>2</v>
      </c>
      <c r="N4" s="19">
        <v>2</v>
      </c>
      <c r="O4" s="19">
        <v>2</v>
      </c>
      <c r="P4" s="19">
        <v>2</v>
      </c>
      <c r="Q4" s="19">
        <v>2</v>
      </c>
      <c r="R4" s="19">
        <v>2</v>
      </c>
      <c r="S4" s="19">
        <v>2</v>
      </c>
      <c r="T4" s="19">
        <v>2</v>
      </c>
      <c r="U4" s="19">
        <v>2</v>
      </c>
      <c r="V4" s="19">
        <v>2</v>
      </c>
      <c r="W4" s="19">
        <v>2</v>
      </c>
      <c r="X4" s="19">
        <v>0</v>
      </c>
      <c r="Y4" s="19">
        <v>2</v>
      </c>
      <c r="Z4" s="19">
        <v>2</v>
      </c>
      <c r="AA4" s="19">
        <v>2</v>
      </c>
      <c r="AB4" s="19">
        <v>2</v>
      </c>
      <c r="AC4" s="19">
        <v>1</v>
      </c>
      <c r="AD4" s="19">
        <v>2</v>
      </c>
      <c r="AE4" s="19">
        <v>2</v>
      </c>
      <c r="AF4" s="19">
        <v>2</v>
      </c>
      <c r="AG4" s="19">
        <v>2</v>
      </c>
      <c r="AH4" s="19">
        <v>1</v>
      </c>
      <c r="AI4" s="19">
        <v>0</v>
      </c>
      <c r="AJ4" s="19">
        <v>1</v>
      </c>
      <c r="AK4" s="19">
        <v>0</v>
      </c>
      <c r="AL4" s="19">
        <v>0</v>
      </c>
      <c r="AM4" s="19">
        <v>0</v>
      </c>
      <c r="AN4" s="19">
        <v>0</v>
      </c>
      <c r="AO4" s="19">
        <v>0</v>
      </c>
      <c r="AP4" s="19">
        <v>0</v>
      </c>
      <c r="AQ4" s="19">
        <v>0</v>
      </c>
      <c r="AR4" s="19">
        <v>2</v>
      </c>
      <c r="AS4" s="19">
        <v>1</v>
      </c>
    </row>
    <row r="5" spans="1:45" x14ac:dyDescent="0.3">
      <c r="A5" t="s">
        <v>706</v>
      </c>
      <c r="B5" t="s">
        <v>707</v>
      </c>
      <c r="C5" t="s">
        <v>113</v>
      </c>
      <c r="D5" s="19">
        <v>0</v>
      </c>
      <c r="E5" s="19">
        <v>0</v>
      </c>
      <c r="F5" s="19">
        <v>0</v>
      </c>
      <c r="G5" s="19">
        <v>0</v>
      </c>
      <c r="H5" s="19">
        <v>0</v>
      </c>
      <c r="I5" s="19">
        <v>0</v>
      </c>
      <c r="J5" s="19">
        <v>0</v>
      </c>
      <c r="K5" s="19">
        <v>0</v>
      </c>
      <c r="L5" s="19">
        <v>0</v>
      </c>
      <c r="M5" s="19">
        <v>0</v>
      </c>
      <c r="N5" s="19">
        <v>1</v>
      </c>
      <c r="O5" s="19">
        <v>2</v>
      </c>
      <c r="P5" s="19">
        <v>2</v>
      </c>
      <c r="Q5" s="19">
        <v>1</v>
      </c>
      <c r="R5" s="19">
        <v>0</v>
      </c>
      <c r="S5" s="19">
        <v>0</v>
      </c>
      <c r="T5" s="19">
        <v>2</v>
      </c>
      <c r="U5" s="19">
        <v>2</v>
      </c>
      <c r="V5" s="19">
        <v>2</v>
      </c>
      <c r="W5" s="19">
        <v>2</v>
      </c>
      <c r="X5" s="19">
        <v>2</v>
      </c>
      <c r="Y5" s="19">
        <v>2</v>
      </c>
      <c r="Z5" s="19">
        <v>1</v>
      </c>
      <c r="AA5" s="19">
        <v>0</v>
      </c>
      <c r="AB5" s="19">
        <v>0</v>
      </c>
      <c r="AC5" s="19">
        <v>2</v>
      </c>
      <c r="AD5" s="19">
        <v>2</v>
      </c>
      <c r="AE5" s="19">
        <v>2</v>
      </c>
      <c r="AF5" s="19">
        <v>0</v>
      </c>
      <c r="AG5" s="19">
        <v>2</v>
      </c>
      <c r="AH5" s="19">
        <v>2</v>
      </c>
      <c r="AI5" s="19">
        <v>2</v>
      </c>
      <c r="AJ5" s="19">
        <v>2</v>
      </c>
      <c r="AK5" s="19">
        <v>1</v>
      </c>
      <c r="AL5" s="19">
        <v>0</v>
      </c>
      <c r="AM5" s="19">
        <v>0</v>
      </c>
      <c r="AN5" s="19">
        <v>0</v>
      </c>
      <c r="AO5" s="19">
        <v>0</v>
      </c>
      <c r="AP5" s="19">
        <v>0</v>
      </c>
      <c r="AQ5" s="19">
        <v>0</v>
      </c>
      <c r="AR5" s="19">
        <v>1</v>
      </c>
      <c r="AS5" s="19">
        <v>1</v>
      </c>
    </row>
    <row r="6" spans="1:45" x14ac:dyDescent="0.3">
      <c r="A6" t="s">
        <v>708</v>
      </c>
      <c r="B6" t="s">
        <v>709</v>
      </c>
      <c r="C6" t="s">
        <v>710</v>
      </c>
      <c r="D6" s="19">
        <v>2</v>
      </c>
      <c r="E6" s="19">
        <v>1</v>
      </c>
      <c r="F6" s="19">
        <v>2</v>
      </c>
      <c r="G6" s="19">
        <v>2</v>
      </c>
      <c r="H6" s="19">
        <v>2</v>
      </c>
      <c r="I6" s="19">
        <v>2</v>
      </c>
      <c r="J6" s="19">
        <v>2</v>
      </c>
      <c r="K6" s="19">
        <v>2</v>
      </c>
      <c r="L6" s="19">
        <v>2</v>
      </c>
      <c r="M6" s="19">
        <v>2</v>
      </c>
      <c r="N6" s="19">
        <v>2</v>
      </c>
      <c r="O6" s="19">
        <v>2</v>
      </c>
      <c r="P6" s="19">
        <v>2</v>
      </c>
      <c r="Q6" s="19">
        <v>2</v>
      </c>
      <c r="R6" s="19">
        <v>2</v>
      </c>
      <c r="S6" s="19">
        <v>2</v>
      </c>
      <c r="T6" s="19">
        <v>2</v>
      </c>
      <c r="U6" s="19">
        <v>2</v>
      </c>
      <c r="V6" s="19">
        <v>2</v>
      </c>
      <c r="W6" s="19">
        <v>0</v>
      </c>
      <c r="X6" s="19">
        <v>0</v>
      </c>
      <c r="Y6" s="19">
        <v>2</v>
      </c>
      <c r="Z6" s="19">
        <v>2</v>
      </c>
      <c r="AA6" s="19">
        <v>2</v>
      </c>
      <c r="AB6" s="19">
        <v>2</v>
      </c>
      <c r="AC6" s="19">
        <v>1</v>
      </c>
      <c r="AD6" s="19">
        <v>2</v>
      </c>
      <c r="AE6" s="19">
        <v>2</v>
      </c>
      <c r="AF6" s="19">
        <v>2</v>
      </c>
      <c r="AG6" s="19">
        <v>1</v>
      </c>
      <c r="AH6" s="19">
        <v>1</v>
      </c>
      <c r="AI6" s="19">
        <v>0</v>
      </c>
      <c r="AJ6" s="19">
        <v>0</v>
      </c>
      <c r="AK6" s="19">
        <v>2</v>
      </c>
      <c r="AL6" s="19">
        <v>2</v>
      </c>
      <c r="AM6" s="19">
        <v>2</v>
      </c>
      <c r="AN6" s="19">
        <v>1</v>
      </c>
      <c r="AO6" s="19">
        <v>0</v>
      </c>
      <c r="AP6" s="19">
        <v>0</v>
      </c>
      <c r="AQ6" s="19">
        <v>2</v>
      </c>
      <c r="AR6" s="19">
        <v>2</v>
      </c>
      <c r="AS6" s="19">
        <v>1</v>
      </c>
    </row>
    <row r="7" spans="1:45" x14ac:dyDescent="0.3">
      <c r="A7" t="s">
        <v>711</v>
      </c>
      <c r="B7" t="s">
        <v>712</v>
      </c>
      <c r="C7" t="s">
        <v>713</v>
      </c>
      <c r="D7" s="19">
        <v>2</v>
      </c>
      <c r="E7" s="19">
        <v>1</v>
      </c>
      <c r="F7" s="19">
        <v>0</v>
      </c>
      <c r="G7" s="19">
        <v>0</v>
      </c>
      <c r="H7" s="19">
        <v>0</v>
      </c>
      <c r="I7" s="19">
        <v>0</v>
      </c>
      <c r="J7" s="19">
        <v>0</v>
      </c>
      <c r="K7" s="19">
        <v>0</v>
      </c>
      <c r="L7" s="19">
        <v>0</v>
      </c>
      <c r="M7" s="19">
        <v>0</v>
      </c>
      <c r="N7" s="19">
        <v>0</v>
      </c>
      <c r="O7" s="19">
        <v>0</v>
      </c>
      <c r="P7" s="19">
        <v>0</v>
      </c>
      <c r="Q7" s="19">
        <v>1</v>
      </c>
      <c r="R7" s="19">
        <v>0</v>
      </c>
      <c r="S7" s="19">
        <v>0</v>
      </c>
      <c r="T7" s="19">
        <v>0</v>
      </c>
      <c r="U7" s="19">
        <v>0</v>
      </c>
      <c r="V7" s="19">
        <v>0</v>
      </c>
      <c r="W7" s="19">
        <v>0</v>
      </c>
      <c r="X7" s="19">
        <v>0</v>
      </c>
      <c r="Y7" s="19">
        <v>0</v>
      </c>
      <c r="Z7" s="19">
        <v>0</v>
      </c>
      <c r="AA7" s="19">
        <v>0</v>
      </c>
      <c r="AB7" s="19">
        <v>0</v>
      </c>
      <c r="AC7" s="19">
        <v>0</v>
      </c>
      <c r="AD7" s="19">
        <v>0</v>
      </c>
      <c r="AE7" s="19">
        <v>0</v>
      </c>
      <c r="AF7" s="19">
        <v>0</v>
      </c>
      <c r="AG7" s="19">
        <v>0</v>
      </c>
      <c r="AH7" s="19">
        <v>0</v>
      </c>
      <c r="AI7" s="19">
        <v>2</v>
      </c>
      <c r="AJ7" s="19">
        <v>2</v>
      </c>
      <c r="AK7" s="19">
        <v>2</v>
      </c>
      <c r="AL7" s="19">
        <v>2</v>
      </c>
      <c r="AM7" s="19">
        <v>2</v>
      </c>
      <c r="AN7" s="19">
        <v>2</v>
      </c>
      <c r="AO7" s="19">
        <v>2</v>
      </c>
      <c r="AP7" s="19">
        <v>2</v>
      </c>
      <c r="AQ7" s="19">
        <v>0</v>
      </c>
      <c r="AR7" s="19">
        <v>1</v>
      </c>
      <c r="AS7" s="19">
        <v>1</v>
      </c>
    </row>
    <row r="8" spans="1:45" x14ac:dyDescent="0.3">
      <c r="A8" t="s">
        <v>714</v>
      </c>
      <c r="B8" t="s">
        <v>715</v>
      </c>
      <c r="C8" t="s">
        <v>443</v>
      </c>
      <c r="D8" s="19">
        <v>2</v>
      </c>
      <c r="E8" s="19">
        <v>2</v>
      </c>
      <c r="F8" s="19">
        <v>2</v>
      </c>
      <c r="G8" s="19">
        <v>2</v>
      </c>
      <c r="H8" s="19">
        <v>2</v>
      </c>
      <c r="I8" s="19">
        <v>2</v>
      </c>
      <c r="J8" s="19">
        <v>2</v>
      </c>
      <c r="K8" s="19">
        <v>2</v>
      </c>
      <c r="L8" s="19">
        <v>2</v>
      </c>
      <c r="M8" s="19">
        <v>2</v>
      </c>
      <c r="N8" s="19">
        <v>2</v>
      </c>
      <c r="O8" s="19">
        <v>2</v>
      </c>
      <c r="P8" s="19">
        <v>2</v>
      </c>
      <c r="Q8" s="19">
        <v>2</v>
      </c>
      <c r="R8" s="19">
        <v>2</v>
      </c>
      <c r="S8" s="19">
        <v>2</v>
      </c>
      <c r="T8" s="19">
        <v>2</v>
      </c>
      <c r="U8" s="19">
        <v>2</v>
      </c>
      <c r="V8" s="19">
        <v>2</v>
      </c>
      <c r="W8" s="19">
        <v>0</v>
      </c>
      <c r="X8" s="19">
        <v>1</v>
      </c>
      <c r="Y8" s="19">
        <v>2</v>
      </c>
      <c r="Z8" s="19">
        <v>1</v>
      </c>
      <c r="AA8" s="19">
        <v>2</v>
      </c>
      <c r="AB8" s="19">
        <v>2</v>
      </c>
      <c r="AC8" s="19">
        <v>2</v>
      </c>
      <c r="AD8" s="19">
        <v>0</v>
      </c>
      <c r="AE8" s="19">
        <v>0</v>
      </c>
      <c r="AF8" s="19">
        <v>1</v>
      </c>
      <c r="AG8" s="19">
        <v>0</v>
      </c>
      <c r="AH8" s="19">
        <v>0</v>
      </c>
      <c r="AI8" s="19">
        <v>0</v>
      </c>
      <c r="AJ8" s="19">
        <v>0</v>
      </c>
      <c r="AK8" s="19">
        <v>0</v>
      </c>
      <c r="AL8" s="19">
        <v>0</v>
      </c>
      <c r="AM8" s="19">
        <v>0</v>
      </c>
      <c r="AN8" s="19">
        <v>0</v>
      </c>
      <c r="AO8" s="19">
        <v>0</v>
      </c>
      <c r="AP8" s="19">
        <v>0</v>
      </c>
      <c r="AQ8" s="19">
        <v>0</v>
      </c>
      <c r="AR8" s="19">
        <v>1</v>
      </c>
      <c r="AS8" s="19">
        <v>1</v>
      </c>
    </row>
    <row r="9" spans="1:45" x14ac:dyDescent="0.3">
      <c r="A9" t="s">
        <v>716</v>
      </c>
      <c r="B9" t="s">
        <v>717</v>
      </c>
      <c r="C9" t="s">
        <v>114</v>
      </c>
      <c r="D9" s="19">
        <v>2</v>
      </c>
      <c r="E9" s="19">
        <v>2</v>
      </c>
      <c r="F9" s="19">
        <v>2</v>
      </c>
      <c r="G9" s="19">
        <v>2</v>
      </c>
      <c r="H9" s="19">
        <v>2</v>
      </c>
      <c r="I9" s="19">
        <v>2</v>
      </c>
      <c r="J9" s="19">
        <v>2</v>
      </c>
      <c r="K9" s="19">
        <v>2</v>
      </c>
      <c r="L9" s="19">
        <v>2</v>
      </c>
      <c r="M9" s="19">
        <v>2</v>
      </c>
      <c r="N9" s="19">
        <v>2</v>
      </c>
      <c r="O9" s="19">
        <v>2</v>
      </c>
      <c r="P9" s="19">
        <v>2</v>
      </c>
      <c r="Q9" s="19">
        <v>2</v>
      </c>
      <c r="R9" s="19">
        <v>2</v>
      </c>
      <c r="S9" s="19">
        <v>2</v>
      </c>
      <c r="T9" s="19">
        <v>2</v>
      </c>
      <c r="U9" s="19">
        <v>2</v>
      </c>
      <c r="V9" s="19">
        <v>2</v>
      </c>
      <c r="W9" s="19">
        <v>1</v>
      </c>
      <c r="X9" s="19">
        <v>0</v>
      </c>
      <c r="Y9" s="19">
        <v>2</v>
      </c>
      <c r="Z9" s="19">
        <v>2</v>
      </c>
      <c r="AA9" s="19">
        <v>2</v>
      </c>
      <c r="AB9" s="19">
        <v>2</v>
      </c>
      <c r="AC9" s="19">
        <v>2</v>
      </c>
      <c r="AD9" s="19">
        <v>2</v>
      </c>
      <c r="AE9" s="19">
        <v>2</v>
      </c>
      <c r="AF9" s="19">
        <v>2</v>
      </c>
      <c r="AG9" s="19">
        <v>2</v>
      </c>
      <c r="AH9" s="19">
        <v>2</v>
      </c>
      <c r="AI9" s="19">
        <v>0</v>
      </c>
      <c r="AJ9" s="19">
        <v>2</v>
      </c>
      <c r="AK9" s="19">
        <v>2</v>
      </c>
      <c r="AL9" s="19">
        <v>2</v>
      </c>
      <c r="AM9" s="19">
        <v>2</v>
      </c>
      <c r="AN9" s="19">
        <v>2</v>
      </c>
      <c r="AO9" s="19">
        <v>1</v>
      </c>
      <c r="AP9" s="19">
        <v>0</v>
      </c>
      <c r="AQ9" s="19">
        <v>0</v>
      </c>
      <c r="AR9" s="19">
        <v>1</v>
      </c>
      <c r="AS9" s="19">
        <v>1</v>
      </c>
    </row>
    <row r="10" spans="1:45" x14ac:dyDescent="0.3">
      <c r="A10" t="s">
        <v>718</v>
      </c>
      <c r="B10" t="s">
        <v>719</v>
      </c>
      <c r="C10" t="s">
        <v>710</v>
      </c>
      <c r="D10" s="19">
        <v>0</v>
      </c>
      <c r="E10" s="19">
        <v>0</v>
      </c>
      <c r="F10" s="19">
        <v>2</v>
      </c>
      <c r="G10" s="19">
        <v>0</v>
      </c>
      <c r="H10" s="19">
        <v>0</v>
      </c>
      <c r="I10" s="19">
        <v>0</v>
      </c>
      <c r="J10" s="19">
        <v>0</v>
      </c>
      <c r="K10" s="19">
        <v>0</v>
      </c>
      <c r="L10" s="19">
        <v>0</v>
      </c>
      <c r="M10" s="19">
        <v>0</v>
      </c>
      <c r="N10" s="19">
        <v>0</v>
      </c>
      <c r="O10" s="19">
        <v>0</v>
      </c>
      <c r="P10" s="19">
        <v>0</v>
      </c>
      <c r="Q10" s="19">
        <v>0</v>
      </c>
      <c r="R10" s="19">
        <v>0</v>
      </c>
      <c r="S10" s="19">
        <v>0</v>
      </c>
      <c r="T10" s="19">
        <v>0</v>
      </c>
      <c r="U10" s="19">
        <v>1</v>
      </c>
      <c r="V10" s="19">
        <v>2</v>
      </c>
      <c r="W10" s="19">
        <v>2</v>
      </c>
      <c r="X10" s="19">
        <v>2</v>
      </c>
      <c r="Y10" s="19">
        <v>0</v>
      </c>
      <c r="Z10" s="19">
        <v>0</v>
      </c>
      <c r="AA10" s="19">
        <v>0</v>
      </c>
      <c r="AB10" s="19">
        <v>1</v>
      </c>
      <c r="AC10" s="19">
        <v>0</v>
      </c>
      <c r="AD10" s="19">
        <v>0</v>
      </c>
      <c r="AE10" s="19">
        <v>0</v>
      </c>
      <c r="AF10" s="19">
        <v>1</v>
      </c>
      <c r="AG10" s="19">
        <v>0</v>
      </c>
      <c r="AH10" s="19">
        <v>1</v>
      </c>
      <c r="AI10" s="19">
        <v>2</v>
      </c>
      <c r="AJ10" s="19">
        <v>0</v>
      </c>
      <c r="AK10" s="19">
        <v>1</v>
      </c>
      <c r="AL10" s="19">
        <v>0</v>
      </c>
      <c r="AM10" s="19">
        <v>0</v>
      </c>
      <c r="AN10" s="19">
        <v>0</v>
      </c>
      <c r="AO10" s="19">
        <v>2</v>
      </c>
      <c r="AP10" s="19">
        <v>0</v>
      </c>
      <c r="AQ10" s="19">
        <v>0</v>
      </c>
      <c r="AR10" s="19">
        <v>0</v>
      </c>
      <c r="AS10" s="19">
        <v>1</v>
      </c>
    </row>
    <row r="11" spans="1:45" x14ac:dyDescent="0.3">
      <c r="A11" t="s">
        <v>720</v>
      </c>
      <c r="B11" t="s">
        <v>721</v>
      </c>
      <c r="C11" t="s">
        <v>443</v>
      </c>
      <c r="D11" s="19">
        <v>0</v>
      </c>
      <c r="E11" s="19">
        <v>0</v>
      </c>
      <c r="F11" s="19">
        <v>0</v>
      </c>
      <c r="G11" s="19">
        <v>0</v>
      </c>
      <c r="H11" s="19">
        <v>0</v>
      </c>
      <c r="I11" s="19">
        <v>0</v>
      </c>
      <c r="J11" s="19">
        <v>0</v>
      </c>
      <c r="K11" s="19">
        <v>0</v>
      </c>
      <c r="L11" s="19">
        <v>1</v>
      </c>
      <c r="M11" s="19">
        <v>2</v>
      </c>
      <c r="N11" s="19">
        <v>0</v>
      </c>
      <c r="O11" s="19">
        <v>0</v>
      </c>
      <c r="P11" s="19">
        <v>0</v>
      </c>
      <c r="Q11" s="19">
        <v>0</v>
      </c>
      <c r="R11" s="19">
        <v>0</v>
      </c>
      <c r="S11" s="19">
        <v>0</v>
      </c>
      <c r="T11" s="19">
        <v>0</v>
      </c>
      <c r="U11" s="19">
        <v>0</v>
      </c>
      <c r="V11" s="19">
        <v>0</v>
      </c>
      <c r="W11" s="19">
        <v>0</v>
      </c>
      <c r="X11" s="19">
        <v>2</v>
      </c>
      <c r="Y11" s="19">
        <v>2</v>
      </c>
      <c r="Z11" s="19">
        <v>1</v>
      </c>
      <c r="AA11" s="19">
        <v>1</v>
      </c>
      <c r="AB11" s="19">
        <v>2</v>
      </c>
      <c r="AC11" s="19">
        <v>2</v>
      </c>
      <c r="AD11" s="19">
        <v>1</v>
      </c>
      <c r="AE11" s="19">
        <v>2</v>
      </c>
      <c r="AF11" s="19">
        <v>2</v>
      </c>
      <c r="AG11" s="19">
        <v>2</v>
      </c>
      <c r="AH11" s="19">
        <v>2</v>
      </c>
      <c r="AI11" s="19">
        <v>2</v>
      </c>
      <c r="AJ11" s="19">
        <v>2</v>
      </c>
      <c r="AK11" s="19">
        <v>0</v>
      </c>
      <c r="AL11" s="19">
        <v>2</v>
      </c>
      <c r="AM11" s="19">
        <v>2</v>
      </c>
      <c r="AN11" s="19">
        <v>2</v>
      </c>
      <c r="AO11" s="19">
        <v>2</v>
      </c>
      <c r="AP11" s="19">
        <v>1</v>
      </c>
      <c r="AQ11" s="19">
        <v>1</v>
      </c>
      <c r="AR11" s="19">
        <v>1</v>
      </c>
      <c r="AS11" s="19">
        <v>1</v>
      </c>
    </row>
    <row r="12" spans="1:45" x14ac:dyDescent="0.3">
      <c r="A12" t="s">
        <v>722</v>
      </c>
      <c r="B12" t="s">
        <v>723</v>
      </c>
      <c r="C12" t="s">
        <v>443</v>
      </c>
      <c r="D12" s="19">
        <v>1</v>
      </c>
      <c r="E12" s="19">
        <v>2</v>
      </c>
      <c r="F12" s="19">
        <v>2</v>
      </c>
      <c r="G12" s="19">
        <v>2</v>
      </c>
      <c r="H12" s="19">
        <v>0</v>
      </c>
      <c r="I12" s="19">
        <v>2</v>
      </c>
      <c r="J12" s="19">
        <v>1</v>
      </c>
      <c r="K12" s="19">
        <v>2</v>
      </c>
      <c r="L12" s="19">
        <v>1</v>
      </c>
      <c r="M12" s="19">
        <v>0</v>
      </c>
      <c r="N12" s="19">
        <v>2</v>
      </c>
      <c r="O12" s="19">
        <v>2</v>
      </c>
      <c r="P12" s="19">
        <v>2</v>
      </c>
      <c r="Q12" s="19">
        <v>2</v>
      </c>
      <c r="R12" s="19">
        <v>2</v>
      </c>
      <c r="S12" s="19">
        <v>2</v>
      </c>
      <c r="T12" s="19">
        <v>2</v>
      </c>
      <c r="U12" s="19">
        <v>2</v>
      </c>
      <c r="V12" s="19">
        <v>2</v>
      </c>
      <c r="W12" s="19">
        <v>2</v>
      </c>
      <c r="X12" s="19">
        <v>2</v>
      </c>
      <c r="Y12" s="19">
        <v>2</v>
      </c>
      <c r="Z12" s="19">
        <v>1</v>
      </c>
      <c r="AA12" s="19">
        <v>0</v>
      </c>
      <c r="AB12" s="19">
        <v>0</v>
      </c>
      <c r="AC12" s="19">
        <v>0</v>
      </c>
      <c r="AD12" s="19">
        <v>0</v>
      </c>
      <c r="AE12" s="19">
        <v>0</v>
      </c>
      <c r="AF12" s="19">
        <v>0</v>
      </c>
      <c r="AG12" s="19">
        <v>0</v>
      </c>
      <c r="AH12" s="19">
        <v>0</v>
      </c>
      <c r="AI12" s="19">
        <v>0</v>
      </c>
      <c r="AJ12" s="19">
        <v>0</v>
      </c>
      <c r="AK12" s="19">
        <v>1</v>
      </c>
      <c r="AL12" s="19">
        <v>0</v>
      </c>
      <c r="AM12" s="19">
        <v>0</v>
      </c>
      <c r="AN12" s="19">
        <v>0</v>
      </c>
      <c r="AO12" s="19">
        <v>0</v>
      </c>
      <c r="AP12" s="19">
        <v>0</v>
      </c>
      <c r="AQ12" s="19">
        <v>0</v>
      </c>
      <c r="AR12" s="19">
        <v>0</v>
      </c>
      <c r="AS12" s="19">
        <v>1</v>
      </c>
    </row>
    <row r="13" spans="1:45" x14ac:dyDescent="0.3">
      <c r="A13" t="s">
        <v>724</v>
      </c>
      <c r="B13" t="s">
        <v>725</v>
      </c>
      <c r="C13" t="s">
        <v>713</v>
      </c>
      <c r="D13" s="19">
        <v>2</v>
      </c>
      <c r="E13" s="19">
        <v>1</v>
      </c>
      <c r="F13" s="19">
        <v>0</v>
      </c>
      <c r="G13" s="19">
        <v>2</v>
      </c>
      <c r="H13" s="19">
        <v>2</v>
      </c>
      <c r="I13" s="19">
        <v>2</v>
      </c>
      <c r="J13" s="19">
        <v>2</v>
      </c>
      <c r="K13" s="19">
        <v>2</v>
      </c>
      <c r="L13" s="19">
        <v>2</v>
      </c>
      <c r="M13" s="19">
        <v>2</v>
      </c>
      <c r="N13" s="19">
        <v>2</v>
      </c>
      <c r="O13" s="19">
        <v>2</v>
      </c>
      <c r="P13" s="19">
        <v>2</v>
      </c>
      <c r="Q13" s="19">
        <v>2</v>
      </c>
      <c r="R13" s="19">
        <v>2</v>
      </c>
      <c r="S13" s="19">
        <v>2</v>
      </c>
      <c r="T13" s="19">
        <v>2</v>
      </c>
      <c r="U13" s="19">
        <v>2</v>
      </c>
      <c r="V13" s="19">
        <v>2</v>
      </c>
      <c r="W13" s="19">
        <v>2</v>
      </c>
      <c r="X13" s="19">
        <v>1</v>
      </c>
      <c r="Y13" s="19">
        <v>2</v>
      </c>
      <c r="Z13" s="19">
        <v>2</v>
      </c>
      <c r="AA13" s="19">
        <v>2</v>
      </c>
      <c r="AB13" s="19">
        <v>2</v>
      </c>
      <c r="AC13" s="19">
        <v>2</v>
      </c>
      <c r="AD13" s="19">
        <v>1</v>
      </c>
      <c r="AE13" s="19">
        <v>2</v>
      </c>
      <c r="AF13" s="19">
        <v>2</v>
      </c>
      <c r="AG13" s="19">
        <v>2</v>
      </c>
      <c r="AH13" s="19">
        <v>2</v>
      </c>
      <c r="AI13" s="19">
        <v>0</v>
      </c>
      <c r="AJ13" s="19">
        <v>2</v>
      </c>
      <c r="AK13" s="19">
        <v>0</v>
      </c>
      <c r="AL13" s="19">
        <v>0</v>
      </c>
      <c r="AM13" s="19">
        <v>0</v>
      </c>
      <c r="AN13" s="19">
        <v>0</v>
      </c>
      <c r="AO13" s="19">
        <v>0</v>
      </c>
      <c r="AP13" s="19">
        <v>0</v>
      </c>
      <c r="AQ13" s="19">
        <v>2</v>
      </c>
      <c r="AR13" s="19">
        <v>2</v>
      </c>
      <c r="AS13" s="19">
        <v>1</v>
      </c>
    </row>
    <row r="14" spans="1:45" x14ac:dyDescent="0.3">
      <c r="A14" t="s">
        <v>726</v>
      </c>
      <c r="B14" t="s">
        <v>727</v>
      </c>
      <c r="C14" t="s">
        <v>113</v>
      </c>
      <c r="D14" s="19">
        <v>0</v>
      </c>
      <c r="E14" s="19">
        <v>0</v>
      </c>
      <c r="F14" s="19">
        <v>0</v>
      </c>
      <c r="G14" s="19">
        <v>0</v>
      </c>
      <c r="H14" s="19">
        <v>0</v>
      </c>
      <c r="I14" s="19">
        <v>0</v>
      </c>
      <c r="J14" s="19">
        <v>0</v>
      </c>
      <c r="K14" s="19">
        <v>0</v>
      </c>
      <c r="L14" s="19">
        <v>0</v>
      </c>
      <c r="M14" s="19">
        <v>0</v>
      </c>
      <c r="N14" s="19">
        <v>1</v>
      </c>
      <c r="O14" s="19">
        <v>0</v>
      </c>
      <c r="P14" s="19">
        <v>0</v>
      </c>
      <c r="Q14" s="19">
        <v>0</v>
      </c>
      <c r="R14" s="19">
        <v>0</v>
      </c>
      <c r="S14" s="19">
        <v>0</v>
      </c>
      <c r="T14" s="19">
        <v>1</v>
      </c>
      <c r="U14" s="19">
        <v>0</v>
      </c>
      <c r="V14" s="19">
        <v>0</v>
      </c>
      <c r="W14" s="19">
        <v>0</v>
      </c>
      <c r="X14" s="19">
        <v>0</v>
      </c>
      <c r="Y14" s="19">
        <v>0</v>
      </c>
      <c r="Z14" s="19">
        <v>0</v>
      </c>
      <c r="AA14" s="19">
        <v>0</v>
      </c>
      <c r="AB14" s="19">
        <v>0</v>
      </c>
      <c r="AC14" s="19">
        <v>2</v>
      </c>
      <c r="AD14" s="19">
        <v>2</v>
      </c>
      <c r="AE14" s="19">
        <v>2</v>
      </c>
      <c r="AF14" s="19">
        <v>2</v>
      </c>
      <c r="AG14" s="19">
        <v>2</v>
      </c>
      <c r="AH14" s="19">
        <v>2</v>
      </c>
      <c r="AI14" s="19">
        <v>2</v>
      </c>
      <c r="AJ14" s="19">
        <v>0</v>
      </c>
      <c r="AK14" s="19">
        <v>1</v>
      </c>
      <c r="AL14" s="19">
        <v>2</v>
      </c>
      <c r="AM14" s="19">
        <v>0</v>
      </c>
      <c r="AN14" s="19">
        <v>0</v>
      </c>
      <c r="AO14" s="19">
        <v>1</v>
      </c>
      <c r="AP14" s="19">
        <v>0</v>
      </c>
      <c r="AQ14" s="19">
        <v>0</v>
      </c>
      <c r="AR14" s="19">
        <v>1</v>
      </c>
      <c r="AS14" s="19">
        <v>1</v>
      </c>
    </row>
    <row r="15" spans="1:45" x14ac:dyDescent="0.3">
      <c r="A15" t="s">
        <v>728</v>
      </c>
      <c r="B15" t="s">
        <v>729</v>
      </c>
      <c r="C15" t="s">
        <v>713</v>
      </c>
      <c r="D15" s="19">
        <v>2</v>
      </c>
      <c r="E15" s="19">
        <v>2</v>
      </c>
      <c r="F15" s="19">
        <v>2</v>
      </c>
      <c r="G15" s="19">
        <v>2</v>
      </c>
      <c r="H15" s="19">
        <v>2</v>
      </c>
      <c r="I15" s="19">
        <v>1</v>
      </c>
      <c r="J15" s="19">
        <v>2</v>
      </c>
      <c r="K15" s="19">
        <v>2</v>
      </c>
      <c r="L15" s="19">
        <v>2</v>
      </c>
      <c r="M15" s="19">
        <v>2</v>
      </c>
      <c r="N15" s="19">
        <v>2</v>
      </c>
      <c r="O15" s="19">
        <v>2</v>
      </c>
      <c r="P15" s="19">
        <v>2</v>
      </c>
      <c r="Q15" s="19">
        <v>2</v>
      </c>
      <c r="R15" s="19">
        <v>2</v>
      </c>
      <c r="S15" s="19">
        <v>2</v>
      </c>
      <c r="T15" s="19">
        <v>2</v>
      </c>
      <c r="U15" s="19">
        <v>2</v>
      </c>
      <c r="V15" s="19">
        <v>2</v>
      </c>
      <c r="W15" s="19">
        <v>2</v>
      </c>
      <c r="X15" s="19">
        <v>0</v>
      </c>
      <c r="Y15" s="19">
        <v>2</v>
      </c>
      <c r="Z15" s="19">
        <v>1</v>
      </c>
      <c r="AA15" s="19">
        <v>2</v>
      </c>
      <c r="AB15" s="19">
        <v>2</v>
      </c>
      <c r="AC15" s="19">
        <v>2</v>
      </c>
      <c r="AD15" s="19">
        <v>2</v>
      </c>
      <c r="AE15" s="19">
        <v>2</v>
      </c>
      <c r="AF15" s="19">
        <v>0</v>
      </c>
      <c r="AG15" s="19">
        <v>0</v>
      </c>
      <c r="AH15" s="19">
        <v>0</v>
      </c>
      <c r="AI15" s="19">
        <v>0</v>
      </c>
      <c r="AJ15" s="19">
        <v>0</v>
      </c>
      <c r="AK15" s="19">
        <v>0</v>
      </c>
      <c r="AL15" s="19">
        <v>0</v>
      </c>
      <c r="AM15" s="19">
        <v>2</v>
      </c>
      <c r="AN15" s="19">
        <v>2</v>
      </c>
      <c r="AO15" s="19">
        <v>0</v>
      </c>
      <c r="AP15" s="19">
        <v>0</v>
      </c>
      <c r="AQ15" s="19">
        <v>0</v>
      </c>
      <c r="AR15" s="19">
        <v>1</v>
      </c>
      <c r="AS15" s="19">
        <v>1</v>
      </c>
    </row>
    <row r="16" spans="1:45" x14ac:dyDescent="0.3">
      <c r="A16" t="s">
        <v>730</v>
      </c>
      <c r="B16" t="s">
        <v>731</v>
      </c>
      <c r="C16" t="s">
        <v>732</v>
      </c>
      <c r="D16" s="19">
        <v>0</v>
      </c>
      <c r="E16" s="19">
        <v>0</v>
      </c>
      <c r="F16" s="19">
        <v>0</v>
      </c>
      <c r="G16" s="19">
        <v>0</v>
      </c>
      <c r="H16" s="19">
        <v>0</v>
      </c>
      <c r="I16" s="19">
        <v>0</v>
      </c>
      <c r="J16" s="19">
        <v>0</v>
      </c>
      <c r="K16" s="19">
        <v>1</v>
      </c>
      <c r="L16" s="19">
        <v>0</v>
      </c>
      <c r="M16" s="19">
        <v>0</v>
      </c>
      <c r="N16" s="19">
        <v>0</v>
      </c>
      <c r="O16" s="19">
        <v>2</v>
      </c>
      <c r="P16" s="19">
        <v>0</v>
      </c>
      <c r="Q16" s="19">
        <v>0</v>
      </c>
      <c r="R16" s="19">
        <v>0</v>
      </c>
      <c r="S16" s="19">
        <v>0</v>
      </c>
      <c r="T16" s="19">
        <v>0</v>
      </c>
      <c r="U16" s="19">
        <v>0</v>
      </c>
      <c r="V16" s="19">
        <v>1</v>
      </c>
      <c r="W16" s="19">
        <v>1</v>
      </c>
      <c r="X16" s="19">
        <v>2</v>
      </c>
      <c r="Y16" s="19">
        <v>2</v>
      </c>
      <c r="Z16" s="19">
        <v>1</v>
      </c>
      <c r="AA16" s="19">
        <v>1</v>
      </c>
      <c r="AB16" s="19">
        <v>1</v>
      </c>
      <c r="AC16" s="19">
        <v>0</v>
      </c>
      <c r="AD16" s="19">
        <v>2</v>
      </c>
      <c r="AE16" s="19">
        <v>2</v>
      </c>
      <c r="AF16" s="19">
        <v>2</v>
      </c>
      <c r="AG16" s="19">
        <v>2</v>
      </c>
      <c r="AH16" s="19">
        <v>2</v>
      </c>
      <c r="AI16" s="19">
        <v>2</v>
      </c>
      <c r="AJ16" s="19">
        <v>2</v>
      </c>
      <c r="AK16" s="19">
        <v>0</v>
      </c>
      <c r="AL16" s="19">
        <v>0</v>
      </c>
      <c r="AM16" s="19">
        <v>0</v>
      </c>
      <c r="AN16" s="19">
        <v>0</v>
      </c>
      <c r="AO16" s="19">
        <v>0</v>
      </c>
      <c r="AP16" s="19">
        <v>2</v>
      </c>
      <c r="AQ16" s="19">
        <v>0</v>
      </c>
      <c r="AR16" s="19">
        <v>1</v>
      </c>
      <c r="AS16" s="19">
        <v>1</v>
      </c>
    </row>
    <row r="17" spans="1:45" x14ac:dyDescent="0.3">
      <c r="A17" t="s">
        <v>733</v>
      </c>
      <c r="B17" t="s">
        <v>152</v>
      </c>
      <c r="C17" t="s">
        <v>713</v>
      </c>
      <c r="D17" s="19">
        <v>1</v>
      </c>
      <c r="E17" s="19">
        <v>1</v>
      </c>
      <c r="F17" s="19">
        <v>0</v>
      </c>
      <c r="G17" s="19">
        <v>2</v>
      </c>
      <c r="H17" s="19">
        <v>0</v>
      </c>
      <c r="I17" s="19">
        <v>1</v>
      </c>
      <c r="J17" s="19">
        <v>2</v>
      </c>
      <c r="K17" s="19">
        <v>2</v>
      </c>
      <c r="L17" s="19">
        <v>2</v>
      </c>
      <c r="M17" s="19">
        <v>2</v>
      </c>
      <c r="N17" s="19">
        <v>2</v>
      </c>
      <c r="O17" s="19">
        <v>2</v>
      </c>
      <c r="P17" s="19">
        <v>2</v>
      </c>
      <c r="Q17" s="19">
        <v>2</v>
      </c>
      <c r="R17" s="19">
        <v>0</v>
      </c>
      <c r="S17" s="19">
        <v>0</v>
      </c>
      <c r="T17" s="19">
        <v>0</v>
      </c>
      <c r="U17" s="19">
        <v>0</v>
      </c>
      <c r="V17" s="19">
        <v>2</v>
      </c>
      <c r="W17" s="19">
        <v>0</v>
      </c>
      <c r="X17" s="19">
        <v>0</v>
      </c>
      <c r="Y17" s="19">
        <v>2</v>
      </c>
      <c r="Z17" s="19">
        <v>2</v>
      </c>
      <c r="AA17" s="19">
        <v>0</v>
      </c>
      <c r="AB17" s="19">
        <v>2</v>
      </c>
      <c r="AC17" s="19">
        <v>1</v>
      </c>
      <c r="AD17" s="19">
        <v>2</v>
      </c>
      <c r="AE17" s="19">
        <v>0</v>
      </c>
      <c r="AF17" s="19">
        <v>0</v>
      </c>
      <c r="AG17" s="19">
        <v>0</v>
      </c>
      <c r="AH17" s="19">
        <v>1</v>
      </c>
      <c r="AI17" s="19">
        <v>0</v>
      </c>
      <c r="AJ17" s="19">
        <v>0</v>
      </c>
      <c r="AK17" s="19">
        <v>0</v>
      </c>
      <c r="AL17" s="19">
        <v>0</v>
      </c>
      <c r="AM17" s="19">
        <v>0</v>
      </c>
      <c r="AN17" s="19">
        <v>0</v>
      </c>
      <c r="AO17" s="19">
        <v>0</v>
      </c>
      <c r="AP17" s="19">
        <v>0</v>
      </c>
      <c r="AQ17" s="19">
        <v>0</v>
      </c>
      <c r="AR17" s="19">
        <v>1</v>
      </c>
      <c r="AS17" s="19">
        <v>1</v>
      </c>
    </row>
    <row r="18" spans="1:45" x14ac:dyDescent="0.3">
      <c r="A18" t="s">
        <v>734</v>
      </c>
      <c r="B18" t="s">
        <v>735</v>
      </c>
      <c r="C18" t="s">
        <v>443</v>
      </c>
      <c r="D18" s="19">
        <v>2</v>
      </c>
      <c r="E18" s="19">
        <v>1</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0</v>
      </c>
      <c r="AH18" s="19">
        <v>0</v>
      </c>
      <c r="AI18" s="19">
        <v>2</v>
      </c>
      <c r="AJ18" s="19">
        <v>0</v>
      </c>
      <c r="AK18" s="19">
        <v>1</v>
      </c>
      <c r="AL18" s="19">
        <v>2</v>
      </c>
      <c r="AM18" s="19">
        <v>2</v>
      </c>
      <c r="AN18" s="19">
        <v>2</v>
      </c>
      <c r="AO18" s="19">
        <v>1</v>
      </c>
      <c r="AP18" s="19">
        <v>0</v>
      </c>
      <c r="AQ18" s="19">
        <v>0</v>
      </c>
      <c r="AR18" s="19">
        <v>1</v>
      </c>
      <c r="AS18" s="19">
        <v>1</v>
      </c>
    </row>
    <row r="19" spans="1:45" x14ac:dyDescent="0.3">
      <c r="A19" t="s">
        <v>736</v>
      </c>
      <c r="B19" t="s">
        <v>737</v>
      </c>
      <c r="C19" t="s">
        <v>710</v>
      </c>
      <c r="D19" s="19">
        <v>0</v>
      </c>
      <c r="E19" s="19">
        <v>0</v>
      </c>
      <c r="F19" s="19">
        <v>0</v>
      </c>
      <c r="G19" s="19">
        <v>0</v>
      </c>
      <c r="H19" s="19">
        <v>0</v>
      </c>
      <c r="I19" s="19">
        <v>0</v>
      </c>
      <c r="J19" s="19">
        <v>0</v>
      </c>
      <c r="K19" s="19">
        <v>0</v>
      </c>
      <c r="L19" s="19">
        <v>0</v>
      </c>
      <c r="M19" s="19">
        <v>0</v>
      </c>
      <c r="N19" s="19">
        <v>0</v>
      </c>
      <c r="O19" s="19">
        <v>2</v>
      </c>
      <c r="P19" s="19">
        <v>0</v>
      </c>
      <c r="Q19" s="19">
        <v>0</v>
      </c>
      <c r="R19" s="19">
        <v>0</v>
      </c>
      <c r="S19" s="19">
        <v>0</v>
      </c>
      <c r="T19" s="19">
        <v>0</v>
      </c>
      <c r="U19" s="19">
        <v>0</v>
      </c>
      <c r="V19" s="19">
        <v>2</v>
      </c>
      <c r="W19" s="19">
        <v>2</v>
      </c>
      <c r="X19" s="19">
        <v>2</v>
      </c>
      <c r="Y19" s="19">
        <v>0</v>
      </c>
      <c r="Z19" s="19">
        <v>0</v>
      </c>
      <c r="AA19" s="19">
        <v>0</v>
      </c>
      <c r="AB19" s="19">
        <v>0</v>
      </c>
      <c r="AC19" s="19">
        <v>0</v>
      </c>
      <c r="AD19" s="19">
        <v>0</v>
      </c>
      <c r="AE19" s="19">
        <v>0</v>
      </c>
      <c r="AF19" s="19">
        <v>2</v>
      </c>
      <c r="AG19" s="19">
        <v>0</v>
      </c>
      <c r="AH19" s="19">
        <v>1</v>
      </c>
      <c r="AI19" s="19">
        <v>2</v>
      </c>
      <c r="AJ19" s="19">
        <v>1</v>
      </c>
      <c r="AK19" s="19">
        <v>1</v>
      </c>
      <c r="AL19" s="19">
        <v>1</v>
      </c>
      <c r="AM19" s="19">
        <v>1</v>
      </c>
      <c r="AN19" s="19">
        <v>2</v>
      </c>
      <c r="AO19" s="19">
        <v>2</v>
      </c>
      <c r="AP19" s="19">
        <v>2</v>
      </c>
      <c r="AQ19" s="19">
        <v>2</v>
      </c>
      <c r="AR19" s="19">
        <v>1</v>
      </c>
      <c r="AS19" s="19">
        <v>1</v>
      </c>
    </row>
    <row r="20" spans="1:45" x14ac:dyDescent="0.3">
      <c r="A20" t="s">
        <v>738</v>
      </c>
      <c r="B20" t="s">
        <v>739</v>
      </c>
      <c r="C20" t="s">
        <v>713</v>
      </c>
      <c r="D20" s="19">
        <v>0</v>
      </c>
      <c r="E20" s="19">
        <v>0</v>
      </c>
      <c r="F20" s="19">
        <v>0</v>
      </c>
      <c r="G20" s="19">
        <v>0</v>
      </c>
      <c r="H20" s="19">
        <v>1</v>
      </c>
      <c r="I20" s="19">
        <v>1</v>
      </c>
      <c r="J20" s="19">
        <v>0</v>
      </c>
      <c r="K20" s="19">
        <v>2</v>
      </c>
      <c r="L20" s="19">
        <v>2</v>
      </c>
      <c r="M20" s="19">
        <v>2</v>
      </c>
      <c r="N20" s="19">
        <v>1</v>
      </c>
      <c r="O20" s="19">
        <v>2</v>
      </c>
      <c r="P20" s="19">
        <v>2</v>
      </c>
      <c r="Q20" s="19">
        <v>0</v>
      </c>
      <c r="R20" s="19">
        <v>2</v>
      </c>
      <c r="S20" s="19">
        <v>2</v>
      </c>
      <c r="T20" s="19">
        <v>2</v>
      </c>
      <c r="U20" s="19">
        <v>2</v>
      </c>
      <c r="V20" s="19">
        <v>2</v>
      </c>
      <c r="W20" s="19">
        <v>2</v>
      </c>
      <c r="X20" s="19">
        <v>2</v>
      </c>
      <c r="Y20" s="19">
        <v>2</v>
      </c>
      <c r="Z20" s="19">
        <v>1</v>
      </c>
      <c r="AA20" s="19">
        <v>1</v>
      </c>
      <c r="AB20" s="19">
        <v>0</v>
      </c>
      <c r="AC20" s="19">
        <v>0</v>
      </c>
      <c r="AD20" s="19">
        <v>0</v>
      </c>
      <c r="AE20" s="19">
        <v>0</v>
      </c>
      <c r="AF20" s="19">
        <v>2</v>
      </c>
      <c r="AG20" s="19">
        <v>2</v>
      </c>
      <c r="AH20" s="19">
        <v>2</v>
      </c>
      <c r="AI20" s="19">
        <v>2</v>
      </c>
      <c r="AJ20" s="19">
        <v>0</v>
      </c>
      <c r="AK20" s="19">
        <v>0</v>
      </c>
      <c r="AL20" s="19">
        <v>0</v>
      </c>
      <c r="AM20" s="19">
        <v>0</v>
      </c>
      <c r="AN20" s="19">
        <v>0</v>
      </c>
      <c r="AO20" s="19">
        <v>0</v>
      </c>
      <c r="AP20" s="19">
        <v>0</v>
      </c>
      <c r="AQ20" s="19">
        <v>0</v>
      </c>
      <c r="AR20" s="19">
        <v>1</v>
      </c>
      <c r="AS20" s="19">
        <v>1</v>
      </c>
    </row>
    <row r="21" spans="1:45" x14ac:dyDescent="0.3">
      <c r="A21" t="s">
        <v>740</v>
      </c>
      <c r="B21" t="s">
        <v>741</v>
      </c>
      <c r="C21" t="s">
        <v>443</v>
      </c>
      <c r="D21" s="19">
        <v>0</v>
      </c>
      <c r="E21" s="19">
        <v>2</v>
      </c>
      <c r="F21" s="19">
        <v>2</v>
      </c>
      <c r="G21" s="19">
        <v>2</v>
      </c>
      <c r="H21" s="19">
        <v>2</v>
      </c>
      <c r="I21" s="19">
        <v>2</v>
      </c>
      <c r="J21" s="19">
        <v>2</v>
      </c>
      <c r="K21" s="19">
        <v>2</v>
      </c>
      <c r="L21" s="19">
        <v>2</v>
      </c>
      <c r="M21" s="19">
        <v>2</v>
      </c>
      <c r="N21" s="19">
        <v>2</v>
      </c>
      <c r="O21" s="19">
        <v>2</v>
      </c>
      <c r="P21" s="19">
        <v>2</v>
      </c>
      <c r="Q21" s="19">
        <v>2</v>
      </c>
      <c r="R21" s="19">
        <v>2</v>
      </c>
      <c r="S21" s="19">
        <v>2</v>
      </c>
      <c r="T21" s="19">
        <v>2</v>
      </c>
      <c r="U21" s="19">
        <v>2</v>
      </c>
      <c r="V21" s="19">
        <v>2</v>
      </c>
      <c r="W21" s="19">
        <v>2</v>
      </c>
      <c r="X21" s="19">
        <v>2</v>
      </c>
      <c r="Y21" s="19">
        <v>2</v>
      </c>
      <c r="Z21" s="19">
        <v>2</v>
      </c>
      <c r="AA21" s="19">
        <v>2</v>
      </c>
      <c r="AB21" s="19">
        <v>0</v>
      </c>
      <c r="AC21" s="19">
        <v>2</v>
      </c>
      <c r="AD21" s="19">
        <v>2</v>
      </c>
      <c r="AE21" s="19">
        <v>2</v>
      </c>
      <c r="AF21" s="19">
        <v>2</v>
      </c>
      <c r="AG21" s="19">
        <v>2</v>
      </c>
      <c r="AH21" s="19">
        <v>2</v>
      </c>
      <c r="AI21" s="19">
        <v>0</v>
      </c>
      <c r="AJ21" s="19">
        <v>2</v>
      </c>
      <c r="AK21" s="19">
        <v>0</v>
      </c>
      <c r="AL21" s="19">
        <v>0</v>
      </c>
      <c r="AM21" s="19">
        <v>0</v>
      </c>
      <c r="AN21" s="19">
        <v>0</v>
      </c>
      <c r="AO21" s="19">
        <v>0</v>
      </c>
      <c r="AP21" s="19">
        <v>0</v>
      </c>
      <c r="AQ21" s="19">
        <v>0</v>
      </c>
      <c r="AR21" s="19">
        <v>1</v>
      </c>
      <c r="AS21" s="19">
        <v>1</v>
      </c>
    </row>
    <row r="22" spans="1:45" x14ac:dyDescent="0.3">
      <c r="A22" t="s">
        <v>742</v>
      </c>
      <c r="B22" t="s">
        <v>743</v>
      </c>
      <c r="C22" t="s">
        <v>443</v>
      </c>
      <c r="D22" s="19">
        <v>0</v>
      </c>
      <c r="E22" s="19">
        <v>0</v>
      </c>
      <c r="F22" s="19">
        <v>0</v>
      </c>
      <c r="G22" s="19">
        <v>0</v>
      </c>
      <c r="H22" s="19">
        <v>0</v>
      </c>
      <c r="I22" s="19">
        <v>0</v>
      </c>
      <c r="J22" s="19">
        <v>0</v>
      </c>
      <c r="K22" s="19">
        <v>0</v>
      </c>
      <c r="L22" s="19">
        <v>1</v>
      </c>
      <c r="M22" s="19">
        <v>0</v>
      </c>
      <c r="N22" s="19">
        <v>0</v>
      </c>
      <c r="O22" s="19">
        <v>0</v>
      </c>
      <c r="P22" s="19">
        <v>0</v>
      </c>
      <c r="Q22" s="19">
        <v>0</v>
      </c>
      <c r="R22" s="19">
        <v>0</v>
      </c>
      <c r="S22" s="19">
        <v>0</v>
      </c>
      <c r="T22" s="19">
        <v>0</v>
      </c>
      <c r="U22" s="19">
        <v>0</v>
      </c>
      <c r="V22" s="19">
        <v>0</v>
      </c>
      <c r="W22" s="19">
        <v>0</v>
      </c>
      <c r="X22" s="19">
        <v>1</v>
      </c>
      <c r="Y22" s="19">
        <v>0</v>
      </c>
      <c r="Z22" s="19">
        <v>0</v>
      </c>
      <c r="AA22" s="19">
        <v>0</v>
      </c>
      <c r="AB22" s="19">
        <v>0</v>
      </c>
      <c r="AC22" s="19">
        <v>0</v>
      </c>
      <c r="AD22" s="19">
        <v>2</v>
      </c>
      <c r="AE22" s="19">
        <v>2</v>
      </c>
      <c r="AF22" s="19">
        <v>0</v>
      </c>
      <c r="AG22" s="19">
        <v>0</v>
      </c>
      <c r="AH22" s="19">
        <v>0</v>
      </c>
      <c r="AI22" s="19">
        <v>2</v>
      </c>
      <c r="AJ22" s="19">
        <v>1</v>
      </c>
      <c r="AK22" s="19">
        <v>2</v>
      </c>
      <c r="AL22" s="19">
        <v>2</v>
      </c>
      <c r="AM22" s="19">
        <v>2</v>
      </c>
      <c r="AN22" s="19">
        <v>2</v>
      </c>
      <c r="AO22" s="19">
        <v>2</v>
      </c>
      <c r="AP22" s="19">
        <v>1</v>
      </c>
      <c r="AQ22" s="19">
        <v>2</v>
      </c>
      <c r="AR22" s="19">
        <v>1</v>
      </c>
      <c r="AS22" s="19">
        <v>1</v>
      </c>
    </row>
    <row r="23" spans="1:45" x14ac:dyDescent="0.3">
      <c r="A23" t="s">
        <v>744</v>
      </c>
      <c r="B23" t="s">
        <v>745</v>
      </c>
      <c r="C23" t="s">
        <v>110</v>
      </c>
      <c r="D23" s="19">
        <v>2</v>
      </c>
      <c r="E23" s="19">
        <v>2</v>
      </c>
      <c r="F23" s="19">
        <v>2</v>
      </c>
      <c r="G23" s="19">
        <v>0</v>
      </c>
      <c r="H23" s="19">
        <v>1</v>
      </c>
      <c r="I23" s="19">
        <v>1</v>
      </c>
      <c r="J23" s="19">
        <v>0</v>
      </c>
      <c r="K23" s="19">
        <v>1</v>
      </c>
      <c r="L23" s="19">
        <v>0</v>
      </c>
      <c r="M23" s="19">
        <v>0</v>
      </c>
      <c r="N23" s="19">
        <v>0</v>
      </c>
      <c r="O23" s="19">
        <v>0</v>
      </c>
      <c r="P23" s="19">
        <v>1</v>
      </c>
      <c r="Q23" s="19">
        <v>0</v>
      </c>
      <c r="R23" s="19">
        <v>0</v>
      </c>
      <c r="S23" s="19">
        <v>2</v>
      </c>
      <c r="T23" s="19">
        <v>2</v>
      </c>
      <c r="U23" s="19">
        <v>2</v>
      </c>
      <c r="V23" s="19">
        <v>2</v>
      </c>
      <c r="W23" s="19">
        <v>2</v>
      </c>
      <c r="X23" s="19">
        <v>2</v>
      </c>
      <c r="Y23" s="19">
        <v>0</v>
      </c>
      <c r="Z23" s="19">
        <v>0</v>
      </c>
      <c r="AA23" s="19">
        <v>0</v>
      </c>
      <c r="AB23" s="19">
        <v>0</v>
      </c>
      <c r="AC23" s="19">
        <v>1</v>
      </c>
      <c r="AD23" s="19">
        <v>2</v>
      </c>
      <c r="AE23" s="19">
        <v>0</v>
      </c>
      <c r="AF23" s="19">
        <v>2</v>
      </c>
      <c r="AG23" s="19">
        <v>0</v>
      </c>
      <c r="AH23" s="19">
        <v>2</v>
      </c>
      <c r="AI23" s="19">
        <v>2</v>
      </c>
      <c r="AJ23" s="19">
        <v>0</v>
      </c>
      <c r="AK23" s="19">
        <v>1</v>
      </c>
      <c r="AL23" s="19">
        <v>0</v>
      </c>
      <c r="AM23" s="19">
        <v>0</v>
      </c>
      <c r="AN23" s="19">
        <v>1</v>
      </c>
      <c r="AO23" s="19">
        <v>2</v>
      </c>
      <c r="AP23" s="19">
        <v>0</v>
      </c>
      <c r="AQ23" s="19">
        <v>2</v>
      </c>
      <c r="AR23" s="19">
        <v>0</v>
      </c>
      <c r="AS23" s="19">
        <v>2</v>
      </c>
    </row>
    <row r="24" spans="1:45" x14ac:dyDescent="0.3">
      <c r="A24" t="s">
        <v>746</v>
      </c>
      <c r="B24" t="s">
        <v>747</v>
      </c>
      <c r="C24" t="s">
        <v>113</v>
      </c>
      <c r="D24" s="19">
        <v>0</v>
      </c>
      <c r="E24" s="19">
        <v>0</v>
      </c>
      <c r="F24" s="19">
        <v>0</v>
      </c>
      <c r="G24" s="19">
        <v>0</v>
      </c>
      <c r="H24" s="19">
        <v>2</v>
      </c>
      <c r="I24" s="19">
        <v>0</v>
      </c>
      <c r="J24" s="19">
        <v>0</v>
      </c>
      <c r="K24" s="19">
        <v>0</v>
      </c>
      <c r="L24" s="19">
        <v>1</v>
      </c>
      <c r="M24" s="19">
        <v>0</v>
      </c>
      <c r="N24" s="19">
        <v>1</v>
      </c>
      <c r="O24" s="19">
        <v>2</v>
      </c>
      <c r="P24" s="19">
        <v>1</v>
      </c>
      <c r="Q24" s="19">
        <v>0</v>
      </c>
      <c r="R24" s="19">
        <v>2</v>
      </c>
      <c r="S24" s="19">
        <v>0</v>
      </c>
      <c r="T24" s="19">
        <v>2</v>
      </c>
      <c r="U24" s="19">
        <v>2</v>
      </c>
      <c r="V24" s="19">
        <v>2</v>
      </c>
      <c r="W24" s="19">
        <v>2</v>
      </c>
      <c r="X24" s="19">
        <v>2</v>
      </c>
      <c r="Y24" s="19">
        <v>2</v>
      </c>
      <c r="Z24" s="19">
        <v>2</v>
      </c>
      <c r="AA24" s="19">
        <v>2</v>
      </c>
      <c r="AB24" s="19">
        <v>0</v>
      </c>
      <c r="AC24" s="19">
        <v>2</v>
      </c>
      <c r="AD24" s="19">
        <v>2</v>
      </c>
      <c r="AE24" s="19">
        <v>1</v>
      </c>
      <c r="AF24" s="19">
        <v>2</v>
      </c>
      <c r="AG24" s="19">
        <v>2</v>
      </c>
      <c r="AH24" s="19">
        <v>2</v>
      </c>
      <c r="AI24" s="19">
        <v>2</v>
      </c>
      <c r="AJ24" s="19">
        <v>0</v>
      </c>
      <c r="AK24" s="19">
        <v>1</v>
      </c>
      <c r="AL24" s="19">
        <v>2</v>
      </c>
      <c r="AM24" s="19">
        <v>0</v>
      </c>
      <c r="AN24" s="19">
        <v>0</v>
      </c>
      <c r="AO24" s="19">
        <v>0</v>
      </c>
      <c r="AP24" s="19">
        <v>0</v>
      </c>
      <c r="AQ24" s="19">
        <v>0</v>
      </c>
      <c r="AR24" s="19">
        <v>1</v>
      </c>
      <c r="AS24" s="19">
        <v>1</v>
      </c>
    </row>
    <row r="25" spans="1:45" x14ac:dyDescent="0.3">
      <c r="A25" t="s">
        <v>748</v>
      </c>
      <c r="B25" t="s">
        <v>749</v>
      </c>
      <c r="C25" t="s">
        <v>114</v>
      </c>
      <c r="D25" s="19">
        <v>2</v>
      </c>
      <c r="E25" s="19">
        <v>2</v>
      </c>
      <c r="F25" s="19">
        <v>2</v>
      </c>
      <c r="G25" s="19">
        <v>2</v>
      </c>
      <c r="H25" s="19">
        <v>2</v>
      </c>
      <c r="I25" s="19">
        <v>2</v>
      </c>
      <c r="J25" s="19">
        <v>2</v>
      </c>
      <c r="K25" s="19">
        <v>2</v>
      </c>
      <c r="L25" s="19">
        <v>1</v>
      </c>
      <c r="M25" s="19">
        <v>2</v>
      </c>
      <c r="N25" s="19">
        <v>2</v>
      </c>
      <c r="O25" s="19">
        <v>0</v>
      </c>
      <c r="P25" s="19">
        <v>2</v>
      </c>
      <c r="Q25" s="19">
        <v>2</v>
      </c>
      <c r="R25" s="19">
        <v>2</v>
      </c>
      <c r="S25" s="19">
        <v>2</v>
      </c>
      <c r="T25" s="19">
        <v>2</v>
      </c>
      <c r="U25" s="19">
        <v>2</v>
      </c>
      <c r="V25" s="19">
        <v>2</v>
      </c>
      <c r="W25" s="19">
        <v>2</v>
      </c>
      <c r="X25" s="19">
        <v>0</v>
      </c>
      <c r="Y25" s="19">
        <v>2</v>
      </c>
      <c r="Z25" s="19">
        <v>2</v>
      </c>
      <c r="AA25" s="19">
        <v>2</v>
      </c>
      <c r="AB25" s="19">
        <v>2</v>
      </c>
      <c r="AC25" s="19">
        <v>2</v>
      </c>
      <c r="AD25" s="19">
        <v>2</v>
      </c>
      <c r="AE25" s="19">
        <v>2</v>
      </c>
      <c r="AF25" s="19">
        <v>2</v>
      </c>
      <c r="AG25" s="19">
        <v>0</v>
      </c>
      <c r="AH25" s="19">
        <v>1</v>
      </c>
      <c r="AI25" s="19">
        <v>0</v>
      </c>
      <c r="AJ25" s="19">
        <v>0</v>
      </c>
      <c r="AK25" s="19">
        <v>2</v>
      </c>
      <c r="AL25" s="19">
        <v>0</v>
      </c>
      <c r="AM25" s="19">
        <v>0</v>
      </c>
      <c r="AN25" s="19">
        <v>0</v>
      </c>
      <c r="AO25" s="19">
        <v>0</v>
      </c>
      <c r="AP25" s="19">
        <v>0</v>
      </c>
      <c r="AQ25" s="19">
        <v>1</v>
      </c>
      <c r="AR25" s="19">
        <v>2</v>
      </c>
      <c r="AS25" s="19">
        <v>1</v>
      </c>
    </row>
    <row r="26" spans="1:45" x14ac:dyDescent="0.3">
      <c r="A26" t="s">
        <v>750</v>
      </c>
      <c r="B26" t="s">
        <v>751</v>
      </c>
      <c r="C26" t="s">
        <v>443</v>
      </c>
      <c r="D26" s="19">
        <v>2</v>
      </c>
      <c r="E26" s="19">
        <v>2</v>
      </c>
      <c r="F26" s="19">
        <v>2</v>
      </c>
      <c r="G26" s="19">
        <v>2</v>
      </c>
      <c r="H26" s="19">
        <v>2</v>
      </c>
      <c r="I26" s="19">
        <v>2</v>
      </c>
      <c r="J26" s="19">
        <v>2</v>
      </c>
      <c r="K26" s="19">
        <v>2</v>
      </c>
      <c r="L26" s="19">
        <v>2</v>
      </c>
      <c r="M26" s="19">
        <v>2</v>
      </c>
      <c r="N26" s="19">
        <v>2</v>
      </c>
      <c r="O26" s="19">
        <v>2</v>
      </c>
      <c r="P26" s="19">
        <v>2</v>
      </c>
      <c r="Q26" s="19">
        <v>2</v>
      </c>
      <c r="R26" s="19">
        <v>2</v>
      </c>
      <c r="S26" s="19">
        <v>2</v>
      </c>
      <c r="T26" s="19">
        <v>2</v>
      </c>
      <c r="U26" s="19">
        <v>2</v>
      </c>
      <c r="V26" s="19">
        <v>2</v>
      </c>
      <c r="W26" s="19">
        <v>2</v>
      </c>
      <c r="X26" s="19">
        <v>1</v>
      </c>
      <c r="Y26" s="19">
        <v>0</v>
      </c>
      <c r="Z26" s="19">
        <v>2</v>
      </c>
      <c r="AA26" s="19">
        <v>1</v>
      </c>
      <c r="AB26" s="19">
        <v>0</v>
      </c>
      <c r="AC26" s="19">
        <v>0</v>
      </c>
      <c r="AD26" s="19">
        <v>2</v>
      </c>
      <c r="AE26" s="19">
        <v>2</v>
      </c>
      <c r="AF26" s="19">
        <v>0</v>
      </c>
      <c r="AG26" s="19">
        <v>1</v>
      </c>
      <c r="AH26" s="19">
        <v>1</v>
      </c>
      <c r="AI26" s="19">
        <v>0</v>
      </c>
      <c r="AJ26" s="19">
        <v>0</v>
      </c>
      <c r="AK26" s="19">
        <v>0</v>
      </c>
      <c r="AL26" s="19">
        <v>0</v>
      </c>
      <c r="AM26" s="19">
        <v>0</v>
      </c>
      <c r="AN26" s="19">
        <v>0</v>
      </c>
      <c r="AO26" s="19">
        <v>0</v>
      </c>
      <c r="AP26" s="19">
        <v>0</v>
      </c>
      <c r="AQ26" s="19">
        <v>0</v>
      </c>
      <c r="AR26" s="19">
        <v>1</v>
      </c>
      <c r="AS26" s="19">
        <v>1</v>
      </c>
    </row>
    <row r="27" spans="1:45" x14ac:dyDescent="0.3">
      <c r="A27" t="s">
        <v>752</v>
      </c>
      <c r="B27" t="s">
        <v>753</v>
      </c>
      <c r="C27" t="s">
        <v>114</v>
      </c>
      <c r="D27" s="19">
        <v>0</v>
      </c>
      <c r="E27" s="19">
        <v>0</v>
      </c>
      <c r="F27" s="19">
        <v>0</v>
      </c>
      <c r="G27" s="19">
        <v>0</v>
      </c>
      <c r="H27" s="19">
        <v>0</v>
      </c>
      <c r="I27" s="19">
        <v>0</v>
      </c>
      <c r="J27" s="19">
        <v>0</v>
      </c>
      <c r="K27" s="19">
        <v>1</v>
      </c>
      <c r="L27" s="19">
        <v>2</v>
      </c>
      <c r="M27" s="19">
        <v>2</v>
      </c>
      <c r="N27" s="19">
        <v>1</v>
      </c>
      <c r="O27" s="19">
        <v>2</v>
      </c>
      <c r="P27" s="19">
        <v>1</v>
      </c>
      <c r="Q27" s="19">
        <v>2</v>
      </c>
      <c r="R27" s="19">
        <v>1</v>
      </c>
      <c r="S27" s="19">
        <v>0</v>
      </c>
      <c r="T27" s="19">
        <v>1</v>
      </c>
      <c r="U27" s="19">
        <v>0</v>
      </c>
      <c r="V27" s="19">
        <v>0</v>
      </c>
      <c r="W27" s="19">
        <v>2</v>
      </c>
      <c r="X27" s="19">
        <v>2</v>
      </c>
      <c r="Y27" s="19">
        <v>2</v>
      </c>
      <c r="Z27" s="19">
        <v>1</v>
      </c>
      <c r="AA27" s="19">
        <v>2</v>
      </c>
      <c r="AB27" s="19">
        <v>0</v>
      </c>
      <c r="AC27" s="19">
        <v>2</v>
      </c>
      <c r="AD27" s="19">
        <v>2</v>
      </c>
      <c r="AE27" s="19">
        <v>2</v>
      </c>
      <c r="AF27" s="19">
        <v>2</v>
      </c>
      <c r="AG27" s="19">
        <v>2</v>
      </c>
      <c r="AH27" s="19">
        <v>2</v>
      </c>
      <c r="AI27" s="19">
        <v>2</v>
      </c>
      <c r="AJ27" s="19">
        <v>2</v>
      </c>
      <c r="AK27" s="19">
        <v>2</v>
      </c>
      <c r="AL27" s="19">
        <v>0</v>
      </c>
      <c r="AM27" s="19">
        <v>0</v>
      </c>
      <c r="AN27" s="19">
        <v>2</v>
      </c>
      <c r="AO27" s="19">
        <v>2</v>
      </c>
      <c r="AP27" s="19">
        <v>0</v>
      </c>
      <c r="AQ27" s="19">
        <v>2</v>
      </c>
      <c r="AR27" s="19">
        <v>1</v>
      </c>
      <c r="AS27" s="19">
        <v>1</v>
      </c>
    </row>
    <row r="28" spans="1:45" x14ac:dyDescent="0.3">
      <c r="A28" t="s">
        <v>754</v>
      </c>
      <c r="B28" t="s">
        <v>755</v>
      </c>
      <c r="C28" t="s">
        <v>710</v>
      </c>
      <c r="D28" s="19">
        <v>0</v>
      </c>
      <c r="E28" s="19">
        <v>2</v>
      </c>
      <c r="F28" s="19">
        <v>0</v>
      </c>
      <c r="G28" s="19">
        <v>2</v>
      </c>
      <c r="H28" s="19">
        <v>2</v>
      </c>
      <c r="I28" s="19">
        <v>2</v>
      </c>
      <c r="J28" s="19">
        <v>2</v>
      </c>
      <c r="K28" s="19">
        <v>2</v>
      </c>
      <c r="L28" s="19">
        <v>2</v>
      </c>
      <c r="M28" s="19">
        <v>2</v>
      </c>
      <c r="N28" s="19">
        <v>1</v>
      </c>
      <c r="O28" s="19">
        <v>2</v>
      </c>
      <c r="P28" s="19">
        <v>2</v>
      </c>
      <c r="Q28" s="19">
        <v>1</v>
      </c>
      <c r="R28" s="19">
        <v>2</v>
      </c>
      <c r="S28" s="19">
        <v>0</v>
      </c>
      <c r="T28" s="19">
        <v>2</v>
      </c>
      <c r="U28" s="19">
        <v>2</v>
      </c>
      <c r="V28" s="19">
        <v>2</v>
      </c>
      <c r="W28" s="19">
        <v>0</v>
      </c>
      <c r="X28" s="19">
        <v>0</v>
      </c>
      <c r="Y28" s="19">
        <v>2</v>
      </c>
      <c r="Z28" s="19">
        <v>2</v>
      </c>
      <c r="AA28" s="19">
        <v>2</v>
      </c>
      <c r="AB28" s="19">
        <v>2</v>
      </c>
      <c r="AC28" s="19">
        <v>2</v>
      </c>
      <c r="AD28" s="19">
        <v>2</v>
      </c>
      <c r="AE28" s="19">
        <v>2</v>
      </c>
      <c r="AF28" s="19">
        <v>2</v>
      </c>
      <c r="AG28" s="19">
        <v>2</v>
      </c>
      <c r="AH28" s="19">
        <v>0</v>
      </c>
      <c r="AI28" s="19">
        <v>0</v>
      </c>
      <c r="AJ28" s="19">
        <v>0</v>
      </c>
      <c r="AK28" s="19">
        <v>0</v>
      </c>
      <c r="AL28" s="19">
        <v>0</v>
      </c>
      <c r="AM28" s="19">
        <v>2</v>
      </c>
      <c r="AN28" s="19">
        <v>0</v>
      </c>
      <c r="AO28" s="19">
        <v>0</v>
      </c>
      <c r="AP28" s="19">
        <v>0</v>
      </c>
      <c r="AQ28" s="19">
        <v>0</v>
      </c>
      <c r="AR28" s="19">
        <v>2</v>
      </c>
      <c r="AS28" s="19">
        <v>1</v>
      </c>
    </row>
    <row r="29" spans="1:45" x14ac:dyDescent="0.3">
      <c r="A29" t="s">
        <v>756</v>
      </c>
      <c r="B29" t="s">
        <v>757</v>
      </c>
      <c r="C29" t="s">
        <v>443</v>
      </c>
      <c r="D29" s="19">
        <v>0</v>
      </c>
      <c r="E29" s="19">
        <v>0</v>
      </c>
      <c r="F29" s="19">
        <v>0</v>
      </c>
      <c r="G29" s="19">
        <v>0</v>
      </c>
      <c r="H29" s="19">
        <v>0</v>
      </c>
      <c r="I29" s="19">
        <v>0</v>
      </c>
      <c r="J29" s="19">
        <v>0</v>
      </c>
      <c r="K29" s="19">
        <v>0</v>
      </c>
      <c r="L29" s="19">
        <v>1</v>
      </c>
      <c r="M29" s="19">
        <v>0</v>
      </c>
      <c r="N29" s="19">
        <v>0</v>
      </c>
      <c r="O29" s="19">
        <v>2</v>
      </c>
      <c r="P29" s="19">
        <v>0</v>
      </c>
      <c r="Q29" s="19">
        <v>0</v>
      </c>
      <c r="R29" s="19">
        <v>0</v>
      </c>
      <c r="S29" s="19">
        <v>0</v>
      </c>
      <c r="T29" s="19">
        <v>0</v>
      </c>
      <c r="U29" s="19">
        <v>0</v>
      </c>
      <c r="V29" s="19">
        <v>0</v>
      </c>
      <c r="W29" s="19">
        <v>0</v>
      </c>
      <c r="X29" s="19">
        <v>0</v>
      </c>
      <c r="Y29" s="19">
        <v>0</v>
      </c>
      <c r="Z29" s="19">
        <v>1</v>
      </c>
      <c r="AA29" s="19">
        <v>1</v>
      </c>
      <c r="AB29" s="19">
        <v>0</v>
      </c>
      <c r="AC29" s="19">
        <v>2</v>
      </c>
      <c r="AD29" s="19">
        <v>1</v>
      </c>
      <c r="AE29" s="19">
        <v>2</v>
      </c>
      <c r="AF29" s="19">
        <v>2</v>
      </c>
      <c r="AG29" s="19">
        <v>2</v>
      </c>
      <c r="AH29" s="19">
        <v>2</v>
      </c>
      <c r="AI29" s="19">
        <v>2</v>
      </c>
      <c r="AJ29" s="19">
        <v>1</v>
      </c>
      <c r="AK29" s="19">
        <v>2</v>
      </c>
      <c r="AL29" s="19">
        <v>2</v>
      </c>
      <c r="AM29" s="19">
        <v>0</v>
      </c>
      <c r="AN29" s="19">
        <v>1</v>
      </c>
      <c r="AO29" s="19">
        <v>2</v>
      </c>
      <c r="AP29" s="19">
        <v>2</v>
      </c>
      <c r="AQ29" s="19">
        <v>2</v>
      </c>
      <c r="AR29" s="19">
        <v>0</v>
      </c>
      <c r="AS29" s="19">
        <v>1</v>
      </c>
    </row>
    <row r="30" spans="1:45" x14ac:dyDescent="0.3">
      <c r="A30" t="s">
        <v>17</v>
      </c>
      <c r="B30" t="s">
        <v>758</v>
      </c>
      <c r="C30" t="s">
        <v>114</v>
      </c>
      <c r="D30" s="19">
        <v>2</v>
      </c>
      <c r="E30" s="19">
        <v>2</v>
      </c>
      <c r="F30" s="19">
        <v>2</v>
      </c>
      <c r="G30" s="19">
        <v>2</v>
      </c>
      <c r="H30" s="19">
        <v>2</v>
      </c>
      <c r="I30" s="19">
        <v>0</v>
      </c>
      <c r="J30" s="19">
        <v>1</v>
      </c>
      <c r="K30" s="19">
        <v>2</v>
      </c>
      <c r="L30" s="19">
        <v>0</v>
      </c>
      <c r="M30" s="19">
        <v>0</v>
      </c>
      <c r="N30" s="19">
        <v>1</v>
      </c>
      <c r="O30" s="19">
        <v>0</v>
      </c>
      <c r="P30" s="19">
        <v>1</v>
      </c>
      <c r="Q30" s="19">
        <v>0</v>
      </c>
      <c r="R30" s="19">
        <v>0</v>
      </c>
      <c r="S30" s="19">
        <v>0</v>
      </c>
      <c r="T30" s="19">
        <v>0</v>
      </c>
      <c r="U30" s="19">
        <v>0</v>
      </c>
      <c r="V30" s="19">
        <v>0</v>
      </c>
      <c r="W30" s="19">
        <v>0</v>
      </c>
      <c r="X30" s="19">
        <v>0</v>
      </c>
      <c r="Y30" s="19">
        <v>0</v>
      </c>
      <c r="Z30" s="19">
        <v>0</v>
      </c>
      <c r="AA30" s="19">
        <v>0</v>
      </c>
      <c r="AB30" s="19">
        <v>0</v>
      </c>
      <c r="AC30" s="19">
        <v>0</v>
      </c>
      <c r="AD30" s="19">
        <v>1</v>
      </c>
      <c r="AE30" s="19">
        <v>0</v>
      </c>
      <c r="AF30" s="19">
        <v>0</v>
      </c>
      <c r="AG30" s="19">
        <v>0</v>
      </c>
      <c r="AH30" s="19">
        <v>0</v>
      </c>
      <c r="AI30" s="19">
        <v>0</v>
      </c>
      <c r="AJ30" s="19">
        <v>0</v>
      </c>
      <c r="AK30" s="19">
        <v>0</v>
      </c>
      <c r="AL30" s="19">
        <v>0</v>
      </c>
      <c r="AM30" s="19">
        <v>2</v>
      </c>
      <c r="AN30" s="19">
        <v>1</v>
      </c>
      <c r="AO30" s="19">
        <v>0</v>
      </c>
      <c r="AP30" s="19">
        <v>0</v>
      </c>
      <c r="AQ30" s="19">
        <v>0</v>
      </c>
      <c r="AR30" s="19">
        <v>1</v>
      </c>
      <c r="AS30" s="19">
        <v>1</v>
      </c>
    </row>
    <row r="31" spans="1:45" x14ac:dyDescent="0.3">
      <c r="A31" t="s">
        <v>759</v>
      </c>
      <c r="B31" t="s">
        <v>760</v>
      </c>
      <c r="C31" t="s">
        <v>443</v>
      </c>
      <c r="D31" s="19">
        <v>0</v>
      </c>
      <c r="E31" s="19">
        <v>0</v>
      </c>
      <c r="F31" s="19">
        <v>0</v>
      </c>
      <c r="G31" s="19">
        <v>0</v>
      </c>
      <c r="H31" s="19">
        <v>0</v>
      </c>
      <c r="I31" s="19">
        <v>0</v>
      </c>
      <c r="J31" s="19">
        <v>0</v>
      </c>
      <c r="K31" s="19">
        <v>0</v>
      </c>
      <c r="L31" s="19">
        <v>0</v>
      </c>
      <c r="M31" s="19">
        <v>0</v>
      </c>
      <c r="N31" s="19">
        <v>0</v>
      </c>
      <c r="O31" s="19">
        <v>2</v>
      </c>
      <c r="P31" s="19">
        <v>0</v>
      </c>
      <c r="Q31" s="19">
        <v>0</v>
      </c>
      <c r="R31" s="19">
        <v>0</v>
      </c>
      <c r="S31" s="19">
        <v>0</v>
      </c>
      <c r="T31" s="19">
        <v>0</v>
      </c>
      <c r="U31" s="19">
        <v>0</v>
      </c>
      <c r="V31" s="19">
        <v>0</v>
      </c>
      <c r="W31" s="19">
        <v>0</v>
      </c>
      <c r="X31" s="19">
        <v>0</v>
      </c>
      <c r="Y31" s="19">
        <v>0</v>
      </c>
      <c r="Z31" s="19">
        <v>0</v>
      </c>
      <c r="AA31" s="19">
        <v>0</v>
      </c>
      <c r="AB31" s="19">
        <v>0</v>
      </c>
      <c r="AC31" s="19">
        <v>0</v>
      </c>
      <c r="AD31" s="19">
        <v>2</v>
      </c>
      <c r="AE31" s="19">
        <v>2</v>
      </c>
      <c r="AF31" s="19">
        <v>0</v>
      </c>
      <c r="AG31" s="19">
        <v>2</v>
      </c>
      <c r="AH31" s="19">
        <v>1</v>
      </c>
      <c r="AI31" s="19">
        <v>2</v>
      </c>
      <c r="AJ31" s="19">
        <v>2</v>
      </c>
      <c r="AK31" s="19">
        <v>2</v>
      </c>
      <c r="AL31" s="19">
        <v>2</v>
      </c>
      <c r="AM31" s="19">
        <v>2</v>
      </c>
      <c r="AN31" s="19">
        <v>2</v>
      </c>
      <c r="AO31" s="19">
        <v>2</v>
      </c>
      <c r="AP31" s="19">
        <v>0</v>
      </c>
      <c r="AQ31" s="19">
        <v>1</v>
      </c>
      <c r="AR31" s="19">
        <v>1</v>
      </c>
      <c r="AS31" s="19">
        <v>1</v>
      </c>
    </row>
    <row r="32" spans="1:45" x14ac:dyDescent="0.3">
      <c r="A32" t="s">
        <v>761</v>
      </c>
      <c r="B32" t="s">
        <v>762</v>
      </c>
      <c r="C32" t="s">
        <v>114</v>
      </c>
      <c r="D32" s="19">
        <v>2</v>
      </c>
      <c r="E32" s="19">
        <v>2</v>
      </c>
      <c r="F32" s="19">
        <v>2</v>
      </c>
      <c r="G32" s="19">
        <v>1</v>
      </c>
      <c r="H32" s="19">
        <v>2</v>
      </c>
      <c r="I32" s="19">
        <v>2</v>
      </c>
      <c r="J32" s="19">
        <v>2</v>
      </c>
      <c r="K32" s="19">
        <v>1</v>
      </c>
      <c r="L32" s="19">
        <v>2</v>
      </c>
      <c r="M32" s="19">
        <v>2</v>
      </c>
      <c r="N32" s="19">
        <v>1</v>
      </c>
      <c r="O32" s="19">
        <v>0</v>
      </c>
      <c r="P32" s="19">
        <v>1</v>
      </c>
      <c r="Q32" s="19">
        <v>2</v>
      </c>
      <c r="R32" s="19">
        <v>0</v>
      </c>
      <c r="S32" s="19">
        <v>0</v>
      </c>
      <c r="T32" s="19">
        <v>2</v>
      </c>
      <c r="U32" s="19">
        <v>0</v>
      </c>
      <c r="V32" s="19">
        <v>0</v>
      </c>
      <c r="W32" s="19">
        <v>0</v>
      </c>
      <c r="X32" s="19">
        <v>0</v>
      </c>
      <c r="Y32" s="19">
        <v>2</v>
      </c>
      <c r="Z32" s="19">
        <v>2</v>
      </c>
      <c r="AA32" s="19">
        <v>2</v>
      </c>
      <c r="AB32" s="19">
        <v>2</v>
      </c>
      <c r="AC32" s="19">
        <v>2</v>
      </c>
      <c r="AD32" s="19">
        <v>2</v>
      </c>
      <c r="AE32" s="19">
        <v>2</v>
      </c>
      <c r="AF32" s="19">
        <v>2</v>
      </c>
      <c r="AG32" s="19">
        <v>0</v>
      </c>
      <c r="AH32" s="19">
        <v>0</v>
      </c>
      <c r="AI32" s="19">
        <v>1</v>
      </c>
      <c r="AJ32" s="19">
        <v>2</v>
      </c>
      <c r="AK32" s="19">
        <v>2</v>
      </c>
      <c r="AL32" s="19">
        <v>2</v>
      </c>
      <c r="AM32" s="19">
        <v>2</v>
      </c>
      <c r="AN32" s="19">
        <v>2</v>
      </c>
      <c r="AO32" s="19">
        <v>2</v>
      </c>
      <c r="AP32" s="19">
        <v>2</v>
      </c>
      <c r="AQ32" s="19">
        <v>1</v>
      </c>
      <c r="AR32" s="19">
        <v>1</v>
      </c>
      <c r="AS32" s="19">
        <v>1</v>
      </c>
    </row>
    <row r="33" spans="1:45" x14ac:dyDescent="0.3">
      <c r="A33" t="s">
        <v>763</v>
      </c>
      <c r="B33" t="s">
        <v>764</v>
      </c>
      <c r="C33" t="s">
        <v>710</v>
      </c>
      <c r="D33" s="19">
        <v>0</v>
      </c>
      <c r="E33" s="19">
        <v>2</v>
      </c>
      <c r="F33" s="19">
        <v>0</v>
      </c>
      <c r="G33" s="19">
        <v>2</v>
      </c>
      <c r="H33" s="19">
        <v>2</v>
      </c>
      <c r="I33" s="19">
        <v>2</v>
      </c>
      <c r="J33" s="19">
        <v>2</v>
      </c>
      <c r="K33" s="19">
        <v>2</v>
      </c>
      <c r="L33" s="19">
        <v>2</v>
      </c>
      <c r="M33" s="19">
        <v>2</v>
      </c>
      <c r="N33" s="19">
        <v>2</v>
      </c>
      <c r="O33" s="19">
        <v>2</v>
      </c>
      <c r="P33" s="19">
        <v>2</v>
      </c>
      <c r="Q33" s="19">
        <v>2</v>
      </c>
      <c r="R33" s="19">
        <v>2</v>
      </c>
      <c r="S33" s="19">
        <v>2</v>
      </c>
      <c r="T33" s="19">
        <v>0</v>
      </c>
      <c r="U33" s="19">
        <v>2</v>
      </c>
      <c r="V33" s="19">
        <v>2</v>
      </c>
      <c r="W33" s="19">
        <v>0</v>
      </c>
      <c r="X33" s="19">
        <v>0</v>
      </c>
      <c r="Y33" s="19">
        <v>2</v>
      </c>
      <c r="Z33" s="19">
        <v>2</v>
      </c>
      <c r="AA33" s="19">
        <v>2</v>
      </c>
      <c r="AB33" s="19">
        <v>2</v>
      </c>
      <c r="AC33" s="19">
        <v>2</v>
      </c>
      <c r="AD33" s="19">
        <v>2</v>
      </c>
      <c r="AE33" s="19">
        <v>2</v>
      </c>
      <c r="AF33" s="19">
        <v>2</v>
      </c>
      <c r="AG33" s="19">
        <v>0</v>
      </c>
      <c r="AH33" s="19">
        <v>1</v>
      </c>
      <c r="AI33" s="19">
        <v>0</v>
      </c>
      <c r="AJ33" s="19">
        <v>0</v>
      </c>
      <c r="AK33" s="19">
        <v>2</v>
      </c>
      <c r="AL33" s="19">
        <v>2</v>
      </c>
      <c r="AM33" s="19">
        <v>1</v>
      </c>
      <c r="AN33" s="19">
        <v>0</v>
      </c>
      <c r="AO33" s="19">
        <v>1</v>
      </c>
      <c r="AP33" s="19">
        <v>2</v>
      </c>
      <c r="AQ33" s="19">
        <v>2</v>
      </c>
      <c r="AR33" s="19">
        <v>2</v>
      </c>
      <c r="AS33" s="19">
        <v>1</v>
      </c>
    </row>
    <row r="34" spans="1:45" x14ac:dyDescent="0.3">
      <c r="A34" t="s">
        <v>765</v>
      </c>
      <c r="B34" t="s">
        <v>766</v>
      </c>
      <c r="C34" t="s">
        <v>443</v>
      </c>
      <c r="D34" s="19">
        <v>2</v>
      </c>
      <c r="E34" s="19">
        <v>2</v>
      </c>
      <c r="F34" s="19">
        <v>2</v>
      </c>
      <c r="G34" s="19">
        <v>2</v>
      </c>
      <c r="H34" s="19">
        <v>2</v>
      </c>
      <c r="I34" s="19">
        <v>2</v>
      </c>
      <c r="J34" s="19">
        <v>2</v>
      </c>
      <c r="K34" s="19">
        <v>2</v>
      </c>
      <c r="L34" s="19">
        <v>1</v>
      </c>
      <c r="M34" s="19">
        <v>2</v>
      </c>
      <c r="N34" s="19">
        <v>2</v>
      </c>
      <c r="O34" s="19">
        <v>2</v>
      </c>
      <c r="P34" s="19">
        <v>2</v>
      </c>
      <c r="Q34" s="19">
        <v>1</v>
      </c>
      <c r="R34" s="19">
        <v>2</v>
      </c>
      <c r="S34" s="19">
        <v>2</v>
      </c>
      <c r="T34" s="19">
        <v>2</v>
      </c>
      <c r="U34" s="19">
        <v>2</v>
      </c>
      <c r="V34" s="19">
        <v>2</v>
      </c>
      <c r="W34" s="19">
        <v>2</v>
      </c>
      <c r="X34" s="19">
        <v>2</v>
      </c>
      <c r="Y34" s="19">
        <v>2</v>
      </c>
      <c r="Z34" s="19">
        <v>2</v>
      </c>
      <c r="AA34" s="19">
        <v>2</v>
      </c>
      <c r="AB34" s="19">
        <v>2</v>
      </c>
      <c r="AC34" s="19">
        <v>2</v>
      </c>
      <c r="AD34" s="19">
        <v>1</v>
      </c>
      <c r="AE34" s="19">
        <v>0</v>
      </c>
      <c r="AF34" s="19">
        <v>2</v>
      </c>
      <c r="AG34" s="19">
        <v>2</v>
      </c>
      <c r="AH34" s="19">
        <v>2</v>
      </c>
      <c r="AI34" s="19">
        <v>0</v>
      </c>
      <c r="AJ34" s="19">
        <v>1</v>
      </c>
      <c r="AK34" s="19">
        <v>0</v>
      </c>
      <c r="AL34" s="19">
        <v>0</v>
      </c>
      <c r="AM34" s="19">
        <v>0</v>
      </c>
      <c r="AN34" s="19">
        <v>0</v>
      </c>
      <c r="AO34" s="19">
        <v>1</v>
      </c>
      <c r="AP34" s="19">
        <v>0</v>
      </c>
      <c r="AQ34" s="19">
        <v>2</v>
      </c>
      <c r="AR34" s="19">
        <v>1</v>
      </c>
      <c r="AS34" s="19">
        <v>1</v>
      </c>
    </row>
    <row r="35" spans="1:45" x14ac:dyDescent="0.3">
      <c r="A35" t="s">
        <v>767</v>
      </c>
      <c r="B35" t="s">
        <v>768</v>
      </c>
      <c r="C35" t="s">
        <v>732</v>
      </c>
      <c r="D35" s="19">
        <v>0</v>
      </c>
      <c r="E35" s="19">
        <v>1</v>
      </c>
      <c r="F35" s="19">
        <v>0</v>
      </c>
      <c r="G35" s="19">
        <v>2</v>
      </c>
      <c r="H35" s="19">
        <v>0</v>
      </c>
      <c r="I35" s="19">
        <v>2</v>
      </c>
      <c r="J35" s="19">
        <v>1</v>
      </c>
      <c r="K35" s="19">
        <v>0</v>
      </c>
      <c r="L35" s="19">
        <v>1</v>
      </c>
      <c r="M35" s="19">
        <v>2</v>
      </c>
      <c r="N35" s="19">
        <v>2</v>
      </c>
      <c r="O35" s="19">
        <v>2</v>
      </c>
      <c r="P35" s="19">
        <v>2</v>
      </c>
      <c r="Q35" s="19">
        <v>2</v>
      </c>
      <c r="R35" s="19">
        <v>2</v>
      </c>
      <c r="S35" s="19">
        <v>2</v>
      </c>
      <c r="T35" s="19">
        <v>2</v>
      </c>
      <c r="U35" s="19">
        <v>2</v>
      </c>
      <c r="V35" s="19">
        <v>2</v>
      </c>
      <c r="W35" s="19">
        <v>2</v>
      </c>
      <c r="X35" s="19">
        <v>2</v>
      </c>
      <c r="Y35" s="19">
        <v>2</v>
      </c>
      <c r="Z35" s="19">
        <v>0</v>
      </c>
      <c r="AA35" s="19">
        <v>0</v>
      </c>
      <c r="AB35" s="19">
        <v>2</v>
      </c>
      <c r="AC35" s="19">
        <v>2</v>
      </c>
      <c r="AD35" s="19">
        <v>1</v>
      </c>
      <c r="AE35" s="19">
        <v>2</v>
      </c>
      <c r="AF35" s="19">
        <v>0</v>
      </c>
      <c r="AG35" s="19">
        <v>0</v>
      </c>
      <c r="AH35" s="19">
        <v>2</v>
      </c>
      <c r="AI35" s="19">
        <v>0</v>
      </c>
      <c r="AJ35" s="19">
        <v>2</v>
      </c>
      <c r="AK35" s="19">
        <v>1</v>
      </c>
      <c r="AL35" s="19">
        <v>0</v>
      </c>
      <c r="AM35" s="19">
        <v>0</v>
      </c>
      <c r="AN35" s="19">
        <v>0</v>
      </c>
      <c r="AO35" s="19">
        <v>0</v>
      </c>
      <c r="AP35" s="19">
        <v>0</v>
      </c>
      <c r="AQ35" s="19">
        <v>0</v>
      </c>
      <c r="AR35" s="19">
        <v>1</v>
      </c>
      <c r="AS35" s="19">
        <v>1</v>
      </c>
    </row>
    <row r="36" spans="1:45" x14ac:dyDescent="0.3">
      <c r="A36" t="s">
        <v>769</v>
      </c>
      <c r="B36" t="s">
        <v>770</v>
      </c>
      <c r="C36" t="s">
        <v>443</v>
      </c>
      <c r="D36" s="19">
        <v>2</v>
      </c>
      <c r="E36" s="19">
        <v>0</v>
      </c>
      <c r="F36" s="19">
        <v>0</v>
      </c>
      <c r="G36" s="19">
        <v>2</v>
      </c>
      <c r="H36" s="19">
        <v>2</v>
      </c>
      <c r="I36" s="19">
        <v>1</v>
      </c>
      <c r="J36" s="19">
        <v>0</v>
      </c>
      <c r="K36" s="19">
        <v>2</v>
      </c>
      <c r="L36" s="19">
        <v>2</v>
      </c>
      <c r="M36" s="19">
        <v>2</v>
      </c>
      <c r="N36" s="19">
        <v>1</v>
      </c>
      <c r="O36" s="19">
        <v>2</v>
      </c>
      <c r="P36" s="19">
        <v>2</v>
      </c>
      <c r="Q36" s="19">
        <v>2</v>
      </c>
      <c r="R36" s="19">
        <v>2</v>
      </c>
      <c r="S36" s="19">
        <v>2</v>
      </c>
      <c r="T36" s="19">
        <v>2</v>
      </c>
      <c r="U36" s="19">
        <v>2</v>
      </c>
      <c r="V36" s="19">
        <v>2</v>
      </c>
      <c r="W36" s="19">
        <v>2</v>
      </c>
      <c r="X36" s="19">
        <v>2</v>
      </c>
      <c r="Y36" s="19">
        <v>0</v>
      </c>
      <c r="Z36" s="19">
        <v>2</v>
      </c>
      <c r="AA36" s="19">
        <v>2</v>
      </c>
      <c r="AB36" s="19">
        <v>1</v>
      </c>
      <c r="AC36" s="19">
        <v>2</v>
      </c>
      <c r="AD36" s="19">
        <v>2</v>
      </c>
      <c r="AE36" s="19">
        <v>2</v>
      </c>
      <c r="AF36" s="19">
        <v>0</v>
      </c>
      <c r="AG36" s="19">
        <v>2</v>
      </c>
      <c r="AH36" s="19">
        <v>2</v>
      </c>
      <c r="AI36" s="19">
        <v>1</v>
      </c>
      <c r="AJ36" s="19">
        <v>0</v>
      </c>
      <c r="AK36" s="19">
        <v>0</v>
      </c>
      <c r="AL36" s="19">
        <v>0</v>
      </c>
      <c r="AM36" s="19">
        <v>0</v>
      </c>
      <c r="AN36" s="19">
        <v>0</v>
      </c>
      <c r="AO36" s="19">
        <v>0</v>
      </c>
      <c r="AP36" s="19">
        <v>0</v>
      </c>
      <c r="AQ36" s="19">
        <v>0</v>
      </c>
      <c r="AR36" s="19">
        <v>1</v>
      </c>
      <c r="AS36" s="19">
        <v>1</v>
      </c>
    </row>
    <row r="37" spans="1:45" x14ac:dyDescent="0.3">
      <c r="A37" t="s">
        <v>771</v>
      </c>
      <c r="B37" t="s">
        <v>772</v>
      </c>
      <c r="C37" t="s">
        <v>710</v>
      </c>
      <c r="D37" s="19">
        <v>2</v>
      </c>
      <c r="E37" s="19">
        <v>2</v>
      </c>
      <c r="F37" s="19">
        <v>2</v>
      </c>
      <c r="G37" s="19">
        <v>2</v>
      </c>
      <c r="H37" s="19">
        <v>2</v>
      </c>
      <c r="I37" s="19">
        <v>2</v>
      </c>
      <c r="J37" s="19">
        <v>2</v>
      </c>
      <c r="K37" s="19">
        <v>2</v>
      </c>
      <c r="L37" s="19">
        <v>2</v>
      </c>
      <c r="M37" s="19">
        <v>2</v>
      </c>
      <c r="N37" s="19">
        <v>2</v>
      </c>
      <c r="O37" s="19">
        <v>0</v>
      </c>
      <c r="P37" s="19">
        <v>2</v>
      </c>
      <c r="Q37" s="19">
        <v>2</v>
      </c>
      <c r="R37" s="19">
        <v>2</v>
      </c>
      <c r="S37" s="19">
        <v>2</v>
      </c>
      <c r="T37" s="19">
        <v>2</v>
      </c>
      <c r="U37" s="19">
        <v>1</v>
      </c>
      <c r="V37" s="19">
        <v>2</v>
      </c>
      <c r="W37" s="19">
        <v>1</v>
      </c>
      <c r="X37" s="19">
        <v>1</v>
      </c>
      <c r="Y37" s="19">
        <v>2</v>
      </c>
      <c r="Z37" s="19">
        <v>2</v>
      </c>
      <c r="AA37" s="19">
        <v>2</v>
      </c>
      <c r="AB37" s="19">
        <v>2</v>
      </c>
      <c r="AC37" s="19">
        <v>2</v>
      </c>
      <c r="AD37" s="19">
        <v>2</v>
      </c>
      <c r="AE37" s="19">
        <v>2</v>
      </c>
      <c r="AF37" s="19">
        <v>2</v>
      </c>
      <c r="AG37" s="19">
        <v>0</v>
      </c>
      <c r="AH37" s="19">
        <v>2</v>
      </c>
      <c r="AI37" s="19">
        <v>0</v>
      </c>
      <c r="AJ37" s="19">
        <v>1</v>
      </c>
      <c r="AK37" s="19">
        <v>2</v>
      </c>
      <c r="AL37" s="19">
        <v>2</v>
      </c>
      <c r="AM37" s="19">
        <v>2</v>
      </c>
      <c r="AN37" s="19">
        <v>2</v>
      </c>
      <c r="AO37" s="19">
        <v>0</v>
      </c>
      <c r="AP37" s="19">
        <v>2</v>
      </c>
      <c r="AQ37" s="19">
        <v>2</v>
      </c>
      <c r="AR37" s="19">
        <v>2</v>
      </c>
      <c r="AS37" s="19">
        <v>1</v>
      </c>
    </row>
    <row r="38" spans="1:45" x14ac:dyDescent="0.3">
      <c r="A38" t="s">
        <v>773</v>
      </c>
      <c r="B38" s="22" t="s">
        <v>774</v>
      </c>
      <c r="C38" t="s">
        <v>113</v>
      </c>
      <c r="D38" s="19">
        <v>0</v>
      </c>
      <c r="E38" s="19">
        <v>0</v>
      </c>
      <c r="F38" s="19">
        <v>0</v>
      </c>
      <c r="G38" s="19">
        <v>0</v>
      </c>
      <c r="H38" s="19">
        <v>0</v>
      </c>
      <c r="I38" s="19">
        <v>0</v>
      </c>
      <c r="J38" s="19">
        <v>0</v>
      </c>
      <c r="K38" s="19">
        <v>0</v>
      </c>
      <c r="L38" s="19">
        <v>2</v>
      </c>
      <c r="M38" s="19">
        <v>0</v>
      </c>
      <c r="N38" s="19">
        <v>0</v>
      </c>
      <c r="O38" s="19">
        <v>2</v>
      </c>
      <c r="P38" s="19">
        <v>0</v>
      </c>
      <c r="Q38" s="19">
        <v>0</v>
      </c>
      <c r="R38" s="19">
        <v>0</v>
      </c>
      <c r="S38" s="19">
        <v>0</v>
      </c>
      <c r="T38" s="19">
        <v>0</v>
      </c>
      <c r="U38" s="19">
        <v>0</v>
      </c>
      <c r="V38" s="19">
        <v>0</v>
      </c>
      <c r="W38" s="19">
        <v>0</v>
      </c>
      <c r="X38" s="19">
        <v>0</v>
      </c>
      <c r="Y38" s="19">
        <v>0</v>
      </c>
      <c r="Z38" s="19">
        <v>0</v>
      </c>
      <c r="AA38" s="19">
        <v>0</v>
      </c>
      <c r="AB38" s="19">
        <v>0</v>
      </c>
      <c r="AC38" s="19">
        <v>0</v>
      </c>
      <c r="AD38" s="19">
        <v>2</v>
      </c>
      <c r="AE38" s="19">
        <v>0</v>
      </c>
      <c r="AF38" s="19">
        <v>0</v>
      </c>
      <c r="AG38" s="19">
        <v>0</v>
      </c>
      <c r="AH38" s="19">
        <v>0</v>
      </c>
      <c r="AI38" s="19">
        <v>2</v>
      </c>
      <c r="AJ38" s="19">
        <v>0</v>
      </c>
      <c r="AK38" s="19">
        <v>2</v>
      </c>
      <c r="AL38" s="19">
        <v>2</v>
      </c>
      <c r="AM38" s="19">
        <v>2</v>
      </c>
      <c r="AN38" s="19">
        <v>2</v>
      </c>
      <c r="AO38" s="19">
        <v>2</v>
      </c>
      <c r="AP38" s="19">
        <v>2</v>
      </c>
      <c r="AQ38" s="19">
        <v>0</v>
      </c>
      <c r="AR38" s="19">
        <v>2</v>
      </c>
      <c r="AS38" s="19">
        <v>1</v>
      </c>
    </row>
    <row r="39" spans="1:45" x14ac:dyDescent="0.3">
      <c r="A39" t="s">
        <v>775</v>
      </c>
      <c r="B39" s="22" t="s">
        <v>776</v>
      </c>
      <c r="C39" t="s">
        <v>443</v>
      </c>
      <c r="D39" s="19">
        <v>0</v>
      </c>
      <c r="E39" s="19">
        <v>1</v>
      </c>
      <c r="F39" s="19">
        <v>0</v>
      </c>
      <c r="G39" s="19">
        <v>1</v>
      </c>
      <c r="H39" s="19">
        <v>0</v>
      </c>
      <c r="I39" s="19">
        <v>2</v>
      </c>
      <c r="J39" s="19">
        <v>1</v>
      </c>
      <c r="K39" s="19">
        <v>0</v>
      </c>
      <c r="L39" s="19">
        <v>0</v>
      </c>
      <c r="M39" s="19">
        <v>2</v>
      </c>
      <c r="N39" s="19">
        <v>1</v>
      </c>
      <c r="O39" s="19">
        <v>2</v>
      </c>
      <c r="P39" s="19">
        <v>2</v>
      </c>
      <c r="Q39" s="19">
        <v>0</v>
      </c>
      <c r="R39" s="19">
        <v>2</v>
      </c>
      <c r="S39" s="19">
        <v>2</v>
      </c>
      <c r="T39" s="19">
        <v>2</v>
      </c>
      <c r="U39" s="19">
        <v>2</v>
      </c>
      <c r="V39" s="19">
        <v>2</v>
      </c>
      <c r="W39" s="19">
        <v>2</v>
      </c>
      <c r="X39" s="19">
        <v>2</v>
      </c>
      <c r="Y39" s="19">
        <v>1</v>
      </c>
      <c r="Z39" s="19">
        <v>1</v>
      </c>
      <c r="AA39" s="19">
        <v>0</v>
      </c>
      <c r="AB39" s="19">
        <v>1</v>
      </c>
      <c r="AC39" s="19">
        <v>0</v>
      </c>
      <c r="AD39" s="19">
        <v>0</v>
      </c>
      <c r="AE39" s="19">
        <v>0</v>
      </c>
      <c r="AF39" s="19">
        <v>0</v>
      </c>
      <c r="AG39" s="19">
        <v>0</v>
      </c>
      <c r="AH39" s="19">
        <v>0</v>
      </c>
      <c r="AI39" s="19">
        <v>0</v>
      </c>
      <c r="AJ39" s="19">
        <v>0</v>
      </c>
      <c r="AK39" s="19">
        <v>1</v>
      </c>
      <c r="AL39" s="19">
        <v>0</v>
      </c>
      <c r="AM39" s="19">
        <v>0</v>
      </c>
      <c r="AN39" s="19">
        <v>0</v>
      </c>
      <c r="AO39" s="19">
        <v>0</v>
      </c>
      <c r="AP39" s="19">
        <v>0</v>
      </c>
      <c r="AQ39" s="19">
        <v>0</v>
      </c>
      <c r="AR39" s="19">
        <v>1</v>
      </c>
      <c r="AS39" s="19">
        <v>1</v>
      </c>
    </row>
    <row r="40" spans="1:45" x14ac:dyDescent="0.3">
      <c r="A40" t="s">
        <v>777</v>
      </c>
      <c r="B40" t="s">
        <v>172</v>
      </c>
      <c r="C40" t="s">
        <v>443</v>
      </c>
      <c r="D40" s="19">
        <v>2</v>
      </c>
      <c r="E40" s="19">
        <v>2</v>
      </c>
      <c r="F40" s="19">
        <v>2</v>
      </c>
      <c r="G40" s="19">
        <v>2</v>
      </c>
      <c r="H40" s="19">
        <v>2</v>
      </c>
      <c r="I40" s="19">
        <v>2</v>
      </c>
      <c r="J40" s="19">
        <v>2</v>
      </c>
      <c r="K40" s="19">
        <v>2</v>
      </c>
      <c r="L40" s="19">
        <v>2</v>
      </c>
      <c r="M40" s="19">
        <v>2</v>
      </c>
      <c r="N40" s="19">
        <v>2</v>
      </c>
      <c r="O40" s="19">
        <v>2</v>
      </c>
      <c r="P40" s="19">
        <v>2</v>
      </c>
      <c r="Q40" s="19">
        <v>1</v>
      </c>
      <c r="R40" s="19">
        <v>2</v>
      </c>
      <c r="S40" s="19">
        <v>2</v>
      </c>
      <c r="T40" s="19">
        <v>2</v>
      </c>
      <c r="U40" s="19">
        <v>2</v>
      </c>
      <c r="V40" s="19">
        <v>2</v>
      </c>
      <c r="W40" s="19">
        <v>2</v>
      </c>
      <c r="X40" s="19">
        <v>0</v>
      </c>
      <c r="Y40" s="19">
        <v>2</v>
      </c>
      <c r="Z40" s="19">
        <v>2</v>
      </c>
      <c r="AA40" s="19">
        <v>2</v>
      </c>
      <c r="AB40" s="19">
        <v>2</v>
      </c>
      <c r="AC40" s="19">
        <v>2</v>
      </c>
      <c r="AD40" s="19">
        <v>2</v>
      </c>
      <c r="AE40" s="19">
        <v>0</v>
      </c>
      <c r="AF40" s="19">
        <v>0</v>
      </c>
      <c r="AG40" s="19">
        <v>0</v>
      </c>
      <c r="AH40" s="19">
        <v>0</v>
      </c>
      <c r="AI40" s="19">
        <v>0</v>
      </c>
      <c r="AJ40" s="19">
        <v>0</v>
      </c>
      <c r="AK40" s="19">
        <v>0</v>
      </c>
      <c r="AL40" s="19">
        <v>0</v>
      </c>
      <c r="AM40" s="19">
        <v>0</v>
      </c>
      <c r="AN40" s="19">
        <v>2</v>
      </c>
      <c r="AO40" s="19">
        <v>0</v>
      </c>
      <c r="AP40" s="19">
        <v>0</v>
      </c>
      <c r="AQ40" s="19">
        <v>0</v>
      </c>
      <c r="AR40" s="19">
        <v>2</v>
      </c>
      <c r="AS40" s="19">
        <v>1</v>
      </c>
    </row>
    <row r="42" spans="1:45" x14ac:dyDescent="0.3">
      <c r="A42" s="39" t="s">
        <v>778</v>
      </c>
      <c r="B42" s="39"/>
      <c r="C42" s="39"/>
    </row>
    <row r="43" spans="1:45" ht="16.2" x14ac:dyDescent="0.3">
      <c r="A43" t="s">
        <v>779</v>
      </c>
    </row>
    <row r="44" spans="1:45" ht="16.2" x14ac:dyDescent="0.3">
      <c r="A44" t="s">
        <v>780</v>
      </c>
    </row>
    <row r="45" spans="1:45" ht="16.2" x14ac:dyDescent="0.3">
      <c r="A45" s="26" t="s">
        <v>781</v>
      </c>
    </row>
    <row r="46" spans="1:45" ht="16.2" x14ac:dyDescent="0.3">
      <c r="A46" s="40" t="s">
        <v>782</v>
      </c>
    </row>
    <row r="47" spans="1:45" ht="16.2" x14ac:dyDescent="0.3">
      <c r="A47" s="40" t="s">
        <v>783</v>
      </c>
    </row>
    <row r="48" spans="1:45" ht="16.2" x14ac:dyDescent="0.3">
      <c r="A48" s="40" t="s">
        <v>784</v>
      </c>
    </row>
    <row r="49" spans="1:1" ht="16.2" x14ac:dyDescent="0.3">
      <c r="A49" s="40" t="s">
        <v>785</v>
      </c>
    </row>
    <row r="50" spans="1:1" ht="16.2" x14ac:dyDescent="0.3">
      <c r="A50" s="40" t="s">
        <v>786</v>
      </c>
    </row>
    <row r="51" spans="1:1" ht="16.2" x14ac:dyDescent="0.3">
      <c r="A51" s="40" t="s">
        <v>787</v>
      </c>
    </row>
    <row r="52" spans="1:1" ht="16.2" x14ac:dyDescent="0.3">
      <c r="A52" s="40" t="s">
        <v>788</v>
      </c>
    </row>
    <row r="53" spans="1:1" ht="16.2" x14ac:dyDescent="0.3">
      <c r="A53" s="40" t="s">
        <v>789</v>
      </c>
    </row>
    <row r="54" spans="1:1" ht="16.2" x14ac:dyDescent="0.3">
      <c r="A54" s="40" t="s">
        <v>790</v>
      </c>
    </row>
    <row r="55" spans="1:1" ht="16.2" x14ac:dyDescent="0.3">
      <c r="A55" s="40" t="s">
        <v>791</v>
      </c>
    </row>
  </sheetData>
  <autoFilter ref="A2:AS40" xr:uid="{BB280E1E-D486-4A19-BBA5-FB2A9BCDFDAB}"/>
  <mergeCells count="8">
    <mergeCell ref="AI1:AI2"/>
    <mergeCell ref="AJ1:AQ1"/>
    <mergeCell ref="D1:F1"/>
    <mergeCell ref="G1:G2"/>
    <mergeCell ref="H1:K1"/>
    <mergeCell ref="O1:W1"/>
    <mergeCell ref="Y1:AC1"/>
    <mergeCell ref="AD1:AH1"/>
  </mergeCells>
  <conditionalFormatting sqref="AJ3:AS40 D3:AH40">
    <cfRule type="cellIs" dxfId="24" priority="64" operator="equal">
      <formula>2</formula>
    </cfRule>
    <cfRule type="cellIs" dxfId="23" priority="65" operator="equal">
      <formula>0</formula>
    </cfRule>
  </conditionalFormatting>
  <conditionalFormatting sqref="D12:AF12 D32:AF32 D39:AF40 D28:AF28 D15:AF15 D8:AF8 D3:AF3">
    <cfRule type="cellIs" dxfId="22" priority="62" operator="equal">
      <formula>"Einer Meinung"</formula>
    </cfRule>
    <cfRule type="cellIs" dxfId="21" priority="63" operator="equal">
      <formula>"Konflikt"</formula>
    </cfRule>
  </conditionalFormatting>
  <conditionalFormatting sqref="AI3:AI40">
    <cfRule type="cellIs" dxfId="20" priority="59" operator="equal">
      <formula>2</formula>
    </cfRule>
    <cfRule type="cellIs" dxfId="19" priority="60" operator="equal">
      <formula>0</formula>
    </cfRule>
  </conditionalFormatting>
  <conditionalFormatting sqref="AI39:AI40 AI32 AI28 AI15 AI12 AI8 AI3">
    <cfRule type="cellIs" dxfId="18" priority="57" operator="equal">
      <formula>"Einer Meinung"</formula>
    </cfRule>
    <cfRule type="cellIs" dxfId="17" priority="58" operator="equal">
      <formula>"Konflikt"</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70AE0-3684-44CF-83E1-58228DAC2A01}">
  <dimension ref="A1:T43"/>
  <sheetViews>
    <sheetView workbookViewId="0">
      <selection activeCell="Q2" sqref="Q2"/>
    </sheetView>
  </sheetViews>
  <sheetFormatPr baseColWidth="10" defaultRowHeight="14.4" x14ac:dyDescent="0.3"/>
  <cols>
    <col min="1" max="1" width="30" customWidth="1"/>
    <col min="3" max="3" width="12.77734375" customWidth="1"/>
    <col min="4" max="20" width="5" style="44" customWidth="1"/>
  </cols>
  <sheetData>
    <row r="1" spans="1:20" x14ac:dyDescent="0.3">
      <c r="A1" s="53" t="s">
        <v>805</v>
      </c>
    </row>
    <row r="2" spans="1:20" ht="57.6" x14ac:dyDescent="0.3">
      <c r="A2" t="s">
        <v>320</v>
      </c>
      <c r="B2" t="s">
        <v>127</v>
      </c>
      <c r="C2" t="s">
        <v>806</v>
      </c>
      <c r="D2" s="2" t="s">
        <v>105</v>
      </c>
      <c r="E2" s="2" t="s">
        <v>807</v>
      </c>
      <c r="F2" s="2" t="s">
        <v>45</v>
      </c>
      <c r="G2" s="2" t="s">
        <v>107</v>
      </c>
      <c r="H2" s="2" t="s">
        <v>106</v>
      </c>
      <c r="I2" s="2" t="s">
        <v>71</v>
      </c>
      <c r="J2" s="2" t="s">
        <v>47</v>
      </c>
      <c r="K2" s="2" t="s">
        <v>688</v>
      </c>
      <c r="L2" s="2" t="s">
        <v>317</v>
      </c>
      <c r="M2" s="2" t="s">
        <v>41</v>
      </c>
      <c r="N2" s="2" t="s">
        <v>43</v>
      </c>
      <c r="O2" s="2" t="s">
        <v>40</v>
      </c>
      <c r="P2" s="2" t="s">
        <v>44</v>
      </c>
      <c r="Q2" s="2" t="s">
        <v>808</v>
      </c>
      <c r="R2" s="2" t="s">
        <v>409</v>
      </c>
      <c r="S2" s="2"/>
      <c r="T2" s="2"/>
    </row>
    <row r="3" spans="1:20" x14ac:dyDescent="0.3">
      <c r="A3" t="s">
        <v>809</v>
      </c>
      <c r="B3" t="s">
        <v>810</v>
      </c>
      <c r="C3" t="s">
        <v>811</v>
      </c>
      <c r="D3" s="28">
        <v>0</v>
      </c>
      <c r="E3" s="28">
        <v>0</v>
      </c>
      <c r="F3" s="28">
        <v>0</v>
      </c>
      <c r="G3" s="28">
        <v>0</v>
      </c>
      <c r="H3" s="28">
        <v>0</v>
      </c>
      <c r="I3" s="28">
        <v>0</v>
      </c>
      <c r="J3" s="28">
        <v>0</v>
      </c>
      <c r="K3" s="28">
        <v>1</v>
      </c>
      <c r="L3" s="28">
        <v>1</v>
      </c>
      <c r="M3" s="28">
        <v>2</v>
      </c>
      <c r="N3" s="28">
        <v>2</v>
      </c>
      <c r="O3" s="28">
        <v>2</v>
      </c>
      <c r="P3" s="28">
        <v>2</v>
      </c>
      <c r="Q3" s="28">
        <v>0</v>
      </c>
      <c r="R3" s="28">
        <v>1</v>
      </c>
    </row>
    <row r="4" spans="1:20" x14ac:dyDescent="0.3">
      <c r="A4" t="s">
        <v>812</v>
      </c>
      <c r="B4" t="s">
        <v>813</v>
      </c>
      <c r="C4" t="s">
        <v>811</v>
      </c>
      <c r="D4" s="28">
        <v>0</v>
      </c>
      <c r="E4" s="28">
        <v>0</v>
      </c>
      <c r="F4" s="28">
        <v>0</v>
      </c>
      <c r="G4" s="28">
        <v>0</v>
      </c>
      <c r="H4" s="28">
        <v>0</v>
      </c>
      <c r="I4" s="28">
        <v>0</v>
      </c>
      <c r="J4" s="28">
        <v>0</v>
      </c>
      <c r="K4" s="28">
        <v>0</v>
      </c>
      <c r="L4" s="28">
        <v>2</v>
      </c>
      <c r="M4" s="28">
        <v>0</v>
      </c>
      <c r="N4" s="28">
        <v>2</v>
      </c>
      <c r="O4" s="28">
        <v>0</v>
      </c>
      <c r="P4" s="28">
        <v>2</v>
      </c>
      <c r="Q4" s="28">
        <v>0</v>
      </c>
      <c r="R4" s="28">
        <v>1</v>
      </c>
    </row>
    <row r="5" spans="1:20" x14ac:dyDescent="0.3">
      <c r="A5" t="s">
        <v>814</v>
      </c>
      <c r="B5" t="s">
        <v>815</v>
      </c>
      <c r="C5" t="s">
        <v>816</v>
      </c>
      <c r="D5" s="28">
        <v>2</v>
      </c>
      <c r="E5" s="28">
        <v>2</v>
      </c>
      <c r="F5" s="28">
        <v>2</v>
      </c>
      <c r="G5" s="28">
        <v>2</v>
      </c>
      <c r="H5" s="28">
        <v>2</v>
      </c>
      <c r="I5" s="28">
        <v>0</v>
      </c>
      <c r="J5" s="28">
        <v>0</v>
      </c>
      <c r="K5" s="28">
        <v>2</v>
      </c>
      <c r="L5" s="28">
        <v>2</v>
      </c>
      <c r="M5" s="28">
        <v>0</v>
      </c>
      <c r="N5" s="28">
        <v>0</v>
      </c>
      <c r="O5" s="28">
        <v>0</v>
      </c>
      <c r="P5" s="28">
        <v>0</v>
      </c>
      <c r="Q5" s="28">
        <v>0</v>
      </c>
      <c r="R5" s="28">
        <v>1</v>
      </c>
    </row>
    <row r="6" spans="1:20" x14ac:dyDescent="0.3">
      <c r="A6" t="s">
        <v>136</v>
      </c>
      <c r="B6" t="s">
        <v>817</v>
      </c>
      <c r="C6" t="s">
        <v>818</v>
      </c>
      <c r="D6" s="28">
        <v>0</v>
      </c>
      <c r="E6" s="28">
        <v>0</v>
      </c>
      <c r="F6" s="28">
        <v>0</v>
      </c>
      <c r="G6" s="28">
        <v>0</v>
      </c>
      <c r="H6" s="28">
        <v>0</v>
      </c>
      <c r="I6" s="28">
        <v>0</v>
      </c>
      <c r="J6" s="28">
        <v>2</v>
      </c>
      <c r="K6" s="28">
        <v>1</v>
      </c>
      <c r="L6" s="28">
        <v>0</v>
      </c>
      <c r="M6" s="28">
        <v>2</v>
      </c>
      <c r="N6" s="28">
        <v>0</v>
      </c>
      <c r="O6" s="28">
        <v>2</v>
      </c>
      <c r="P6" s="28">
        <v>0</v>
      </c>
      <c r="Q6" s="28">
        <v>2</v>
      </c>
      <c r="R6" s="28">
        <v>1</v>
      </c>
    </row>
    <row r="7" spans="1:20" x14ac:dyDescent="0.3">
      <c r="A7" t="s">
        <v>819</v>
      </c>
      <c r="B7" t="s">
        <v>820</v>
      </c>
      <c r="C7" t="s">
        <v>821</v>
      </c>
      <c r="D7" s="28">
        <v>2</v>
      </c>
      <c r="E7" s="28">
        <v>2</v>
      </c>
      <c r="F7" s="28">
        <v>2</v>
      </c>
      <c r="G7" s="28">
        <v>1</v>
      </c>
      <c r="H7" s="28">
        <v>2</v>
      </c>
      <c r="I7" s="28">
        <v>2</v>
      </c>
      <c r="J7" s="28">
        <v>2</v>
      </c>
      <c r="K7" s="28">
        <v>2</v>
      </c>
      <c r="L7" s="28">
        <v>2</v>
      </c>
      <c r="M7" s="28">
        <v>2</v>
      </c>
      <c r="N7" s="28">
        <v>0</v>
      </c>
      <c r="O7" s="28">
        <v>1</v>
      </c>
      <c r="P7" s="28">
        <v>0</v>
      </c>
      <c r="Q7" s="28">
        <v>0</v>
      </c>
      <c r="R7" s="28">
        <v>1</v>
      </c>
    </row>
    <row r="8" spans="1:20" x14ac:dyDescent="0.3">
      <c r="A8" t="s">
        <v>822</v>
      </c>
      <c r="B8" t="s">
        <v>823</v>
      </c>
      <c r="C8" t="s">
        <v>824</v>
      </c>
      <c r="D8" s="28">
        <v>2</v>
      </c>
      <c r="E8" s="28">
        <v>2</v>
      </c>
      <c r="F8" s="28">
        <v>2</v>
      </c>
      <c r="G8" s="28">
        <v>2</v>
      </c>
      <c r="H8" s="28">
        <v>1</v>
      </c>
      <c r="I8" s="28">
        <v>2</v>
      </c>
      <c r="J8" s="28">
        <v>2</v>
      </c>
      <c r="K8" s="28">
        <v>2</v>
      </c>
      <c r="L8" s="28">
        <v>2</v>
      </c>
      <c r="M8" s="28">
        <v>2</v>
      </c>
      <c r="N8" s="28">
        <v>0</v>
      </c>
      <c r="O8" s="28">
        <v>1</v>
      </c>
      <c r="P8" s="28">
        <v>0</v>
      </c>
      <c r="Q8" s="28">
        <v>0</v>
      </c>
      <c r="R8" s="28">
        <v>1</v>
      </c>
    </row>
    <row r="9" spans="1:20" x14ac:dyDescent="0.3">
      <c r="A9" t="s">
        <v>825</v>
      </c>
      <c r="B9" t="s">
        <v>826</v>
      </c>
      <c r="C9" t="s">
        <v>818</v>
      </c>
      <c r="D9" s="28">
        <v>0</v>
      </c>
      <c r="E9" s="28">
        <v>0</v>
      </c>
      <c r="F9" s="28">
        <v>0</v>
      </c>
      <c r="G9" s="28">
        <v>0</v>
      </c>
      <c r="H9" s="28">
        <v>0</v>
      </c>
      <c r="I9" s="28">
        <v>0</v>
      </c>
      <c r="J9" s="28">
        <v>2</v>
      </c>
      <c r="K9" s="28">
        <v>0</v>
      </c>
      <c r="L9" s="28">
        <v>0</v>
      </c>
      <c r="M9" s="28">
        <v>0</v>
      </c>
      <c r="N9" s="28">
        <v>0</v>
      </c>
      <c r="O9" s="28">
        <v>1</v>
      </c>
      <c r="P9" s="28">
        <v>2</v>
      </c>
      <c r="Q9" s="28">
        <v>0</v>
      </c>
      <c r="R9" s="28">
        <v>1</v>
      </c>
    </row>
    <row r="10" spans="1:20" x14ac:dyDescent="0.3">
      <c r="A10" t="s">
        <v>134</v>
      </c>
      <c r="B10" t="s">
        <v>827</v>
      </c>
      <c r="C10" t="s">
        <v>821</v>
      </c>
      <c r="D10" s="28">
        <v>0</v>
      </c>
      <c r="E10" s="28">
        <v>2</v>
      </c>
      <c r="F10" s="28">
        <v>2</v>
      </c>
      <c r="G10" s="28">
        <v>2</v>
      </c>
      <c r="H10" s="28">
        <v>2</v>
      </c>
      <c r="I10" s="28">
        <v>2</v>
      </c>
      <c r="J10" s="28">
        <v>2</v>
      </c>
      <c r="K10" s="28">
        <v>2</v>
      </c>
      <c r="L10" s="28">
        <v>0</v>
      </c>
      <c r="M10" s="28">
        <v>1</v>
      </c>
      <c r="N10" s="28">
        <v>0</v>
      </c>
      <c r="O10" s="28">
        <v>0</v>
      </c>
      <c r="P10" s="28">
        <v>0</v>
      </c>
      <c r="Q10" s="28">
        <v>2</v>
      </c>
      <c r="R10" s="28">
        <v>1</v>
      </c>
    </row>
    <row r="11" spans="1:20" x14ac:dyDescent="0.3">
      <c r="A11" t="s">
        <v>828</v>
      </c>
      <c r="B11" t="s">
        <v>829</v>
      </c>
      <c r="C11" t="s">
        <v>816</v>
      </c>
      <c r="D11" s="28">
        <v>1</v>
      </c>
      <c r="E11" s="28">
        <v>2</v>
      </c>
      <c r="F11" s="28">
        <v>0</v>
      </c>
      <c r="G11" s="28">
        <v>0</v>
      </c>
      <c r="H11" s="28">
        <v>0</v>
      </c>
      <c r="I11" s="28">
        <v>2</v>
      </c>
      <c r="J11" s="28">
        <v>2</v>
      </c>
      <c r="K11" s="28">
        <v>0</v>
      </c>
      <c r="L11" s="28">
        <v>1</v>
      </c>
      <c r="M11" s="28">
        <v>0</v>
      </c>
      <c r="N11" s="28">
        <v>0</v>
      </c>
      <c r="O11" s="28">
        <v>0</v>
      </c>
      <c r="P11" s="28">
        <v>2</v>
      </c>
      <c r="Q11" s="28">
        <v>2</v>
      </c>
      <c r="R11" s="28">
        <v>1</v>
      </c>
    </row>
    <row r="12" spans="1:20" x14ac:dyDescent="0.3">
      <c r="A12" t="s">
        <v>830</v>
      </c>
      <c r="B12" t="s">
        <v>831</v>
      </c>
      <c r="C12" t="s">
        <v>821</v>
      </c>
      <c r="D12" s="28">
        <v>2</v>
      </c>
      <c r="E12" s="28">
        <v>2</v>
      </c>
      <c r="F12" s="28">
        <v>2</v>
      </c>
      <c r="G12" s="28">
        <v>0</v>
      </c>
      <c r="H12" s="28">
        <v>2</v>
      </c>
      <c r="I12" s="28">
        <v>2</v>
      </c>
      <c r="J12" s="28">
        <v>2</v>
      </c>
      <c r="K12" s="28">
        <v>2</v>
      </c>
      <c r="L12" s="28">
        <v>1</v>
      </c>
      <c r="M12" s="28">
        <v>0</v>
      </c>
      <c r="N12" s="28">
        <v>0</v>
      </c>
      <c r="O12" s="28">
        <v>2</v>
      </c>
      <c r="P12" s="28">
        <v>0</v>
      </c>
      <c r="Q12" s="28">
        <v>2</v>
      </c>
      <c r="R12" s="28">
        <v>1</v>
      </c>
    </row>
    <row r="13" spans="1:20" x14ac:dyDescent="0.3">
      <c r="A13" t="s">
        <v>539</v>
      </c>
      <c r="B13" t="s">
        <v>832</v>
      </c>
      <c r="C13" t="s">
        <v>818</v>
      </c>
      <c r="D13" s="28">
        <v>0</v>
      </c>
      <c r="E13" s="28">
        <v>0</v>
      </c>
      <c r="F13" s="28">
        <v>0</v>
      </c>
      <c r="G13" s="28">
        <v>0</v>
      </c>
      <c r="H13" s="28">
        <v>0</v>
      </c>
      <c r="I13" s="28">
        <v>1</v>
      </c>
      <c r="J13" s="28">
        <v>2</v>
      </c>
      <c r="K13" s="28">
        <v>2</v>
      </c>
      <c r="L13" s="28">
        <v>2</v>
      </c>
      <c r="M13" s="28">
        <v>2</v>
      </c>
      <c r="N13" s="28">
        <v>2</v>
      </c>
      <c r="O13" s="28">
        <v>2</v>
      </c>
      <c r="P13" s="28">
        <v>2</v>
      </c>
      <c r="Q13" s="28">
        <v>2</v>
      </c>
      <c r="R13" s="28">
        <v>1</v>
      </c>
    </row>
    <row r="14" spans="1:20" x14ac:dyDescent="0.3">
      <c r="A14" t="s">
        <v>833</v>
      </c>
      <c r="B14" t="s">
        <v>834</v>
      </c>
      <c r="C14" t="s">
        <v>824</v>
      </c>
      <c r="D14" s="28">
        <v>2</v>
      </c>
      <c r="E14" s="28">
        <v>2</v>
      </c>
      <c r="F14" s="28">
        <v>1</v>
      </c>
      <c r="G14" s="28">
        <v>1</v>
      </c>
      <c r="H14" s="28">
        <v>0</v>
      </c>
      <c r="I14" s="28">
        <v>0</v>
      </c>
      <c r="J14" s="28">
        <v>0</v>
      </c>
      <c r="K14" s="28">
        <v>0</v>
      </c>
      <c r="L14" s="28">
        <v>0</v>
      </c>
      <c r="M14" s="28">
        <v>0</v>
      </c>
      <c r="N14" s="28">
        <v>0</v>
      </c>
      <c r="O14" s="28">
        <v>0</v>
      </c>
      <c r="P14" s="28">
        <v>0</v>
      </c>
      <c r="Q14" s="28">
        <v>0</v>
      </c>
      <c r="R14" s="28">
        <v>1</v>
      </c>
    </row>
    <row r="15" spans="1:20" x14ac:dyDescent="0.3">
      <c r="A15" t="s">
        <v>835</v>
      </c>
      <c r="B15" t="s">
        <v>836</v>
      </c>
      <c r="C15" t="s">
        <v>811</v>
      </c>
      <c r="D15" s="28">
        <v>0</v>
      </c>
      <c r="E15" s="28">
        <v>2</v>
      </c>
      <c r="F15" s="28">
        <v>1</v>
      </c>
      <c r="G15" s="28">
        <v>0</v>
      </c>
      <c r="H15" s="28">
        <v>2</v>
      </c>
      <c r="I15" s="28">
        <v>0</v>
      </c>
      <c r="J15" s="28">
        <v>0</v>
      </c>
      <c r="K15" s="28">
        <v>1</v>
      </c>
      <c r="L15" s="28">
        <v>0</v>
      </c>
      <c r="M15" s="28">
        <v>2</v>
      </c>
      <c r="N15" s="28">
        <v>2</v>
      </c>
      <c r="O15" s="28">
        <v>2</v>
      </c>
      <c r="P15" s="28">
        <v>0</v>
      </c>
      <c r="Q15" s="28">
        <v>1</v>
      </c>
      <c r="R15" s="28">
        <v>1</v>
      </c>
    </row>
    <row r="16" spans="1:20" x14ac:dyDescent="0.3">
      <c r="A16" t="s">
        <v>837</v>
      </c>
      <c r="B16" t="s">
        <v>838</v>
      </c>
      <c r="C16" t="s">
        <v>824</v>
      </c>
      <c r="D16" s="28">
        <v>2</v>
      </c>
      <c r="E16" s="28">
        <v>2</v>
      </c>
      <c r="F16" s="28">
        <v>1</v>
      </c>
      <c r="G16" s="28">
        <v>2</v>
      </c>
      <c r="H16" s="28">
        <v>2</v>
      </c>
      <c r="I16" s="28">
        <v>2</v>
      </c>
      <c r="J16" s="28">
        <v>2</v>
      </c>
      <c r="K16" s="28">
        <v>2</v>
      </c>
      <c r="L16" s="28">
        <v>0</v>
      </c>
      <c r="M16" s="28">
        <v>2</v>
      </c>
      <c r="N16" s="28">
        <v>0</v>
      </c>
      <c r="O16" s="28">
        <v>0</v>
      </c>
      <c r="P16" s="28">
        <v>0</v>
      </c>
      <c r="Q16" s="28">
        <v>2</v>
      </c>
      <c r="R16" s="28">
        <v>1</v>
      </c>
    </row>
    <row r="17" spans="1:18" x14ac:dyDescent="0.3">
      <c r="A17" t="s">
        <v>839</v>
      </c>
      <c r="B17" t="s">
        <v>840</v>
      </c>
      <c r="C17" t="s">
        <v>818</v>
      </c>
      <c r="D17" s="28">
        <v>1</v>
      </c>
      <c r="E17" s="28">
        <v>2</v>
      </c>
      <c r="F17" s="28">
        <v>0</v>
      </c>
      <c r="G17" s="28">
        <v>0</v>
      </c>
      <c r="H17" s="28">
        <v>1</v>
      </c>
      <c r="I17" s="28">
        <v>0</v>
      </c>
      <c r="J17" s="28">
        <v>0</v>
      </c>
      <c r="K17" s="28">
        <v>0</v>
      </c>
      <c r="L17" s="28">
        <v>0</v>
      </c>
      <c r="M17" s="28">
        <v>1</v>
      </c>
      <c r="N17" s="28">
        <v>0</v>
      </c>
      <c r="O17" s="28">
        <v>0</v>
      </c>
      <c r="P17" s="28">
        <v>0</v>
      </c>
      <c r="Q17" s="28">
        <v>2</v>
      </c>
      <c r="R17" s="28">
        <v>1</v>
      </c>
    </row>
    <row r="18" spans="1:18" x14ac:dyDescent="0.3">
      <c r="A18" t="s">
        <v>841</v>
      </c>
      <c r="B18" t="s">
        <v>842</v>
      </c>
      <c r="C18" t="s">
        <v>811</v>
      </c>
      <c r="D18" s="28">
        <v>0</v>
      </c>
      <c r="E18" s="28">
        <v>0</v>
      </c>
      <c r="F18" s="28">
        <v>0</v>
      </c>
      <c r="G18" s="28">
        <v>2</v>
      </c>
      <c r="H18" s="28">
        <v>0</v>
      </c>
      <c r="I18" s="28">
        <v>2</v>
      </c>
      <c r="J18" s="28">
        <v>2</v>
      </c>
      <c r="K18" s="28">
        <v>1</v>
      </c>
      <c r="L18" s="28">
        <v>1</v>
      </c>
      <c r="M18" s="28">
        <v>1</v>
      </c>
      <c r="N18" s="28">
        <v>2</v>
      </c>
      <c r="O18" s="28">
        <v>2</v>
      </c>
      <c r="P18" s="28">
        <v>2</v>
      </c>
      <c r="Q18" s="28">
        <v>2</v>
      </c>
      <c r="R18" s="28">
        <v>1</v>
      </c>
    </row>
    <row r="19" spans="1:18" x14ac:dyDescent="0.3">
      <c r="A19" t="s">
        <v>843</v>
      </c>
      <c r="B19" t="s">
        <v>844</v>
      </c>
      <c r="C19" t="s">
        <v>816</v>
      </c>
      <c r="D19" s="28">
        <v>2</v>
      </c>
      <c r="E19" s="28">
        <v>2</v>
      </c>
      <c r="F19" s="28">
        <v>2</v>
      </c>
      <c r="G19" s="28">
        <v>0</v>
      </c>
      <c r="H19" s="28">
        <v>2</v>
      </c>
      <c r="I19" s="28">
        <v>2</v>
      </c>
      <c r="J19" s="28">
        <v>2</v>
      </c>
      <c r="K19" s="28">
        <v>2</v>
      </c>
      <c r="L19" s="28">
        <v>2</v>
      </c>
      <c r="M19" s="28">
        <v>2</v>
      </c>
      <c r="N19" s="28">
        <v>2</v>
      </c>
      <c r="O19" s="28">
        <v>2</v>
      </c>
      <c r="P19" s="28">
        <v>0</v>
      </c>
      <c r="Q19" s="28">
        <v>2</v>
      </c>
      <c r="R19" s="28">
        <v>1</v>
      </c>
    </row>
    <row r="20" spans="1:18" x14ac:dyDescent="0.3">
      <c r="A20" t="s">
        <v>845</v>
      </c>
      <c r="B20" t="s">
        <v>846</v>
      </c>
      <c r="C20" t="s">
        <v>824</v>
      </c>
      <c r="D20" s="28">
        <v>2</v>
      </c>
      <c r="E20" s="28">
        <v>2</v>
      </c>
      <c r="F20" s="28">
        <v>2</v>
      </c>
      <c r="G20" s="28">
        <v>2</v>
      </c>
      <c r="H20" s="28">
        <v>1</v>
      </c>
      <c r="I20" s="28">
        <v>2</v>
      </c>
      <c r="J20" s="28">
        <v>2</v>
      </c>
      <c r="K20" s="28">
        <v>2</v>
      </c>
      <c r="L20" s="28">
        <v>2</v>
      </c>
      <c r="M20" s="28">
        <v>0</v>
      </c>
      <c r="N20" s="28">
        <v>2</v>
      </c>
      <c r="O20" s="28">
        <v>1</v>
      </c>
      <c r="P20" s="28">
        <v>0</v>
      </c>
      <c r="Q20" s="28">
        <v>2</v>
      </c>
      <c r="R20" s="28">
        <v>1</v>
      </c>
    </row>
    <row r="21" spans="1:18" x14ac:dyDescent="0.3">
      <c r="A21" t="s">
        <v>847</v>
      </c>
      <c r="B21" t="s">
        <v>848</v>
      </c>
      <c r="C21" t="s">
        <v>821</v>
      </c>
      <c r="D21" s="28">
        <v>2</v>
      </c>
      <c r="E21" s="28">
        <v>2</v>
      </c>
      <c r="F21" s="28">
        <v>2</v>
      </c>
      <c r="G21" s="28">
        <v>0</v>
      </c>
      <c r="H21" s="28">
        <v>2</v>
      </c>
      <c r="I21" s="28">
        <v>2</v>
      </c>
      <c r="J21" s="28">
        <v>0</v>
      </c>
      <c r="K21" s="28">
        <v>2</v>
      </c>
      <c r="L21" s="28">
        <v>2</v>
      </c>
      <c r="M21" s="28">
        <v>1</v>
      </c>
      <c r="N21" s="28">
        <v>0</v>
      </c>
      <c r="O21" s="28">
        <v>0</v>
      </c>
      <c r="P21" s="28">
        <v>0</v>
      </c>
      <c r="Q21" s="28">
        <v>0</v>
      </c>
      <c r="R21" s="28">
        <v>1</v>
      </c>
    </row>
    <row r="22" spans="1:18" x14ac:dyDescent="0.3">
      <c r="A22" t="s">
        <v>440</v>
      </c>
      <c r="B22" t="s">
        <v>849</v>
      </c>
      <c r="C22" t="s">
        <v>850</v>
      </c>
      <c r="D22" s="28">
        <v>0</v>
      </c>
      <c r="E22" s="28">
        <v>0</v>
      </c>
      <c r="F22" s="28">
        <v>0</v>
      </c>
      <c r="G22" s="28">
        <v>0</v>
      </c>
      <c r="H22" s="28">
        <v>0</v>
      </c>
      <c r="I22" s="28">
        <v>0</v>
      </c>
      <c r="J22" s="28">
        <v>0</v>
      </c>
      <c r="K22" s="28">
        <v>0</v>
      </c>
      <c r="L22" s="28">
        <v>0</v>
      </c>
      <c r="M22" s="28">
        <v>0</v>
      </c>
      <c r="N22" s="28">
        <v>0</v>
      </c>
      <c r="O22" s="28">
        <v>1</v>
      </c>
      <c r="P22" s="28">
        <v>2</v>
      </c>
      <c r="Q22" s="28">
        <v>2</v>
      </c>
      <c r="R22" s="28">
        <v>1</v>
      </c>
    </row>
    <row r="23" spans="1:18" x14ac:dyDescent="0.3">
      <c r="A23" t="s">
        <v>851</v>
      </c>
      <c r="B23" t="s">
        <v>852</v>
      </c>
      <c r="C23" t="s">
        <v>818</v>
      </c>
      <c r="D23" s="28">
        <v>0</v>
      </c>
      <c r="E23" s="28">
        <v>0</v>
      </c>
      <c r="F23" s="28">
        <v>0</v>
      </c>
      <c r="G23" s="28">
        <v>0</v>
      </c>
      <c r="H23" s="28">
        <v>2</v>
      </c>
      <c r="I23" s="28">
        <v>2</v>
      </c>
      <c r="J23" s="28">
        <v>2</v>
      </c>
      <c r="K23" s="28">
        <v>2</v>
      </c>
      <c r="L23" s="28">
        <v>2</v>
      </c>
      <c r="M23" s="28">
        <v>2</v>
      </c>
      <c r="N23" s="28">
        <v>2</v>
      </c>
      <c r="O23" s="28">
        <v>2</v>
      </c>
      <c r="P23" s="28">
        <v>2</v>
      </c>
      <c r="Q23" s="28">
        <v>2</v>
      </c>
      <c r="R23" s="28">
        <v>1</v>
      </c>
    </row>
    <row r="24" spans="1:18" x14ac:dyDescent="0.3">
      <c r="A24" t="s">
        <v>853</v>
      </c>
      <c r="B24" t="s">
        <v>854</v>
      </c>
      <c r="C24" t="s">
        <v>821</v>
      </c>
      <c r="D24" s="28">
        <v>1</v>
      </c>
      <c r="E24" s="28">
        <v>2</v>
      </c>
      <c r="F24" s="28">
        <v>1</v>
      </c>
      <c r="G24" s="28">
        <v>2</v>
      </c>
      <c r="H24" s="28">
        <v>0</v>
      </c>
      <c r="I24" s="28">
        <v>2</v>
      </c>
      <c r="J24" s="28">
        <v>1</v>
      </c>
      <c r="K24" s="28">
        <v>0</v>
      </c>
      <c r="L24" s="28">
        <v>0</v>
      </c>
      <c r="M24" s="28">
        <v>0</v>
      </c>
      <c r="N24" s="28">
        <v>2</v>
      </c>
      <c r="O24" s="28">
        <v>0</v>
      </c>
      <c r="P24" s="28">
        <v>0</v>
      </c>
      <c r="Q24" s="28">
        <v>2</v>
      </c>
      <c r="R24" s="28">
        <v>1</v>
      </c>
    </row>
    <row r="25" spans="1:18" x14ac:dyDescent="0.3">
      <c r="A25" t="s">
        <v>855</v>
      </c>
      <c r="B25" t="s">
        <v>856</v>
      </c>
      <c r="C25" t="s">
        <v>857</v>
      </c>
      <c r="D25" s="28">
        <v>1</v>
      </c>
      <c r="E25" s="28">
        <v>2</v>
      </c>
      <c r="F25" s="28">
        <v>0</v>
      </c>
      <c r="G25" s="28">
        <v>0</v>
      </c>
      <c r="H25" s="28">
        <v>2</v>
      </c>
      <c r="I25" s="28">
        <v>0</v>
      </c>
      <c r="J25" s="28">
        <v>0</v>
      </c>
      <c r="K25" s="28">
        <v>2</v>
      </c>
      <c r="L25" s="28">
        <v>0</v>
      </c>
      <c r="M25" s="28">
        <v>2</v>
      </c>
      <c r="N25" s="28">
        <v>2</v>
      </c>
      <c r="O25" s="28">
        <v>2</v>
      </c>
      <c r="P25" s="28">
        <v>0</v>
      </c>
      <c r="Q25" s="28">
        <v>0</v>
      </c>
      <c r="R25" s="28">
        <v>1</v>
      </c>
    </row>
    <row r="26" spans="1:18" x14ac:dyDescent="0.3">
      <c r="A26" t="s">
        <v>858</v>
      </c>
      <c r="B26" t="s">
        <v>859</v>
      </c>
      <c r="C26" t="s">
        <v>811</v>
      </c>
      <c r="D26" s="28">
        <v>0</v>
      </c>
      <c r="E26" s="28">
        <v>0</v>
      </c>
      <c r="F26" s="28">
        <v>0</v>
      </c>
      <c r="G26" s="28">
        <v>2</v>
      </c>
      <c r="H26" s="28">
        <v>0</v>
      </c>
      <c r="I26" s="28">
        <v>0</v>
      </c>
      <c r="J26" s="28">
        <v>2</v>
      </c>
      <c r="K26" s="28">
        <v>0</v>
      </c>
      <c r="L26" s="28">
        <v>1</v>
      </c>
      <c r="M26" s="28">
        <v>0</v>
      </c>
      <c r="N26" s="28">
        <v>2</v>
      </c>
      <c r="O26" s="28">
        <v>2</v>
      </c>
      <c r="P26" s="28">
        <v>0</v>
      </c>
      <c r="Q26" s="28">
        <v>0</v>
      </c>
      <c r="R26" s="28">
        <v>1</v>
      </c>
    </row>
    <row r="27" spans="1:18" x14ac:dyDescent="0.3">
      <c r="A27" t="s">
        <v>860</v>
      </c>
      <c r="B27" t="s">
        <v>861</v>
      </c>
      <c r="C27" t="s">
        <v>818</v>
      </c>
      <c r="D27" s="28">
        <v>0</v>
      </c>
      <c r="E27" s="28">
        <v>0</v>
      </c>
      <c r="F27" s="28">
        <v>0</v>
      </c>
      <c r="G27" s="28">
        <v>0</v>
      </c>
      <c r="H27" s="28">
        <v>0</v>
      </c>
      <c r="I27" s="28">
        <v>0</v>
      </c>
      <c r="J27" s="28">
        <v>0</v>
      </c>
      <c r="K27" s="28">
        <v>0</v>
      </c>
      <c r="L27" s="28">
        <v>0</v>
      </c>
      <c r="M27" s="28">
        <v>0</v>
      </c>
      <c r="N27" s="28">
        <v>0</v>
      </c>
      <c r="O27" s="28">
        <v>0</v>
      </c>
      <c r="P27" s="28">
        <v>2</v>
      </c>
      <c r="Q27" s="28">
        <v>1</v>
      </c>
      <c r="R27" s="28">
        <v>1</v>
      </c>
    </row>
    <row r="28" spans="1:18" x14ac:dyDescent="0.3">
      <c r="A28" t="s">
        <v>432</v>
      </c>
      <c r="B28" t="s">
        <v>862</v>
      </c>
      <c r="C28" t="s">
        <v>811</v>
      </c>
      <c r="D28" s="28">
        <v>1</v>
      </c>
      <c r="E28" s="28">
        <v>1</v>
      </c>
      <c r="F28" s="28">
        <v>0</v>
      </c>
      <c r="G28" s="28">
        <v>0</v>
      </c>
      <c r="H28" s="28">
        <v>2</v>
      </c>
      <c r="I28" s="28">
        <v>2</v>
      </c>
      <c r="J28" s="28">
        <v>2</v>
      </c>
      <c r="K28" s="28">
        <v>1</v>
      </c>
      <c r="L28" s="28">
        <v>0</v>
      </c>
      <c r="M28" s="28">
        <v>2</v>
      </c>
      <c r="N28" s="28">
        <v>2</v>
      </c>
      <c r="O28" s="28">
        <v>0</v>
      </c>
      <c r="P28" s="28">
        <v>2</v>
      </c>
      <c r="Q28" s="28">
        <v>0</v>
      </c>
      <c r="R28" s="28">
        <v>1</v>
      </c>
    </row>
    <row r="29" spans="1:18" x14ac:dyDescent="0.3">
      <c r="A29" t="s">
        <v>863</v>
      </c>
      <c r="B29" t="s">
        <v>864</v>
      </c>
      <c r="C29" t="s">
        <v>811</v>
      </c>
      <c r="D29" s="28">
        <v>0</v>
      </c>
      <c r="E29" s="28">
        <v>0</v>
      </c>
      <c r="F29" s="28">
        <v>0</v>
      </c>
      <c r="G29" s="28">
        <v>0</v>
      </c>
      <c r="H29" s="28">
        <v>0</v>
      </c>
      <c r="I29" s="28">
        <v>0</v>
      </c>
      <c r="J29" s="28">
        <v>0</v>
      </c>
      <c r="K29" s="28">
        <v>0</v>
      </c>
      <c r="L29" s="28">
        <v>1</v>
      </c>
      <c r="M29" s="28">
        <v>1</v>
      </c>
      <c r="N29" s="28">
        <v>2</v>
      </c>
      <c r="O29" s="28">
        <v>0</v>
      </c>
      <c r="P29" s="28">
        <v>2</v>
      </c>
      <c r="Q29" s="28">
        <v>0</v>
      </c>
      <c r="R29" s="28">
        <v>1</v>
      </c>
    </row>
    <row r="30" spans="1:18" x14ac:dyDescent="0.3">
      <c r="A30" t="s">
        <v>192</v>
      </c>
      <c r="B30" t="s">
        <v>865</v>
      </c>
      <c r="C30" t="s">
        <v>816</v>
      </c>
      <c r="D30" s="28">
        <v>2</v>
      </c>
      <c r="E30" s="28">
        <v>2</v>
      </c>
      <c r="F30" s="28">
        <v>2</v>
      </c>
      <c r="G30" s="28">
        <v>2</v>
      </c>
      <c r="H30" s="28">
        <v>2</v>
      </c>
      <c r="I30" s="28">
        <v>2</v>
      </c>
      <c r="J30" s="28">
        <v>2</v>
      </c>
      <c r="K30" s="28">
        <v>2</v>
      </c>
      <c r="L30" s="28">
        <v>0</v>
      </c>
      <c r="M30" s="28">
        <v>1</v>
      </c>
      <c r="N30" s="28">
        <v>2</v>
      </c>
      <c r="O30" s="28">
        <v>0</v>
      </c>
      <c r="P30" s="28">
        <v>0</v>
      </c>
      <c r="Q30" s="28">
        <v>0</v>
      </c>
      <c r="R30" s="28">
        <v>1</v>
      </c>
    </row>
    <row r="31" spans="1:18" x14ac:dyDescent="0.3">
      <c r="A31" t="s">
        <v>866</v>
      </c>
      <c r="B31" t="s">
        <v>867</v>
      </c>
      <c r="C31" t="s">
        <v>850</v>
      </c>
      <c r="D31" s="28">
        <v>0</v>
      </c>
      <c r="E31" s="28">
        <v>0</v>
      </c>
      <c r="F31" s="28">
        <v>0</v>
      </c>
      <c r="G31" s="28">
        <v>0</v>
      </c>
      <c r="H31" s="28">
        <v>0</v>
      </c>
      <c r="I31" s="28">
        <v>0</v>
      </c>
      <c r="J31" s="28">
        <v>0</v>
      </c>
      <c r="K31" s="28">
        <v>0</v>
      </c>
      <c r="L31" s="28">
        <v>0</v>
      </c>
      <c r="M31" s="28">
        <v>2</v>
      </c>
      <c r="N31" s="28">
        <v>0</v>
      </c>
      <c r="O31" s="28">
        <v>2</v>
      </c>
      <c r="P31" s="28">
        <v>2</v>
      </c>
      <c r="Q31" s="28">
        <v>2</v>
      </c>
      <c r="R31" s="28">
        <v>1</v>
      </c>
    </row>
    <row r="32" spans="1:18" x14ac:dyDescent="0.3">
      <c r="A32" t="s">
        <v>170</v>
      </c>
      <c r="B32" t="s">
        <v>868</v>
      </c>
      <c r="C32" t="s">
        <v>824</v>
      </c>
      <c r="D32" s="28">
        <v>2</v>
      </c>
      <c r="E32" s="28">
        <v>2</v>
      </c>
      <c r="F32" s="28">
        <v>2</v>
      </c>
      <c r="G32" s="28">
        <v>2</v>
      </c>
      <c r="H32" s="28">
        <v>2</v>
      </c>
      <c r="I32" s="28">
        <v>2</v>
      </c>
      <c r="J32" s="28">
        <v>0</v>
      </c>
      <c r="K32" s="28">
        <v>2</v>
      </c>
      <c r="L32" s="28">
        <v>2</v>
      </c>
      <c r="M32" s="28">
        <v>2</v>
      </c>
      <c r="N32" s="28">
        <v>0</v>
      </c>
      <c r="O32" s="28">
        <v>0</v>
      </c>
      <c r="P32" s="28">
        <v>0</v>
      </c>
      <c r="Q32" s="28">
        <v>0</v>
      </c>
      <c r="R32" s="28">
        <v>1</v>
      </c>
    </row>
    <row r="33" spans="1:19" x14ac:dyDescent="0.3">
      <c r="A33" t="s">
        <v>869</v>
      </c>
      <c r="B33" t="s">
        <v>870</v>
      </c>
      <c r="C33" t="s">
        <v>850</v>
      </c>
      <c r="D33" s="28">
        <v>0</v>
      </c>
      <c r="E33" s="28">
        <v>0</v>
      </c>
      <c r="F33" s="28">
        <v>0</v>
      </c>
      <c r="G33" s="28">
        <v>0</v>
      </c>
      <c r="H33" s="28">
        <v>2</v>
      </c>
      <c r="I33" s="28">
        <v>0</v>
      </c>
      <c r="J33" s="28">
        <v>0</v>
      </c>
      <c r="K33" s="28">
        <v>0</v>
      </c>
      <c r="L33" s="28">
        <v>0</v>
      </c>
      <c r="M33" s="28">
        <v>2</v>
      </c>
      <c r="N33" s="28">
        <v>2</v>
      </c>
      <c r="O33" s="28">
        <v>2</v>
      </c>
      <c r="P33" s="28">
        <v>1</v>
      </c>
      <c r="Q33" s="28">
        <v>0</v>
      </c>
      <c r="R33" s="28">
        <v>1</v>
      </c>
    </row>
    <row r="34" spans="1:19" x14ac:dyDescent="0.3">
      <c r="A34" t="s">
        <v>871</v>
      </c>
      <c r="B34" t="s">
        <v>872</v>
      </c>
      <c r="C34" t="s">
        <v>824</v>
      </c>
      <c r="D34" s="28">
        <v>2</v>
      </c>
      <c r="E34" s="28">
        <v>2</v>
      </c>
      <c r="F34" s="28">
        <v>2</v>
      </c>
      <c r="G34" s="28">
        <v>2</v>
      </c>
      <c r="H34" s="28">
        <v>2</v>
      </c>
      <c r="I34" s="28">
        <v>2</v>
      </c>
      <c r="J34" s="28">
        <v>2</v>
      </c>
      <c r="K34" s="28">
        <v>1</v>
      </c>
      <c r="L34" s="28">
        <v>2</v>
      </c>
      <c r="M34" s="28">
        <v>1</v>
      </c>
      <c r="N34" s="28">
        <v>0</v>
      </c>
      <c r="O34" s="28">
        <v>1</v>
      </c>
      <c r="P34" s="28">
        <v>0</v>
      </c>
      <c r="Q34" s="28">
        <v>0</v>
      </c>
      <c r="R34" s="28">
        <v>1</v>
      </c>
    </row>
    <row r="35" spans="1:19" x14ac:dyDescent="0.3">
      <c r="A35" t="s">
        <v>873</v>
      </c>
      <c r="B35" t="s">
        <v>874</v>
      </c>
      <c r="C35" t="s">
        <v>875</v>
      </c>
      <c r="D35" s="28">
        <v>1</v>
      </c>
      <c r="E35" s="28">
        <v>1</v>
      </c>
      <c r="F35" s="28">
        <v>2</v>
      </c>
      <c r="G35" s="28">
        <v>2</v>
      </c>
      <c r="H35" s="28">
        <v>2</v>
      </c>
      <c r="I35" s="28">
        <v>0</v>
      </c>
      <c r="J35" s="28">
        <v>2</v>
      </c>
      <c r="K35" s="28">
        <v>0</v>
      </c>
      <c r="L35" s="28">
        <v>1</v>
      </c>
      <c r="M35" s="28">
        <v>1</v>
      </c>
      <c r="N35" s="28">
        <v>2</v>
      </c>
      <c r="O35" s="28">
        <v>1</v>
      </c>
      <c r="P35" s="28">
        <v>0</v>
      </c>
      <c r="Q35" s="28">
        <v>0</v>
      </c>
      <c r="R35" s="28">
        <v>1</v>
      </c>
    </row>
    <row r="36" spans="1:19" x14ac:dyDescent="0.3">
      <c r="A36" t="s">
        <v>876</v>
      </c>
      <c r="B36" t="s">
        <v>877</v>
      </c>
      <c r="C36" t="s">
        <v>816</v>
      </c>
      <c r="D36" s="28">
        <v>2</v>
      </c>
      <c r="E36" s="28">
        <v>2</v>
      </c>
      <c r="F36" s="28">
        <v>2</v>
      </c>
      <c r="G36" s="28">
        <v>2</v>
      </c>
      <c r="H36" s="28">
        <v>2</v>
      </c>
      <c r="I36" s="28">
        <v>2</v>
      </c>
      <c r="J36" s="28">
        <v>2</v>
      </c>
      <c r="K36" s="28">
        <v>2</v>
      </c>
      <c r="L36" s="28">
        <v>2</v>
      </c>
      <c r="M36" s="28">
        <v>2</v>
      </c>
      <c r="N36" s="28">
        <v>0</v>
      </c>
      <c r="O36" s="28">
        <v>1</v>
      </c>
      <c r="P36" s="28">
        <v>0</v>
      </c>
      <c r="Q36" s="28">
        <v>1</v>
      </c>
      <c r="R36" s="28">
        <v>1</v>
      </c>
    </row>
    <row r="37" spans="1:19" x14ac:dyDescent="0.3">
      <c r="A37" t="s">
        <v>878</v>
      </c>
      <c r="B37" t="s">
        <v>879</v>
      </c>
      <c r="C37" t="s">
        <v>821</v>
      </c>
      <c r="D37" s="28">
        <v>2</v>
      </c>
      <c r="E37" s="28">
        <v>2</v>
      </c>
      <c r="F37" s="28">
        <v>2</v>
      </c>
      <c r="G37" s="28">
        <v>2</v>
      </c>
      <c r="H37" s="28">
        <v>0</v>
      </c>
      <c r="I37" s="28">
        <v>0</v>
      </c>
      <c r="J37" s="28">
        <v>0</v>
      </c>
      <c r="K37" s="28">
        <v>0</v>
      </c>
      <c r="L37" s="28">
        <v>2</v>
      </c>
      <c r="M37" s="28">
        <v>0</v>
      </c>
      <c r="N37" s="28">
        <v>0</v>
      </c>
      <c r="O37" s="28">
        <v>0</v>
      </c>
      <c r="P37" s="28">
        <v>0</v>
      </c>
      <c r="Q37" s="28">
        <v>0</v>
      </c>
      <c r="R37" s="28">
        <v>1</v>
      </c>
    </row>
    <row r="38" spans="1:19" x14ac:dyDescent="0.3">
      <c r="A38" t="s">
        <v>146</v>
      </c>
      <c r="B38" t="s">
        <v>880</v>
      </c>
      <c r="C38" t="s">
        <v>824</v>
      </c>
      <c r="D38" s="28">
        <v>2</v>
      </c>
      <c r="E38" s="28">
        <v>1</v>
      </c>
      <c r="F38" s="28">
        <v>2</v>
      </c>
      <c r="G38" s="28">
        <v>0</v>
      </c>
      <c r="H38" s="28">
        <v>2</v>
      </c>
      <c r="I38" s="28">
        <v>2</v>
      </c>
      <c r="J38" s="28">
        <v>2</v>
      </c>
      <c r="K38" s="28">
        <v>0</v>
      </c>
      <c r="L38" s="28">
        <v>2</v>
      </c>
      <c r="M38" s="28">
        <v>0</v>
      </c>
      <c r="N38" s="28">
        <v>2</v>
      </c>
      <c r="O38" s="28">
        <v>2</v>
      </c>
      <c r="P38" s="28">
        <v>0</v>
      </c>
      <c r="Q38" s="28">
        <v>2</v>
      </c>
      <c r="R38" s="28">
        <v>1</v>
      </c>
    </row>
    <row r="39" spans="1:19" x14ac:dyDescent="0.3">
      <c r="A39" t="s">
        <v>537</v>
      </c>
      <c r="B39" t="s">
        <v>881</v>
      </c>
      <c r="C39" t="s">
        <v>811</v>
      </c>
      <c r="D39" s="28">
        <v>0</v>
      </c>
      <c r="E39" s="28">
        <v>0</v>
      </c>
      <c r="F39" s="28">
        <v>1</v>
      </c>
      <c r="G39" s="28">
        <v>0</v>
      </c>
      <c r="H39" s="28">
        <v>0</v>
      </c>
      <c r="I39" s="28">
        <v>0</v>
      </c>
      <c r="J39" s="28">
        <v>0</v>
      </c>
      <c r="K39" s="28">
        <v>2</v>
      </c>
      <c r="L39" s="28">
        <v>2</v>
      </c>
      <c r="M39" s="28">
        <v>0</v>
      </c>
      <c r="N39" s="28">
        <v>2</v>
      </c>
      <c r="O39" s="28">
        <v>0</v>
      </c>
      <c r="P39" s="28">
        <v>2</v>
      </c>
      <c r="Q39" s="28">
        <v>0</v>
      </c>
      <c r="R39" s="28">
        <v>1</v>
      </c>
    </row>
    <row r="40" spans="1:19" x14ac:dyDescent="0.3">
      <c r="A40" t="s">
        <v>882</v>
      </c>
      <c r="B40" t="s">
        <v>883</v>
      </c>
      <c r="C40" t="s">
        <v>821</v>
      </c>
      <c r="D40" s="28">
        <v>2</v>
      </c>
      <c r="E40" s="28">
        <v>2</v>
      </c>
      <c r="F40" s="28">
        <v>2</v>
      </c>
      <c r="G40" s="28">
        <v>2</v>
      </c>
      <c r="H40" s="28">
        <v>2</v>
      </c>
      <c r="I40" s="28">
        <v>2</v>
      </c>
      <c r="J40" s="28">
        <v>0</v>
      </c>
      <c r="K40" s="28">
        <v>2</v>
      </c>
      <c r="L40" s="28">
        <v>0</v>
      </c>
      <c r="M40" s="28">
        <v>0</v>
      </c>
      <c r="N40" s="28">
        <v>0</v>
      </c>
      <c r="O40" s="28">
        <v>0</v>
      </c>
      <c r="P40" s="28">
        <v>0</v>
      </c>
      <c r="Q40" s="28">
        <v>0</v>
      </c>
      <c r="R40" s="28">
        <v>1</v>
      </c>
    </row>
    <row r="42" spans="1:19" ht="28.8" customHeight="1" x14ac:dyDescent="0.3">
      <c r="A42" s="54" t="s">
        <v>884</v>
      </c>
      <c r="B42" s="54"/>
      <c r="C42" s="54"/>
      <c r="D42" s="54"/>
      <c r="E42" s="54"/>
      <c r="F42" s="54"/>
      <c r="G42" s="54"/>
      <c r="H42" s="54"/>
      <c r="I42" s="54"/>
      <c r="J42" s="54"/>
      <c r="K42" s="54"/>
      <c r="L42" s="54"/>
      <c r="M42" s="54"/>
      <c r="N42" s="54"/>
      <c r="O42" s="54"/>
      <c r="P42" s="54"/>
      <c r="Q42" s="54"/>
      <c r="R42" s="54"/>
      <c r="S42" s="54"/>
    </row>
    <row r="43" spans="1:19" x14ac:dyDescent="0.3">
      <c r="A43" t="s">
        <v>885</v>
      </c>
    </row>
  </sheetData>
  <autoFilter ref="A2:T40" xr:uid="{F91297FB-BB2E-4210-90D5-DDB30BABFDF4}"/>
  <conditionalFormatting sqref="D3:R40">
    <cfRule type="cellIs" dxfId="16" priority="1" operator="equal">
      <formula>2</formula>
    </cfRule>
    <cfRule type="cellIs" dxfId="15" priority="2" operator="equal">
      <formula>0</formula>
    </cfRule>
  </conditionalFormatting>
  <hyperlinks>
    <hyperlink ref="A1" r:id="rId1" xr:uid="{ABD596C8-4819-4C5B-A664-6B1EA914187B}"/>
  </hyperlinks>
  <pageMargins left="0.7" right="0.7" top="0.78740157499999996" bottom="0.78740157499999996" header="0.3" footer="0.3"/>
  <pageSetup paperSize="9" orientation="portrait"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0337B-78E0-4E7E-AA3F-F7DCDA2E42E8}">
  <dimension ref="A1:P16"/>
  <sheetViews>
    <sheetView workbookViewId="0">
      <selection activeCell="Q2" sqref="Q2"/>
    </sheetView>
  </sheetViews>
  <sheetFormatPr baseColWidth="10" defaultRowHeight="14.4" x14ac:dyDescent="0.3"/>
  <cols>
    <col min="1" max="1" width="13.44140625" bestFit="1" customWidth="1"/>
    <col min="2" max="16" width="5.6640625" style="45" customWidth="1"/>
  </cols>
  <sheetData>
    <row r="1" spans="1:16" ht="72.599999999999994" x14ac:dyDescent="0.3">
      <c r="B1" s="52" t="s">
        <v>105</v>
      </c>
      <c r="C1" s="52" t="s">
        <v>886</v>
      </c>
      <c r="D1" s="52" t="s">
        <v>887</v>
      </c>
      <c r="E1" s="52" t="s">
        <v>107</v>
      </c>
      <c r="F1" s="52" t="s">
        <v>106</v>
      </c>
      <c r="G1" s="52" t="s">
        <v>688</v>
      </c>
      <c r="H1" s="52" t="s">
        <v>71</v>
      </c>
      <c r="I1" s="52" t="s">
        <v>47</v>
      </c>
      <c r="J1" s="52" t="s">
        <v>317</v>
      </c>
      <c r="K1" s="52" t="s">
        <v>41</v>
      </c>
      <c r="L1" s="52" t="s">
        <v>40</v>
      </c>
      <c r="M1" s="52" t="s">
        <v>43</v>
      </c>
      <c r="N1" s="52" t="s">
        <v>44</v>
      </c>
      <c r="O1" s="52" t="s">
        <v>888</v>
      </c>
      <c r="P1" s="52" t="s">
        <v>889</v>
      </c>
    </row>
    <row r="2" spans="1:16" x14ac:dyDescent="0.3">
      <c r="A2" t="s">
        <v>105</v>
      </c>
      <c r="B2" s="45" t="s">
        <v>61</v>
      </c>
      <c r="C2" s="45">
        <v>0.23684210999999999</v>
      </c>
      <c r="D2" s="45">
        <v>0.28947368000000001</v>
      </c>
      <c r="E2" s="45">
        <v>0.57894736999999996</v>
      </c>
      <c r="F2" s="45">
        <v>0.5</v>
      </c>
      <c r="G2" s="45">
        <v>0.63157892000000004</v>
      </c>
      <c r="H2" s="45">
        <v>0.5</v>
      </c>
      <c r="I2" s="45">
        <v>0.81578945999999997</v>
      </c>
      <c r="J2" s="45">
        <v>0.65789472999999998</v>
      </c>
      <c r="K2" s="45">
        <v>1</v>
      </c>
      <c r="L2" s="45">
        <v>1.2105263500000001</v>
      </c>
      <c r="M2" s="45">
        <v>1.31578946</v>
      </c>
      <c r="N2" s="45">
        <v>1.6052631100000001</v>
      </c>
      <c r="O2" s="45">
        <v>1.1315789199999999</v>
      </c>
      <c r="P2" s="45">
        <v>0.84210527000000002</v>
      </c>
    </row>
    <row r="3" spans="1:16" x14ac:dyDescent="0.3">
      <c r="A3" t="s">
        <v>886</v>
      </c>
      <c r="B3" s="45">
        <v>0.23684210999999999</v>
      </c>
      <c r="C3" s="45" t="s">
        <v>61</v>
      </c>
      <c r="D3" s="45">
        <v>0.36842105000000003</v>
      </c>
      <c r="E3" s="45">
        <v>0.60526316999999996</v>
      </c>
      <c r="F3" s="45">
        <v>0.47368421999999999</v>
      </c>
      <c r="G3" s="45">
        <v>0.60526316999999996</v>
      </c>
      <c r="H3" s="45">
        <v>0.52631581000000005</v>
      </c>
      <c r="I3" s="45">
        <v>0.89473683000000004</v>
      </c>
      <c r="J3" s="45">
        <v>0.89473683000000004</v>
      </c>
      <c r="K3" s="45">
        <v>0.97368418999999995</v>
      </c>
      <c r="L3" s="45">
        <v>1.2894736499999999</v>
      </c>
      <c r="M3" s="45">
        <v>1.34210527</v>
      </c>
      <c r="N3" s="45">
        <v>1.7368421599999999</v>
      </c>
      <c r="O3" s="45">
        <v>1.0526316200000001</v>
      </c>
      <c r="P3" s="45">
        <v>0.92105263000000004</v>
      </c>
    </row>
    <row r="4" spans="1:16" x14ac:dyDescent="0.3">
      <c r="A4" t="s">
        <v>887</v>
      </c>
      <c r="B4" s="45">
        <v>0.28947368000000001</v>
      </c>
      <c r="C4" s="45">
        <v>0.36842105000000003</v>
      </c>
      <c r="D4" s="45" t="s">
        <v>61</v>
      </c>
      <c r="E4" s="45">
        <v>0.44736840999999999</v>
      </c>
      <c r="F4" s="45">
        <v>0.47368421999999999</v>
      </c>
      <c r="G4" s="45">
        <v>0.55263156000000002</v>
      </c>
      <c r="H4" s="45">
        <v>0.52631581000000005</v>
      </c>
      <c r="I4" s="45">
        <v>0.78947371</v>
      </c>
      <c r="J4" s="45">
        <v>0.63157892000000004</v>
      </c>
      <c r="K4" s="45">
        <v>1.07894742</v>
      </c>
      <c r="L4" s="45">
        <v>1.18421054</v>
      </c>
      <c r="M4" s="45">
        <v>1.2368421599999999</v>
      </c>
      <c r="N4" s="45">
        <v>1.6315789199999999</v>
      </c>
      <c r="O4" s="45">
        <v>1.1052631100000001</v>
      </c>
      <c r="P4" s="45">
        <v>0.86842107999999996</v>
      </c>
    </row>
    <row r="5" spans="1:16" x14ac:dyDescent="0.3">
      <c r="A5" t="s">
        <v>107</v>
      </c>
      <c r="B5" s="45">
        <v>0.57894736999999996</v>
      </c>
      <c r="C5" s="45">
        <v>0.60526316999999996</v>
      </c>
      <c r="D5" s="45">
        <v>0.44736840999999999</v>
      </c>
      <c r="E5" s="45" t="s">
        <v>61</v>
      </c>
      <c r="F5" s="45">
        <v>0.81578945999999997</v>
      </c>
      <c r="G5" s="45">
        <v>0.78947371</v>
      </c>
      <c r="H5" s="45">
        <v>0.65789472999999998</v>
      </c>
      <c r="I5" s="45">
        <v>0.76315789999999994</v>
      </c>
      <c r="J5" s="45">
        <v>0.86842107999999996</v>
      </c>
      <c r="K5" s="45">
        <v>1.1052631100000001</v>
      </c>
      <c r="L5" s="45">
        <v>1.2105263500000001</v>
      </c>
      <c r="M5" s="45">
        <v>1.15789473</v>
      </c>
      <c r="N5" s="45">
        <v>1.4473683799999999</v>
      </c>
      <c r="O5" s="45">
        <v>1.1315789199999999</v>
      </c>
      <c r="P5" s="45">
        <v>0.94736843999999998</v>
      </c>
    </row>
    <row r="6" spans="1:16" x14ac:dyDescent="0.3">
      <c r="A6" t="s">
        <v>106</v>
      </c>
      <c r="B6" s="45">
        <v>0.5</v>
      </c>
      <c r="C6" s="45">
        <v>0.47368421999999999</v>
      </c>
      <c r="D6" s="45">
        <v>0.47368421999999999</v>
      </c>
      <c r="E6" s="45">
        <v>0.81578945999999997</v>
      </c>
      <c r="F6" s="45" t="s">
        <v>61</v>
      </c>
      <c r="G6" s="45">
        <v>0.5</v>
      </c>
      <c r="H6" s="45">
        <v>0.52631581000000005</v>
      </c>
      <c r="I6" s="45">
        <v>0.78947371</v>
      </c>
      <c r="J6" s="45">
        <v>0.89473683000000004</v>
      </c>
      <c r="K6" s="45">
        <v>0.65789472999999998</v>
      </c>
      <c r="L6" s="45">
        <v>0.92105263000000004</v>
      </c>
      <c r="M6" s="45">
        <v>1.0263158100000001</v>
      </c>
      <c r="N6" s="45">
        <v>1.5263158100000001</v>
      </c>
      <c r="O6" s="45">
        <v>1.1052631100000001</v>
      </c>
      <c r="P6" s="45">
        <v>0.92105263000000004</v>
      </c>
    </row>
    <row r="7" spans="1:16" x14ac:dyDescent="0.3">
      <c r="A7" t="s">
        <v>688</v>
      </c>
      <c r="B7" s="45">
        <v>0.63157892000000004</v>
      </c>
      <c r="C7" s="45">
        <v>0.60526316999999996</v>
      </c>
      <c r="D7" s="45">
        <v>0.55263156000000002</v>
      </c>
      <c r="E7" s="45">
        <v>0.78947371</v>
      </c>
      <c r="F7" s="45">
        <v>0.5</v>
      </c>
      <c r="G7" s="45" t="s">
        <v>61</v>
      </c>
      <c r="H7" s="45">
        <v>0.5</v>
      </c>
      <c r="I7" s="45">
        <v>0.76315789999999994</v>
      </c>
      <c r="J7" s="45">
        <v>0.65789472999999998</v>
      </c>
      <c r="K7" s="45">
        <v>0.63157892000000004</v>
      </c>
      <c r="L7" s="45">
        <v>0.94736843999999998</v>
      </c>
      <c r="M7" s="45">
        <v>1.0526316200000001</v>
      </c>
      <c r="N7" s="45">
        <v>1.2894736499999999</v>
      </c>
      <c r="O7" s="45">
        <v>0.97368418999999995</v>
      </c>
      <c r="P7" s="45">
        <v>0.84210527000000002</v>
      </c>
    </row>
    <row r="8" spans="1:16" x14ac:dyDescent="0.3">
      <c r="A8" t="s">
        <v>71</v>
      </c>
      <c r="B8" s="45">
        <v>0.5</v>
      </c>
      <c r="C8" s="45">
        <v>0.52631581000000005</v>
      </c>
      <c r="D8" s="45">
        <v>0.52631581000000005</v>
      </c>
      <c r="E8" s="45">
        <v>0.65789472999999998</v>
      </c>
      <c r="F8" s="45">
        <v>0.52631581000000005</v>
      </c>
      <c r="G8" s="45">
        <v>0.5</v>
      </c>
      <c r="H8" s="45" t="s">
        <v>61</v>
      </c>
      <c r="I8" s="45">
        <v>0.42105262999999998</v>
      </c>
      <c r="J8" s="45">
        <v>0.73684210000000006</v>
      </c>
      <c r="K8" s="45">
        <v>0.86842107999999996</v>
      </c>
      <c r="L8" s="45">
        <v>1.07894742</v>
      </c>
      <c r="M8" s="45">
        <v>1.07894742</v>
      </c>
      <c r="N8" s="45">
        <v>1.2631578400000001</v>
      </c>
      <c r="O8" s="45">
        <v>0.73684210000000006</v>
      </c>
      <c r="P8" s="45">
        <v>0.97368418999999995</v>
      </c>
    </row>
    <row r="9" spans="1:16" x14ac:dyDescent="0.3">
      <c r="A9" t="s">
        <v>47</v>
      </c>
      <c r="B9" s="45">
        <v>0.81578945999999997</v>
      </c>
      <c r="C9" s="45">
        <v>0.89473683000000004</v>
      </c>
      <c r="D9" s="45">
        <v>0.78947371</v>
      </c>
      <c r="E9" s="45">
        <v>0.76315789999999994</v>
      </c>
      <c r="F9" s="45">
        <v>0.78947371</v>
      </c>
      <c r="G9" s="45">
        <v>0.76315789999999994</v>
      </c>
      <c r="H9" s="45">
        <v>0.42105262999999998</v>
      </c>
      <c r="I9" s="45" t="s">
        <v>61</v>
      </c>
      <c r="J9" s="45">
        <v>0.84210527000000002</v>
      </c>
      <c r="K9" s="45">
        <v>0.86842107999999996</v>
      </c>
      <c r="L9" s="45">
        <v>0.76315789999999994</v>
      </c>
      <c r="M9" s="45">
        <v>0.92105263000000004</v>
      </c>
      <c r="N9" s="45">
        <v>1.15789473</v>
      </c>
      <c r="O9" s="45">
        <v>0.68421054000000003</v>
      </c>
      <c r="P9" s="45">
        <v>0.97368418999999995</v>
      </c>
    </row>
    <row r="10" spans="1:16" x14ac:dyDescent="0.3">
      <c r="A10" t="s">
        <v>317</v>
      </c>
      <c r="B10" s="45">
        <v>0.65789472999999998</v>
      </c>
      <c r="C10" s="45">
        <v>0.89473683000000004</v>
      </c>
      <c r="D10" s="45">
        <v>0.63157892000000004</v>
      </c>
      <c r="E10" s="45">
        <v>0.86842107999999996</v>
      </c>
      <c r="F10" s="45">
        <v>0.89473683000000004</v>
      </c>
      <c r="G10" s="45">
        <v>0.65789472999999998</v>
      </c>
      <c r="H10" s="45">
        <v>0.73684210000000006</v>
      </c>
      <c r="I10" s="45">
        <v>0.84210527000000002</v>
      </c>
      <c r="J10" s="45" t="s">
        <v>61</v>
      </c>
      <c r="K10" s="45">
        <v>0.92105263000000004</v>
      </c>
      <c r="L10" s="45">
        <v>0.92105263000000004</v>
      </c>
      <c r="M10" s="45">
        <v>0.92105263000000004</v>
      </c>
      <c r="N10" s="45">
        <v>1.0526316200000001</v>
      </c>
      <c r="O10" s="45">
        <v>1.1052631100000001</v>
      </c>
      <c r="P10" s="45">
        <v>0.81578945999999997</v>
      </c>
    </row>
    <row r="11" spans="1:16" x14ac:dyDescent="0.3">
      <c r="A11" t="s">
        <v>41</v>
      </c>
      <c r="B11" s="45">
        <v>1</v>
      </c>
      <c r="C11" s="45">
        <v>0.97368418999999995</v>
      </c>
      <c r="D11" s="45">
        <v>1.07894742</v>
      </c>
      <c r="E11" s="45">
        <v>1.1052631100000001</v>
      </c>
      <c r="F11" s="45">
        <v>0.65789472999999998</v>
      </c>
      <c r="G11" s="45">
        <v>0.63157892000000004</v>
      </c>
      <c r="H11" s="45">
        <v>0.86842107999999996</v>
      </c>
      <c r="I11" s="45">
        <v>0.86842107999999996</v>
      </c>
      <c r="J11" s="45">
        <v>0.92105263000000004</v>
      </c>
      <c r="K11" s="45" t="s">
        <v>61</v>
      </c>
      <c r="L11" s="45">
        <v>0.63157892000000004</v>
      </c>
      <c r="M11" s="45">
        <v>0.89473683000000004</v>
      </c>
      <c r="N11" s="45">
        <v>1.0263158100000001</v>
      </c>
      <c r="O11" s="45">
        <v>0.97368418999999995</v>
      </c>
      <c r="P11" s="45">
        <v>0.78947371</v>
      </c>
    </row>
    <row r="12" spans="1:16" x14ac:dyDescent="0.3">
      <c r="A12" t="s">
        <v>40</v>
      </c>
      <c r="B12" s="45">
        <v>1.2105263500000001</v>
      </c>
      <c r="C12" s="45">
        <v>1.2894736499999999</v>
      </c>
      <c r="D12" s="45">
        <v>1.18421054</v>
      </c>
      <c r="E12" s="45">
        <v>1.2105263500000001</v>
      </c>
      <c r="F12" s="45">
        <v>0.92105263000000004</v>
      </c>
      <c r="G12" s="45">
        <v>0.94736843999999998</v>
      </c>
      <c r="H12" s="45">
        <v>1.07894742</v>
      </c>
      <c r="I12" s="45">
        <v>0.76315789999999994</v>
      </c>
      <c r="J12" s="45">
        <v>0.92105263000000004</v>
      </c>
      <c r="K12" s="45">
        <v>0.63157892000000004</v>
      </c>
      <c r="L12" s="45" t="s">
        <v>61</v>
      </c>
      <c r="M12" s="45">
        <v>0.68421054000000003</v>
      </c>
      <c r="N12" s="45">
        <v>0.92105263000000004</v>
      </c>
      <c r="O12" s="45">
        <v>0.71052629</v>
      </c>
      <c r="P12" s="45">
        <v>0.78947371</v>
      </c>
    </row>
    <row r="13" spans="1:16" x14ac:dyDescent="0.3">
      <c r="A13" t="s">
        <v>43</v>
      </c>
      <c r="B13" s="45">
        <v>1.31578946</v>
      </c>
      <c r="C13" s="45">
        <v>1.34210527</v>
      </c>
      <c r="D13" s="45">
        <v>1.2368421599999999</v>
      </c>
      <c r="E13" s="45">
        <v>1.15789473</v>
      </c>
      <c r="F13" s="45">
        <v>1.0263158100000001</v>
      </c>
      <c r="G13" s="45">
        <v>1.0526316200000001</v>
      </c>
      <c r="H13" s="45">
        <v>1.07894742</v>
      </c>
      <c r="I13" s="45">
        <v>0.92105263000000004</v>
      </c>
      <c r="J13" s="45">
        <v>0.92105263000000004</v>
      </c>
      <c r="K13" s="45">
        <v>0.89473683000000004</v>
      </c>
      <c r="L13" s="45">
        <v>0.68421054000000003</v>
      </c>
      <c r="M13" s="45" t="s">
        <v>61</v>
      </c>
      <c r="N13" s="45">
        <v>0.76315789999999994</v>
      </c>
      <c r="O13" s="45">
        <v>1.0263158100000001</v>
      </c>
      <c r="P13" s="45">
        <v>1</v>
      </c>
    </row>
    <row r="14" spans="1:16" x14ac:dyDescent="0.3">
      <c r="A14" t="s">
        <v>44</v>
      </c>
      <c r="B14" s="45">
        <v>1.6052631100000001</v>
      </c>
      <c r="C14" s="45">
        <v>1.7368421599999999</v>
      </c>
      <c r="D14" s="45">
        <v>1.6315789199999999</v>
      </c>
      <c r="E14" s="45">
        <v>1.4473683799999999</v>
      </c>
      <c r="F14" s="45">
        <v>1.5263158100000001</v>
      </c>
      <c r="G14" s="45">
        <v>1.2894736499999999</v>
      </c>
      <c r="H14" s="45">
        <v>1.2631578400000001</v>
      </c>
      <c r="I14" s="45">
        <v>1.15789473</v>
      </c>
      <c r="J14" s="45">
        <v>1.0526316200000001</v>
      </c>
      <c r="K14" s="45">
        <v>1.0263158100000001</v>
      </c>
      <c r="L14" s="45">
        <v>0.92105263000000004</v>
      </c>
      <c r="M14" s="45">
        <v>0.76315789999999994</v>
      </c>
      <c r="N14" s="45" t="s">
        <v>61</v>
      </c>
      <c r="O14" s="45">
        <v>0.89473683000000004</v>
      </c>
      <c r="P14" s="45">
        <v>0.97368418999999995</v>
      </c>
    </row>
    <row r="15" spans="1:16" x14ac:dyDescent="0.3">
      <c r="A15" t="s">
        <v>888</v>
      </c>
      <c r="B15" s="45">
        <v>1.1315789199999999</v>
      </c>
      <c r="C15" s="45">
        <v>1.0526316200000001</v>
      </c>
      <c r="D15" s="45">
        <v>1.1052631100000001</v>
      </c>
      <c r="E15" s="45">
        <v>1.1315789199999999</v>
      </c>
      <c r="F15" s="45">
        <v>1.1052631100000001</v>
      </c>
      <c r="G15" s="45">
        <v>0.97368418999999995</v>
      </c>
      <c r="H15" s="45">
        <v>0.73684210000000006</v>
      </c>
      <c r="I15" s="45">
        <v>0.68421054000000003</v>
      </c>
      <c r="J15" s="45">
        <v>1.1052631100000001</v>
      </c>
      <c r="K15" s="45">
        <v>0.97368418999999995</v>
      </c>
      <c r="L15" s="45">
        <v>0.71052629</v>
      </c>
      <c r="M15" s="45">
        <v>1.0263158100000001</v>
      </c>
      <c r="N15" s="45">
        <v>0.89473683000000004</v>
      </c>
      <c r="O15" s="45" t="s">
        <v>61</v>
      </c>
      <c r="P15" s="45">
        <v>0.92105263000000004</v>
      </c>
    </row>
    <row r="16" spans="1:16" x14ac:dyDescent="0.3">
      <c r="A16" t="s">
        <v>889</v>
      </c>
      <c r="B16" s="45">
        <v>0.84210527000000002</v>
      </c>
      <c r="C16" s="45">
        <v>0.92105263000000004</v>
      </c>
      <c r="D16" s="45">
        <v>0.86842107999999996</v>
      </c>
      <c r="E16" s="45">
        <v>0.94736843999999998</v>
      </c>
      <c r="F16" s="45">
        <v>0.92105263000000004</v>
      </c>
      <c r="G16" s="45">
        <v>0.84210527000000002</v>
      </c>
      <c r="H16" s="45">
        <v>0.97368418999999995</v>
      </c>
      <c r="I16" s="45">
        <v>0.97368418999999995</v>
      </c>
      <c r="J16" s="45">
        <v>0.81578945999999997</v>
      </c>
      <c r="K16" s="45">
        <v>0.78947371</v>
      </c>
      <c r="L16" s="45">
        <v>0.78947371</v>
      </c>
      <c r="M16" s="45">
        <v>1</v>
      </c>
      <c r="N16" s="45">
        <v>0.97368418999999995</v>
      </c>
      <c r="O16" s="45">
        <v>0.92105263000000004</v>
      </c>
      <c r="P16" s="45" t="s">
        <v>61</v>
      </c>
    </row>
  </sheetData>
  <conditionalFormatting sqref="B2:P16">
    <cfRule type="colorScale" priority="1">
      <colorScale>
        <cfvo type="min"/>
        <cfvo type="percentile" val="50"/>
        <cfvo type="max"/>
        <color rgb="FF63BE7B"/>
        <color rgb="FFFFEB84"/>
        <color rgb="FFF8696B"/>
      </colorScale>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B266A-D1EE-455E-B84B-05FED0F2BC62}">
  <dimension ref="A1:BO49"/>
  <sheetViews>
    <sheetView workbookViewId="0">
      <selection activeCell="AA10" sqref="AA10"/>
    </sheetView>
  </sheetViews>
  <sheetFormatPr baseColWidth="10" defaultRowHeight="14.4" x14ac:dyDescent="0.3"/>
  <cols>
    <col min="1" max="2" width="17" customWidth="1"/>
    <col min="3" max="3" width="46.21875" customWidth="1"/>
    <col min="4" max="27" width="5.88671875" style="3" customWidth="1"/>
    <col min="28" max="28" width="5.109375" style="3" customWidth="1"/>
  </cols>
  <sheetData>
    <row r="1" spans="1:67" x14ac:dyDescent="0.3">
      <c r="A1" t="s">
        <v>399</v>
      </c>
    </row>
    <row r="2" spans="1:67" x14ac:dyDescent="0.3">
      <c r="C2" s="4" t="s">
        <v>400</v>
      </c>
      <c r="D2" s="3">
        <v>2</v>
      </c>
      <c r="E2" s="3">
        <v>1</v>
      </c>
      <c r="F2" s="3">
        <v>6</v>
      </c>
      <c r="G2" s="3">
        <v>0</v>
      </c>
      <c r="H2" s="3">
        <v>1</v>
      </c>
      <c r="I2" s="3">
        <v>4</v>
      </c>
      <c r="J2" s="3">
        <v>3</v>
      </c>
      <c r="K2" s="3">
        <v>10</v>
      </c>
      <c r="L2" s="3">
        <v>1</v>
      </c>
      <c r="M2" s="3">
        <v>1</v>
      </c>
      <c r="N2" s="3">
        <v>13</v>
      </c>
      <c r="O2" s="3">
        <v>2</v>
      </c>
      <c r="P2" s="3">
        <v>7</v>
      </c>
      <c r="Q2" s="3">
        <v>8</v>
      </c>
      <c r="R2" s="3">
        <v>2</v>
      </c>
      <c r="S2" s="3">
        <v>6</v>
      </c>
      <c r="T2" s="3">
        <v>5</v>
      </c>
      <c r="U2" s="3">
        <v>1</v>
      </c>
      <c r="V2" s="3">
        <v>11</v>
      </c>
      <c r="W2" s="3">
        <v>0</v>
      </c>
      <c r="X2" s="3">
        <v>38</v>
      </c>
      <c r="Y2" s="3">
        <v>6</v>
      </c>
      <c r="Z2" s="3">
        <v>0</v>
      </c>
      <c r="AA2" s="3">
        <v>11</v>
      </c>
    </row>
    <row r="3" spans="1:67" x14ac:dyDescent="0.3">
      <c r="A3" t="s">
        <v>124</v>
      </c>
      <c r="B3" t="s">
        <v>109</v>
      </c>
      <c r="C3" t="s">
        <v>127</v>
      </c>
      <c r="D3" s="3" t="s">
        <v>40</v>
      </c>
      <c r="E3" s="3" t="s">
        <v>41</v>
      </c>
      <c r="F3" s="3" t="s">
        <v>106</v>
      </c>
      <c r="G3" s="3" t="s">
        <v>105</v>
      </c>
      <c r="H3" s="3" t="s">
        <v>43</v>
      </c>
      <c r="I3" s="3" t="s">
        <v>44</v>
      </c>
      <c r="J3" s="3" t="s">
        <v>401</v>
      </c>
      <c r="K3" s="3" t="s">
        <v>47</v>
      </c>
      <c r="L3" s="3" t="s">
        <v>46</v>
      </c>
      <c r="M3" s="27" t="s">
        <v>107</v>
      </c>
      <c r="N3" s="3" t="s">
        <v>71</v>
      </c>
      <c r="O3" s="3" t="s">
        <v>402</v>
      </c>
      <c r="P3" s="3" t="s">
        <v>65</v>
      </c>
      <c r="Q3" s="3" t="s">
        <v>403</v>
      </c>
      <c r="R3" s="3" t="s">
        <v>404</v>
      </c>
      <c r="S3" s="3" t="s">
        <v>405</v>
      </c>
      <c r="T3" s="27" t="s">
        <v>406</v>
      </c>
      <c r="U3" s="3" t="s">
        <v>315</v>
      </c>
      <c r="V3" s="3" t="s">
        <v>407</v>
      </c>
      <c r="W3" s="3" t="s">
        <v>408</v>
      </c>
      <c r="X3" s="27" t="s">
        <v>409</v>
      </c>
      <c r="Y3" s="27" t="s">
        <v>410</v>
      </c>
      <c r="Z3" s="3" t="s">
        <v>104</v>
      </c>
      <c r="AA3" s="3" t="s">
        <v>411</v>
      </c>
      <c r="AC3" s="3" t="s">
        <v>412</v>
      </c>
      <c r="AD3" s="3" t="s">
        <v>413</v>
      </c>
      <c r="AE3" s="26" t="s">
        <v>414</v>
      </c>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row>
    <row r="4" spans="1:67" x14ac:dyDescent="0.3">
      <c r="A4" t="s">
        <v>415</v>
      </c>
      <c r="B4" t="s">
        <v>114</v>
      </c>
      <c r="C4" t="s">
        <v>416</v>
      </c>
      <c r="D4" s="28">
        <v>0</v>
      </c>
      <c r="E4" s="28">
        <v>2</v>
      </c>
      <c r="F4" s="28">
        <v>2</v>
      </c>
      <c r="G4" s="28">
        <v>2</v>
      </c>
      <c r="H4" s="28">
        <v>0</v>
      </c>
      <c r="I4" s="28">
        <v>2</v>
      </c>
      <c r="J4" s="28">
        <v>2</v>
      </c>
      <c r="K4" s="28">
        <v>0</v>
      </c>
      <c r="L4" s="28">
        <v>2</v>
      </c>
      <c r="M4" s="28">
        <v>2</v>
      </c>
      <c r="N4" s="28">
        <v>2</v>
      </c>
      <c r="O4" s="28">
        <v>2</v>
      </c>
      <c r="P4" s="28">
        <v>0</v>
      </c>
      <c r="Q4" s="28">
        <v>2</v>
      </c>
      <c r="R4" s="28">
        <v>2</v>
      </c>
      <c r="S4" s="28">
        <v>1</v>
      </c>
      <c r="T4" s="28">
        <v>0</v>
      </c>
      <c r="U4" s="28">
        <v>0</v>
      </c>
      <c r="V4" s="28">
        <v>2</v>
      </c>
      <c r="W4" s="28">
        <v>0</v>
      </c>
      <c r="X4" s="28">
        <v>1</v>
      </c>
      <c r="Y4" s="28">
        <v>2</v>
      </c>
      <c r="Z4" s="28">
        <v>2</v>
      </c>
      <c r="AA4" s="28">
        <v>1</v>
      </c>
      <c r="AC4" s="29" t="s">
        <v>379</v>
      </c>
      <c r="AD4" s="30" t="s">
        <v>380</v>
      </c>
      <c r="AE4" s="26" t="s">
        <v>379</v>
      </c>
      <c r="BO4" s="3"/>
    </row>
    <row r="5" spans="1:67" x14ac:dyDescent="0.3">
      <c r="A5" t="s">
        <v>417</v>
      </c>
      <c r="B5" t="s">
        <v>114</v>
      </c>
      <c r="C5" t="s">
        <v>418</v>
      </c>
      <c r="D5" s="28">
        <v>1</v>
      </c>
      <c r="E5" s="28">
        <v>0</v>
      </c>
      <c r="F5" s="28">
        <v>0</v>
      </c>
      <c r="G5" s="28">
        <v>0</v>
      </c>
      <c r="H5" s="28">
        <v>2</v>
      </c>
      <c r="I5" s="28">
        <v>2</v>
      </c>
      <c r="J5" s="28">
        <v>0</v>
      </c>
      <c r="K5" s="28">
        <v>1</v>
      </c>
      <c r="L5" s="28">
        <v>2</v>
      </c>
      <c r="M5" s="28">
        <v>0</v>
      </c>
      <c r="N5" s="28">
        <v>1</v>
      </c>
      <c r="O5" s="28">
        <v>0</v>
      </c>
      <c r="P5" s="28">
        <v>0</v>
      </c>
      <c r="Q5" s="28">
        <v>0</v>
      </c>
      <c r="R5" s="28">
        <v>0</v>
      </c>
      <c r="S5" s="28">
        <v>1</v>
      </c>
      <c r="T5" s="28">
        <v>2</v>
      </c>
      <c r="U5" s="28">
        <v>2</v>
      </c>
      <c r="V5" s="28">
        <v>0</v>
      </c>
      <c r="W5" s="28">
        <v>2</v>
      </c>
      <c r="X5" s="28">
        <v>1</v>
      </c>
      <c r="Y5" s="28">
        <v>0</v>
      </c>
      <c r="Z5" s="28">
        <v>0</v>
      </c>
      <c r="AA5" s="28">
        <v>2</v>
      </c>
      <c r="AC5" s="19" t="s">
        <v>381</v>
      </c>
      <c r="AD5" s="31" t="s">
        <v>381</v>
      </c>
      <c r="AE5" s="26" t="s">
        <v>379</v>
      </c>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row>
    <row r="6" spans="1:67" x14ac:dyDescent="0.3">
      <c r="A6" t="s">
        <v>419</v>
      </c>
      <c r="B6" t="s">
        <v>111</v>
      </c>
      <c r="C6" t="s">
        <v>420</v>
      </c>
      <c r="D6" s="28">
        <v>0</v>
      </c>
      <c r="E6" s="28">
        <v>2</v>
      </c>
      <c r="F6" s="28">
        <v>2</v>
      </c>
      <c r="G6" s="28">
        <v>2</v>
      </c>
      <c r="H6" s="28">
        <v>0</v>
      </c>
      <c r="I6" s="28">
        <v>0</v>
      </c>
      <c r="J6" s="28">
        <v>0</v>
      </c>
      <c r="K6" s="28">
        <v>0</v>
      </c>
      <c r="L6" s="28">
        <v>0</v>
      </c>
      <c r="M6" s="28">
        <v>0</v>
      </c>
      <c r="N6" s="28">
        <v>0</v>
      </c>
      <c r="O6" s="28">
        <v>2</v>
      </c>
      <c r="P6" s="28">
        <v>1</v>
      </c>
      <c r="Q6" s="28">
        <v>2</v>
      </c>
      <c r="R6" s="28">
        <v>1</v>
      </c>
      <c r="S6" s="28">
        <v>0</v>
      </c>
      <c r="T6" s="28">
        <v>0</v>
      </c>
      <c r="U6" s="28">
        <v>0</v>
      </c>
      <c r="V6" s="28">
        <v>0</v>
      </c>
      <c r="W6" s="28">
        <v>0</v>
      </c>
      <c r="X6" s="28">
        <v>1</v>
      </c>
      <c r="Y6" s="28">
        <v>2</v>
      </c>
      <c r="Z6" s="28">
        <v>0</v>
      </c>
      <c r="AA6" s="28">
        <v>2</v>
      </c>
      <c r="AC6" s="29" t="s">
        <v>379</v>
      </c>
      <c r="AD6" s="30" t="s">
        <v>380</v>
      </c>
      <c r="AE6" s="30" t="s">
        <v>380</v>
      </c>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row>
    <row r="7" spans="1:67" x14ac:dyDescent="0.3">
      <c r="A7" t="s">
        <v>421</v>
      </c>
      <c r="B7" t="s">
        <v>422</v>
      </c>
      <c r="C7" t="s">
        <v>423</v>
      </c>
      <c r="D7" s="28">
        <v>2</v>
      </c>
      <c r="E7" s="28">
        <v>2</v>
      </c>
      <c r="F7" s="28">
        <v>2</v>
      </c>
      <c r="G7" s="28">
        <v>2</v>
      </c>
      <c r="H7" s="28">
        <v>0</v>
      </c>
      <c r="I7" s="28">
        <v>0</v>
      </c>
      <c r="J7" s="28">
        <v>2</v>
      </c>
      <c r="K7" s="28">
        <v>0</v>
      </c>
      <c r="L7" s="28">
        <v>0</v>
      </c>
      <c r="M7" s="28">
        <v>2</v>
      </c>
      <c r="N7" s="28">
        <v>1</v>
      </c>
      <c r="O7" s="28">
        <v>0</v>
      </c>
      <c r="P7" s="28">
        <v>0</v>
      </c>
      <c r="Q7" s="28">
        <v>2</v>
      </c>
      <c r="R7" s="28">
        <v>2</v>
      </c>
      <c r="S7" s="28">
        <v>0</v>
      </c>
      <c r="T7" s="28">
        <v>0</v>
      </c>
      <c r="U7" s="28">
        <v>0</v>
      </c>
      <c r="V7" s="28">
        <v>2</v>
      </c>
      <c r="W7" s="28">
        <v>0</v>
      </c>
      <c r="X7" s="28">
        <v>1</v>
      </c>
      <c r="Y7" s="28">
        <v>1</v>
      </c>
      <c r="Z7" s="28">
        <v>0</v>
      </c>
      <c r="AA7" s="28">
        <v>2</v>
      </c>
      <c r="AC7" s="32" t="s">
        <v>380</v>
      </c>
      <c r="AD7" s="33" t="s">
        <v>379</v>
      </c>
      <c r="AE7" s="26" t="s">
        <v>379</v>
      </c>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row>
    <row r="8" spans="1:67" x14ac:dyDescent="0.3">
      <c r="A8" t="s">
        <v>424</v>
      </c>
      <c r="B8" t="s">
        <v>229</v>
      </c>
      <c r="C8" t="s">
        <v>425</v>
      </c>
      <c r="D8" s="28">
        <v>2</v>
      </c>
      <c r="E8" s="28">
        <v>0</v>
      </c>
      <c r="F8" s="28">
        <v>0</v>
      </c>
      <c r="G8" s="28">
        <v>0</v>
      </c>
      <c r="H8" s="28">
        <v>2</v>
      </c>
      <c r="I8" s="28">
        <v>2</v>
      </c>
      <c r="J8" s="28">
        <v>0</v>
      </c>
      <c r="K8" s="28">
        <v>1</v>
      </c>
      <c r="L8" s="28">
        <v>2</v>
      </c>
      <c r="M8" s="28">
        <v>0</v>
      </c>
      <c r="N8" s="28">
        <v>1</v>
      </c>
      <c r="O8" s="28">
        <v>2</v>
      </c>
      <c r="P8" s="28">
        <v>0</v>
      </c>
      <c r="Q8" s="28">
        <v>0</v>
      </c>
      <c r="R8" s="28">
        <v>2</v>
      </c>
      <c r="S8" s="28">
        <v>0</v>
      </c>
      <c r="T8" s="28">
        <v>2</v>
      </c>
      <c r="U8" s="28">
        <v>2</v>
      </c>
      <c r="V8" s="28">
        <v>1</v>
      </c>
      <c r="W8" s="28">
        <v>0</v>
      </c>
      <c r="X8" s="28">
        <v>1</v>
      </c>
      <c r="Y8" s="28">
        <v>0</v>
      </c>
      <c r="Z8" s="28">
        <v>0</v>
      </c>
      <c r="AA8" s="28">
        <v>2</v>
      </c>
      <c r="AC8" s="29" t="s">
        <v>379</v>
      </c>
      <c r="AD8" s="30" t="s">
        <v>380</v>
      </c>
      <c r="AE8" s="30" t="s">
        <v>380</v>
      </c>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row>
    <row r="9" spans="1:67" x14ac:dyDescent="0.3">
      <c r="A9" t="s">
        <v>426</v>
      </c>
      <c r="B9" t="s">
        <v>114</v>
      </c>
      <c r="C9" t="s">
        <v>427</v>
      </c>
      <c r="D9" s="28">
        <v>0</v>
      </c>
      <c r="E9" s="28">
        <v>2</v>
      </c>
      <c r="F9" s="28">
        <v>0</v>
      </c>
      <c r="G9" s="28">
        <v>2</v>
      </c>
      <c r="H9" s="28">
        <v>0</v>
      </c>
      <c r="I9" s="28">
        <v>0</v>
      </c>
      <c r="J9" s="28">
        <v>2</v>
      </c>
      <c r="K9" s="28">
        <v>0</v>
      </c>
      <c r="L9" s="28">
        <v>2</v>
      </c>
      <c r="M9" s="28">
        <v>2</v>
      </c>
      <c r="N9" s="28">
        <v>1</v>
      </c>
      <c r="O9" s="28">
        <v>2</v>
      </c>
      <c r="P9" s="28">
        <v>1</v>
      </c>
      <c r="Q9" s="28">
        <v>2</v>
      </c>
      <c r="R9" s="28">
        <v>2</v>
      </c>
      <c r="S9" s="28">
        <v>0</v>
      </c>
      <c r="T9" s="28">
        <v>2</v>
      </c>
      <c r="U9" s="28">
        <v>0</v>
      </c>
      <c r="V9" s="28">
        <v>2</v>
      </c>
      <c r="W9" s="28">
        <v>0</v>
      </c>
      <c r="X9" s="28">
        <v>1</v>
      </c>
      <c r="Y9" s="28">
        <v>2</v>
      </c>
      <c r="Z9" s="28">
        <v>2</v>
      </c>
      <c r="AA9" s="28">
        <v>1</v>
      </c>
      <c r="AC9" s="32" t="s">
        <v>380</v>
      </c>
      <c r="AD9" s="30" t="s">
        <v>380</v>
      </c>
      <c r="AE9" s="30" t="s">
        <v>380</v>
      </c>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row>
    <row r="10" spans="1:67" x14ac:dyDescent="0.3">
      <c r="A10" t="s">
        <v>428</v>
      </c>
      <c r="B10" t="s">
        <v>422</v>
      </c>
      <c r="C10" t="s">
        <v>429</v>
      </c>
      <c r="D10" s="28">
        <v>2</v>
      </c>
      <c r="E10" s="28">
        <v>2</v>
      </c>
      <c r="F10" s="28">
        <v>2</v>
      </c>
      <c r="G10" s="28">
        <v>2</v>
      </c>
      <c r="H10" s="28">
        <v>2</v>
      </c>
      <c r="I10" s="28">
        <v>2</v>
      </c>
      <c r="J10" s="28">
        <v>2</v>
      </c>
      <c r="K10" s="28">
        <v>2</v>
      </c>
      <c r="L10" s="28">
        <v>2</v>
      </c>
      <c r="M10" s="28">
        <v>0</v>
      </c>
      <c r="N10" s="28">
        <v>1</v>
      </c>
      <c r="O10" s="28">
        <v>2</v>
      </c>
      <c r="P10" s="28">
        <v>2</v>
      </c>
      <c r="Q10" s="28">
        <v>2</v>
      </c>
      <c r="R10" s="28">
        <v>1</v>
      </c>
      <c r="S10" s="28">
        <v>0</v>
      </c>
      <c r="T10" s="28">
        <v>0</v>
      </c>
      <c r="U10" s="28">
        <v>2</v>
      </c>
      <c r="V10" s="28">
        <v>0</v>
      </c>
      <c r="W10" s="28">
        <v>2</v>
      </c>
      <c r="X10" s="28">
        <v>1</v>
      </c>
      <c r="Y10" s="28">
        <v>0</v>
      </c>
      <c r="Z10" s="28">
        <v>0</v>
      </c>
      <c r="AA10" s="28">
        <v>2</v>
      </c>
      <c r="AC10" s="32" t="s">
        <v>380</v>
      </c>
      <c r="AD10" s="30" t="s">
        <v>380</v>
      </c>
      <c r="AE10" s="30" t="s">
        <v>380</v>
      </c>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row>
    <row r="11" spans="1:67" x14ac:dyDescent="0.3">
      <c r="A11" t="s">
        <v>430</v>
      </c>
      <c r="B11" t="s">
        <v>113</v>
      </c>
      <c r="C11" t="s">
        <v>431</v>
      </c>
      <c r="D11" s="28">
        <v>2</v>
      </c>
      <c r="E11" s="28">
        <v>2</v>
      </c>
      <c r="F11" s="28">
        <v>2</v>
      </c>
      <c r="G11" s="28">
        <v>2</v>
      </c>
      <c r="H11" s="28">
        <v>2</v>
      </c>
      <c r="I11" s="28">
        <v>1</v>
      </c>
      <c r="J11" s="28">
        <v>2</v>
      </c>
      <c r="K11" s="28">
        <v>2</v>
      </c>
      <c r="L11" s="28">
        <v>0</v>
      </c>
      <c r="M11" s="28">
        <v>2</v>
      </c>
      <c r="N11" s="28">
        <v>2</v>
      </c>
      <c r="O11" s="28">
        <v>0</v>
      </c>
      <c r="P11" s="28">
        <v>1</v>
      </c>
      <c r="Q11" s="28">
        <v>2</v>
      </c>
      <c r="R11" s="28">
        <v>2</v>
      </c>
      <c r="S11" s="28">
        <v>2</v>
      </c>
      <c r="T11" s="28">
        <v>2</v>
      </c>
      <c r="U11" s="28">
        <v>2</v>
      </c>
      <c r="V11" s="28">
        <v>2</v>
      </c>
      <c r="W11" s="28">
        <v>2</v>
      </c>
      <c r="X11" s="28">
        <v>1</v>
      </c>
      <c r="Y11" s="28">
        <v>2</v>
      </c>
      <c r="Z11" s="28">
        <v>2</v>
      </c>
      <c r="AA11" s="28">
        <v>0</v>
      </c>
      <c r="AC11" s="32" t="s">
        <v>380</v>
      </c>
      <c r="AD11" s="30" t="s">
        <v>380</v>
      </c>
      <c r="AE11" s="26" t="s">
        <v>379</v>
      </c>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row>
    <row r="12" spans="1:67" x14ac:dyDescent="0.3">
      <c r="A12" t="s">
        <v>432</v>
      </c>
      <c r="B12" t="s">
        <v>114</v>
      </c>
      <c r="C12" t="s">
        <v>433</v>
      </c>
      <c r="D12" s="28">
        <v>2</v>
      </c>
      <c r="E12" s="28">
        <v>0</v>
      </c>
      <c r="F12" s="28">
        <v>1</v>
      </c>
      <c r="G12" s="28">
        <v>0</v>
      </c>
      <c r="H12" s="28">
        <v>2</v>
      </c>
      <c r="I12" s="28">
        <v>2</v>
      </c>
      <c r="J12" s="28">
        <v>0</v>
      </c>
      <c r="K12" s="28">
        <v>2</v>
      </c>
      <c r="L12" s="28">
        <v>1</v>
      </c>
      <c r="M12" s="28">
        <v>2</v>
      </c>
      <c r="N12" s="28">
        <v>2</v>
      </c>
      <c r="O12" s="28">
        <v>2</v>
      </c>
      <c r="P12" s="28">
        <v>0</v>
      </c>
      <c r="Q12" s="28">
        <v>2</v>
      </c>
      <c r="R12" s="28">
        <v>2</v>
      </c>
      <c r="S12" s="28">
        <v>0</v>
      </c>
      <c r="T12" s="28">
        <v>2</v>
      </c>
      <c r="U12" s="28">
        <v>2</v>
      </c>
      <c r="V12" s="28">
        <v>0</v>
      </c>
      <c r="W12" s="28">
        <v>2</v>
      </c>
      <c r="X12" s="28">
        <v>1</v>
      </c>
      <c r="Y12" s="28">
        <v>0</v>
      </c>
      <c r="Z12" s="28">
        <v>2</v>
      </c>
      <c r="AA12" s="28">
        <v>0</v>
      </c>
      <c r="AC12" s="19" t="s">
        <v>381</v>
      </c>
      <c r="AD12" s="30" t="s">
        <v>380</v>
      </c>
      <c r="AE12" s="30" t="s">
        <v>380</v>
      </c>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row>
    <row r="13" spans="1:67" x14ac:dyDescent="0.3">
      <c r="A13" t="s">
        <v>434</v>
      </c>
      <c r="B13" t="s">
        <v>111</v>
      </c>
      <c r="C13" t="s">
        <v>435</v>
      </c>
      <c r="D13" s="28">
        <v>0</v>
      </c>
      <c r="E13" s="28">
        <v>0</v>
      </c>
      <c r="F13" s="28">
        <v>0</v>
      </c>
      <c r="G13" s="28">
        <v>2</v>
      </c>
      <c r="H13" s="28">
        <v>0</v>
      </c>
      <c r="I13" s="28">
        <v>0</v>
      </c>
      <c r="J13" s="28">
        <v>2</v>
      </c>
      <c r="K13" s="28">
        <v>0</v>
      </c>
      <c r="L13" s="28">
        <v>0</v>
      </c>
      <c r="M13" s="28">
        <v>0</v>
      </c>
      <c r="N13" s="28">
        <v>0</v>
      </c>
      <c r="O13" s="28">
        <v>2</v>
      </c>
      <c r="P13" s="28">
        <v>2</v>
      </c>
      <c r="Q13" s="28">
        <v>2</v>
      </c>
      <c r="R13" s="28">
        <v>2</v>
      </c>
      <c r="S13" s="28">
        <v>2</v>
      </c>
      <c r="T13" s="28">
        <v>0</v>
      </c>
      <c r="U13" s="28">
        <v>0</v>
      </c>
      <c r="V13" s="28">
        <v>2</v>
      </c>
      <c r="W13" s="28">
        <v>2</v>
      </c>
      <c r="X13" s="28">
        <v>1</v>
      </c>
      <c r="Y13" s="28">
        <v>2</v>
      </c>
      <c r="Z13" s="28">
        <v>2</v>
      </c>
      <c r="AA13" s="28">
        <v>2</v>
      </c>
      <c r="AC13" s="32" t="s">
        <v>380</v>
      </c>
      <c r="AD13" s="30" t="s">
        <v>380</v>
      </c>
      <c r="AE13" s="30" t="s">
        <v>380</v>
      </c>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row>
    <row r="14" spans="1:67" x14ac:dyDescent="0.3">
      <c r="A14" t="s">
        <v>349</v>
      </c>
      <c r="B14" t="s">
        <v>229</v>
      </c>
      <c r="C14" t="s">
        <v>436</v>
      </c>
      <c r="D14" s="28">
        <v>0</v>
      </c>
      <c r="E14" s="28">
        <v>2</v>
      </c>
      <c r="F14" s="28">
        <v>2</v>
      </c>
      <c r="G14" s="28">
        <v>2</v>
      </c>
      <c r="H14" s="28">
        <v>0</v>
      </c>
      <c r="I14" s="28">
        <v>0</v>
      </c>
      <c r="J14" s="28">
        <v>2</v>
      </c>
      <c r="K14" s="28">
        <v>1</v>
      </c>
      <c r="L14" s="28">
        <v>0</v>
      </c>
      <c r="M14" s="28">
        <v>2</v>
      </c>
      <c r="N14" s="28">
        <v>1</v>
      </c>
      <c r="O14" s="28">
        <v>0</v>
      </c>
      <c r="P14" s="28">
        <v>2</v>
      </c>
      <c r="Q14" s="28">
        <v>2</v>
      </c>
      <c r="R14" s="28">
        <v>0</v>
      </c>
      <c r="S14" s="28">
        <v>2</v>
      </c>
      <c r="T14" s="28">
        <v>1</v>
      </c>
      <c r="U14" s="28">
        <v>0</v>
      </c>
      <c r="V14" s="28">
        <v>1</v>
      </c>
      <c r="W14" s="28">
        <v>2</v>
      </c>
      <c r="X14" s="28">
        <v>1</v>
      </c>
      <c r="Y14" s="28">
        <v>2</v>
      </c>
      <c r="Z14" s="28">
        <v>2</v>
      </c>
      <c r="AA14" s="28">
        <v>2</v>
      </c>
      <c r="AC14" s="29" t="s">
        <v>379</v>
      </c>
      <c r="AD14" s="30" t="s">
        <v>380</v>
      </c>
      <c r="AE14" s="30" t="s">
        <v>380</v>
      </c>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row>
    <row r="15" spans="1:67" x14ac:dyDescent="0.3">
      <c r="A15" t="s">
        <v>437</v>
      </c>
      <c r="B15" t="s">
        <v>438</v>
      </c>
      <c r="C15" t="s">
        <v>439</v>
      </c>
      <c r="D15" s="28">
        <v>0</v>
      </c>
      <c r="E15" s="28">
        <v>2</v>
      </c>
      <c r="F15" s="28">
        <v>0</v>
      </c>
      <c r="G15" s="28">
        <v>2</v>
      </c>
      <c r="H15" s="28">
        <v>0</v>
      </c>
      <c r="I15" s="28">
        <v>2</v>
      </c>
      <c r="J15" s="28">
        <v>2</v>
      </c>
      <c r="K15" s="28">
        <v>2</v>
      </c>
      <c r="L15" s="28">
        <v>2</v>
      </c>
      <c r="M15" s="28">
        <v>2</v>
      </c>
      <c r="N15" s="28">
        <v>1</v>
      </c>
      <c r="O15" s="28">
        <v>2</v>
      </c>
      <c r="P15" s="28">
        <v>0</v>
      </c>
      <c r="Q15" s="28">
        <v>1</v>
      </c>
      <c r="R15" s="28">
        <v>2</v>
      </c>
      <c r="S15" s="28">
        <v>1</v>
      </c>
      <c r="T15" s="28">
        <v>2</v>
      </c>
      <c r="U15" s="28">
        <v>2</v>
      </c>
      <c r="V15" s="28">
        <v>1</v>
      </c>
      <c r="W15" s="28">
        <v>2</v>
      </c>
      <c r="X15" s="28">
        <v>1</v>
      </c>
      <c r="Y15" s="28">
        <v>2</v>
      </c>
      <c r="Z15" s="28">
        <v>2</v>
      </c>
      <c r="AA15" s="28">
        <v>1</v>
      </c>
      <c r="AC15" s="32" t="s">
        <v>380</v>
      </c>
      <c r="AD15" s="30" t="s">
        <v>380</v>
      </c>
      <c r="AE15" s="26" t="s">
        <v>379</v>
      </c>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row>
    <row r="16" spans="1:67" x14ac:dyDescent="0.3">
      <c r="A16" t="s">
        <v>440</v>
      </c>
      <c r="B16" t="s">
        <v>111</v>
      </c>
      <c r="C16" t="s">
        <v>441</v>
      </c>
      <c r="D16" s="28">
        <v>1</v>
      </c>
      <c r="E16" s="28">
        <v>0</v>
      </c>
      <c r="F16" s="28">
        <v>0</v>
      </c>
      <c r="G16" s="28">
        <v>0</v>
      </c>
      <c r="H16" s="28">
        <v>0</v>
      </c>
      <c r="I16" s="28">
        <v>2</v>
      </c>
      <c r="J16" s="28">
        <v>0</v>
      </c>
      <c r="K16" s="28">
        <v>0</v>
      </c>
      <c r="L16" s="28">
        <v>2</v>
      </c>
      <c r="M16" s="28">
        <v>0</v>
      </c>
      <c r="N16" s="28">
        <v>0</v>
      </c>
      <c r="O16" s="28">
        <v>0</v>
      </c>
      <c r="P16" s="28">
        <v>2</v>
      </c>
      <c r="Q16" s="28">
        <v>0</v>
      </c>
      <c r="R16" s="28">
        <v>2</v>
      </c>
      <c r="S16" s="28">
        <v>0</v>
      </c>
      <c r="T16" s="28">
        <v>0</v>
      </c>
      <c r="U16" s="28">
        <v>2</v>
      </c>
      <c r="V16" s="28">
        <v>0</v>
      </c>
      <c r="W16" s="28">
        <v>0</v>
      </c>
      <c r="X16" s="28">
        <v>1</v>
      </c>
      <c r="Y16" s="28">
        <v>0</v>
      </c>
      <c r="Z16" s="28">
        <v>0</v>
      </c>
      <c r="AA16" s="28">
        <v>0</v>
      </c>
      <c r="AC16" s="19" t="s">
        <v>381</v>
      </c>
      <c r="AD16" s="31" t="s">
        <v>381</v>
      </c>
      <c r="AE16" s="26" t="s">
        <v>379</v>
      </c>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row>
    <row r="17" spans="1:67" x14ac:dyDescent="0.3">
      <c r="A17" t="s">
        <v>442</v>
      </c>
      <c r="B17" t="s">
        <v>443</v>
      </c>
      <c r="C17" t="s">
        <v>444</v>
      </c>
      <c r="D17" s="28">
        <v>0</v>
      </c>
      <c r="E17" s="28">
        <v>2</v>
      </c>
      <c r="F17" s="28">
        <v>1</v>
      </c>
      <c r="G17" s="28">
        <v>2</v>
      </c>
      <c r="H17" s="28">
        <v>0</v>
      </c>
      <c r="I17" s="28">
        <v>2</v>
      </c>
      <c r="J17" s="28">
        <v>2</v>
      </c>
      <c r="K17" s="28">
        <v>2</v>
      </c>
      <c r="L17" s="28">
        <v>2</v>
      </c>
      <c r="M17" s="28">
        <v>2</v>
      </c>
      <c r="N17" s="28">
        <v>2</v>
      </c>
      <c r="O17" s="28">
        <v>2</v>
      </c>
      <c r="P17" s="28">
        <v>2</v>
      </c>
      <c r="Q17" s="28">
        <v>1</v>
      </c>
      <c r="R17" s="28">
        <v>2</v>
      </c>
      <c r="S17" s="28">
        <v>2</v>
      </c>
      <c r="T17" s="28">
        <v>2</v>
      </c>
      <c r="U17" s="28">
        <v>0</v>
      </c>
      <c r="V17" s="28">
        <v>2</v>
      </c>
      <c r="W17" s="28">
        <v>2</v>
      </c>
      <c r="X17" s="28">
        <v>1</v>
      </c>
      <c r="Y17" s="28">
        <v>2</v>
      </c>
      <c r="Z17" s="28">
        <v>2</v>
      </c>
      <c r="AA17" s="28">
        <v>1</v>
      </c>
      <c r="AC17" s="19" t="s">
        <v>381</v>
      </c>
      <c r="AD17" s="30" t="s">
        <v>380</v>
      </c>
      <c r="AE17" s="26" t="s">
        <v>379</v>
      </c>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row>
    <row r="18" spans="1:67" x14ac:dyDescent="0.3">
      <c r="A18" t="s">
        <v>136</v>
      </c>
      <c r="B18" t="s">
        <v>113</v>
      </c>
      <c r="C18" t="s">
        <v>445</v>
      </c>
      <c r="D18" s="28">
        <v>2</v>
      </c>
      <c r="E18" s="28">
        <v>0</v>
      </c>
      <c r="F18" s="28">
        <v>0</v>
      </c>
      <c r="G18" s="28">
        <v>0</v>
      </c>
      <c r="H18" s="28">
        <v>0</v>
      </c>
      <c r="I18" s="28">
        <v>2</v>
      </c>
      <c r="J18" s="28">
        <v>0</v>
      </c>
      <c r="K18" s="28">
        <v>0</v>
      </c>
      <c r="L18" s="28">
        <v>0</v>
      </c>
      <c r="M18" s="28">
        <v>2</v>
      </c>
      <c r="N18" s="28">
        <v>2</v>
      </c>
      <c r="O18" s="28">
        <v>0</v>
      </c>
      <c r="P18" s="28">
        <v>0</v>
      </c>
      <c r="Q18" s="28">
        <v>1</v>
      </c>
      <c r="R18" s="28">
        <v>2</v>
      </c>
      <c r="S18" s="28">
        <v>0</v>
      </c>
      <c r="T18" s="28">
        <v>1</v>
      </c>
      <c r="U18" s="28">
        <v>2</v>
      </c>
      <c r="V18" s="28">
        <v>0</v>
      </c>
      <c r="W18" s="28">
        <v>0</v>
      </c>
      <c r="X18" s="28">
        <v>1</v>
      </c>
      <c r="Y18" s="28">
        <v>2</v>
      </c>
      <c r="Z18" s="28">
        <v>0</v>
      </c>
      <c r="AA18" s="28">
        <v>2</v>
      </c>
      <c r="AC18" s="29" t="s">
        <v>379</v>
      </c>
      <c r="AD18" s="33" t="s">
        <v>379</v>
      </c>
      <c r="AE18" s="30" t="s">
        <v>380</v>
      </c>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row>
    <row r="19" spans="1:67" x14ac:dyDescent="0.3">
      <c r="A19" t="s">
        <v>446</v>
      </c>
      <c r="B19" t="s">
        <v>111</v>
      </c>
      <c r="C19" t="s">
        <v>447</v>
      </c>
      <c r="D19" s="28">
        <v>2</v>
      </c>
      <c r="E19" s="28">
        <v>0</v>
      </c>
      <c r="F19" s="28">
        <v>0</v>
      </c>
      <c r="G19" s="28">
        <v>0</v>
      </c>
      <c r="H19" s="28">
        <v>0</v>
      </c>
      <c r="I19" s="28">
        <v>2</v>
      </c>
      <c r="J19" s="28">
        <v>0</v>
      </c>
      <c r="K19" s="28">
        <v>2</v>
      </c>
      <c r="L19" s="28">
        <v>2</v>
      </c>
      <c r="M19" s="28">
        <v>2</v>
      </c>
      <c r="N19" s="28">
        <v>2</v>
      </c>
      <c r="O19" s="28">
        <v>2</v>
      </c>
      <c r="P19" s="28">
        <v>2</v>
      </c>
      <c r="Q19" s="28">
        <v>2</v>
      </c>
      <c r="R19" s="28">
        <v>2</v>
      </c>
      <c r="S19" s="28">
        <v>1</v>
      </c>
      <c r="T19" s="28">
        <v>2</v>
      </c>
      <c r="U19" s="28">
        <v>2</v>
      </c>
      <c r="V19" s="28">
        <v>1</v>
      </c>
      <c r="W19" s="28">
        <v>0</v>
      </c>
      <c r="X19" s="28">
        <v>1</v>
      </c>
      <c r="Y19" s="28">
        <v>0</v>
      </c>
      <c r="Z19" s="28">
        <v>0</v>
      </c>
      <c r="AA19" s="28">
        <v>0</v>
      </c>
      <c r="AC19" s="29" t="s">
        <v>379</v>
      </c>
      <c r="AD19" s="33" t="s">
        <v>379</v>
      </c>
      <c r="AE19" s="30" t="s">
        <v>380</v>
      </c>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row>
    <row r="20" spans="1:67" x14ac:dyDescent="0.3">
      <c r="A20" t="s">
        <v>134</v>
      </c>
      <c r="B20" t="s">
        <v>422</v>
      </c>
      <c r="C20" t="s">
        <v>448</v>
      </c>
      <c r="D20" s="28">
        <v>0</v>
      </c>
      <c r="E20" s="28">
        <v>2</v>
      </c>
      <c r="F20" s="28">
        <v>2</v>
      </c>
      <c r="G20" s="28">
        <v>2</v>
      </c>
      <c r="H20" s="28">
        <v>0</v>
      </c>
      <c r="I20" s="28">
        <v>2</v>
      </c>
      <c r="J20" s="28">
        <v>2</v>
      </c>
      <c r="K20" s="28">
        <v>1</v>
      </c>
      <c r="L20" s="28">
        <v>2</v>
      </c>
      <c r="M20" s="28">
        <v>2</v>
      </c>
      <c r="N20" s="28">
        <v>2</v>
      </c>
      <c r="O20" s="28">
        <v>2</v>
      </c>
      <c r="P20" s="28">
        <v>0</v>
      </c>
      <c r="Q20" s="28">
        <v>2</v>
      </c>
      <c r="R20" s="28">
        <v>2</v>
      </c>
      <c r="S20" s="28">
        <v>2</v>
      </c>
      <c r="T20" s="28">
        <v>2</v>
      </c>
      <c r="U20" s="28">
        <v>0</v>
      </c>
      <c r="V20" s="28">
        <v>2</v>
      </c>
      <c r="W20" s="28">
        <v>0</v>
      </c>
      <c r="X20" s="28">
        <v>1</v>
      </c>
      <c r="Y20" s="28">
        <v>2</v>
      </c>
      <c r="Z20" s="28">
        <v>2</v>
      </c>
      <c r="AA20" s="28">
        <v>1</v>
      </c>
      <c r="AC20" s="29" t="s">
        <v>379</v>
      </c>
      <c r="AD20" s="30" t="s">
        <v>380</v>
      </c>
      <c r="AE20" s="26" t="s">
        <v>379</v>
      </c>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7" x14ac:dyDescent="0.3">
      <c r="A21" t="s">
        <v>449</v>
      </c>
      <c r="B21" t="s">
        <v>111</v>
      </c>
      <c r="C21" t="s">
        <v>450</v>
      </c>
      <c r="D21" s="28">
        <v>2</v>
      </c>
      <c r="E21" s="28">
        <v>2</v>
      </c>
      <c r="F21" s="28">
        <v>2</v>
      </c>
      <c r="G21" s="28">
        <v>2</v>
      </c>
      <c r="H21" s="28">
        <v>2</v>
      </c>
      <c r="I21" s="28">
        <v>2</v>
      </c>
      <c r="J21" s="28">
        <v>2</v>
      </c>
      <c r="K21" s="28">
        <v>2</v>
      </c>
      <c r="L21" s="28">
        <v>0</v>
      </c>
      <c r="M21" s="28">
        <v>2</v>
      </c>
      <c r="N21" s="28">
        <v>2</v>
      </c>
      <c r="O21" s="28">
        <v>2</v>
      </c>
      <c r="P21" s="28">
        <v>2</v>
      </c>
      <c r="Q21" s="28">
        <v>1</v>
      </c>
      <c r="R21" s="28">
        <v>2</v>
      </c>
      <c r="S21" s="28">
        <v>2</v>
      </c>
      <c r="T21" s="28">
        <v>0</v>
      </c>
      <c r="U21" s="28">
        <v>2</v>
      </c>
      <c r="V21" s="28">
        <v>1</v>
      </c>
      <c r="W21" s="28">
        <v>2</v>
      </c>
      <c r="X21" s="28">
        <v>1</v>
      </c>
      <c r="Y21" s="28">
        <v>2</v>
      </c>
      <c r="Z21" s="28">
        <v>2</v>
      </c>
      <c r="AA21" s="28">
        <v>0</v>
      </c>
      <c r="AC21" s="32" t="s">
        <v>380</v>
      </c>
      <c r="AD21" s="30" t="s">
        <v>380</v>
      </c>
      <c r="AE21" s="30" t="s">
        <v>380</v>
      </c>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row>
    <row r="22" spans="1:67" x14ac:dyDescent="0.3">
      <c r="A22" t="s">
        <v>451</v>
      </c>
      <c r="B22" t="s">
        <v>443</v>
      </c>
      <c r="C22" t="s">
        <v>452</v>
      </c>
      <c r="D22" s="28">
        <v>0</v>
      </c>
      <c r="E22" s="28">
        <v>2</v>
      </c>
      <c r="F22" s="28">
        <v>0</v>
      </c>
      <c r="G22" s="28">
        <v>2</v>
      </c>
      <c r="H22" s="28">
        <v>0</v>
      </c>
      <c r="I22" s="28">
        <v>0</v>
      </c>
      <c r="J22" s="28">
        <v>1</v>
      </c>
      <c r="K22" s="28">
        <v>0</v>
      </c>
      <c r="L22" s="28">
        <v>2</v>
      </c>
      <c r="M22" s="28">
        <v>2</v>
      </c>
      <c r="N22" s="28">
        <v>2</v>
      </c>
      <c r="O22" s="28">
        <v>2</v>
      </c>
      <c r="P22" s="28">
        <v>2</v>
      </c>
      <c r="Q22" s="28">
        <v>2</v>
      </c>
      <c r="R22" s="28">
        <v>0</v>
      </c>
      <c r="S22" s="28">
        <v>2</v>
      </c>
      <c r="T22" s="28">
        <v>0</v>
      </c>
      <c r="U22" s="28">
        <v>0</v>
      </c>
      <c r="V22" s="28">
        <v>2</v>
      </c>
      <c r="W22" s="28">
        <v>0</v>
      </c>
      <c r="X22" s="28">
        <v>1</v>
      </c>
      <c r="Y22" s="28">
        <v>1</v>
      </c>
      <c r="Z22" s="28">
        <v>2</v>
      </c>
      <c r="AA22" s="28">
        <v>1</v>
      </c>
      <c r="AC22" s="32" t="s">
        <v>380</v>
      </c>
      <c r="AD22" s="30" t="s">
        <v>380</v>
      </c>
      <c r="AE22" s="30" t="s">
        <v>380</v>
      </c>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7" x14ac:dyDescent="0.3">
      <c r="A23" t="s">
        <v>453</v>
      </c>
      <c r="B23" t="s">
        <v>111</v>
      </c>
      <c r="C23" t="s">
        <v>454</v>
      </c>
      <c r="D23" s="28">
        <v>2</v>
      </c>
      <c r="E23" s="28">
        <v>2</v>
      </c>
      <c r="F23" s="28">
        <v>1</v>
      </c>
      <c r="G23" s="28">
        <v>0</v>
      </c>
      <c r="H23" s="28">
        <v>2</v>
      </c>
      <c r="I23" s="28">
        <v>2</v>
      </c>
      <c r="J23" s="28">
        <v>2</v>
      </c>
      <c r="K23" s="28">
        <v>1</v>
      </c>
      <c r="L23" s="28">
        <v>2</v>
      </c>
      <c r="M23" s="28">
        <v>1</v>
      </c>
      <c r="N23" s="28">
        <v>2</v>
      </c>
      <c r="O23" s="28">
        <v>2</v>
      </c>
      <c r="P23" s="28">
        <v>2</v>
      </c>
      <c r="Q23" s="28">
        <v>2</v>
      </c>
      <c r="R23" s="28">
        <v>2</v>
      </c>
      <c r="S23" s="28">
        <v>2</v>
      </c>
      <c r="T23" s="28">
        <v>2</v>
      </c>
      <c r="U23" s="28">
        <v>2</v>
      </c>
      <c r="V23" s="28">
        <v>1</v>
      </c>
      <c r="W23" s="28">
        <v>2</v>
      </c>
      <c r="X23" s="28">
        <v>1</v>
      </c>
      <c r="Y23" s="28">
        <v>2</v>
      </c>
      <c r="Z23" s="28">
        <v>2</v>
      </c>
      <c r="AA23" s="28">
        <v>2</v>
      </c>
      <c r="AC23" s="19" t="s">
        <v>381</v>
      </c>
      <c r="AD23" s="30" t="s">
        <v>380</v>
      </c>
      <c r="AE23" s="30" t="s">
        <v>380</v>
      </c>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row>
    <row r="24" spans="1:67" x14ac:dyDescent="0.3">
      <c r="A24" t="s">
        <v>455</v>
      </c>
      <c r="B24" t="s">
        <v>438</v>
      </c>
      <c r="C24" t="s">
        <v>456</v>
      </c>
      <c r="D24" s="28">
        <v>0</v>
      </c>
      <c r="E24" s="28">
        <v>2</v>
      </c>
      <c r="F24" s="28">
        <v>1</v>
      </c>
      <c r="G24" s="28">
        <v>2</v>
      </c>
      <c r="H24" s="28">
        <v>0</v>
      </c>
      <c r="I24" s="28">
        <v>2</v>
      </c>
      <c r="J24" s="28">
        <v>2</v>
      </c>
      <c r="K24" s="28">
        <v>2</v>
      </c>
      <c r="L24" s="28">
        <v>2</v>
      </c>
      <c r="M24" s="28">
        <v>2</v>
      </c>
      <c r="N24" s="28">
        <v>2</v>
      </c>
      <c r="O24" s="28">
        <v>2</v>
      </c>
      <c r="P24" s="28">
        <v>2</v>
      </c>
      <c r="Q24" s="28">
        <v>0</v>
      </c>
      <c r="R24" s="28">
        <v>2</v>
      </c>
      <c r="S24" s="28">
        <v>2</v>
      </c>
      <c r="T24" s="28">
        <v>2</v>
      </c>
      <c r="U24" s="28">
        <v>1</v>
      </c>
      <c r="V24" s="28">
        <v>2</v>
      </c>
      <c r="W24" s="28">
        <v>2</v>
      </c>
      <c r="X24" s="28">
        <v>1</v>
      </c>
      <c r="Y24" s="28">
        <v>2</v>
      </c>
      <c r="Z24" s="28">
        <v>2</v>
      </c>
      <c r="AA24" s="28">
        <v>2</v>
      </c>
      <c r="AC24" s="19" t="s">
        <v>381</v>
      </c>
      <c r="AD24" s="30" t="s">
        <v>380</v>
      </c>
      <c r="AE24" s="26" t="s">
        <v>379</v>
      </c>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row>
    <row r="25" spans="1:67" x14ac:dyDescent="0.3">
      <c r="A25" t="s">
        <v>457</v>
      </c>
      <c r="B25" t="s">
        <v>229</v>
      </c>
      <c r="C25" t="s">
        <v>458</v>
      </c>
      <c r="D25" s="28">
        <v>0</v>
      </c>
      <c r="E25" s="28">
        <v>0</v>
      </c>
      <c r="F25" s="28">
        <v>0</v>
      </c>
      <c r="G25" s="28">
        <v>0</v>
      </c>
      <c r="H25" s="28">
        <v>0</v>
      </c>
      <c r="I25" s="28">
        <v>2</v>
      </c>
      <c r="J25" s="28">
        <v>0</v>
      </c>
      <c r="K25" s="28">
        <v>1</v>
      </c>
      <c r="L25" s="28">
        <v>2</v>
      </c>
      <c r="M25" s="28">
        <v>0</v>
      </c>
      <c r="N25" s="28">
        <v>1</v>
      </c>
      <c r="O25" s="28">
        <v>2</v>
      </c>
      <c r="P25" s="28">
        <v>0</v>
      </c>
      <c r="Q25" s="28">
        <v>0</v>
      </c>
      <c r="R25" s="28">
        <v>2</v>
      </c>
      <c r="S25" s="28">
        <v>0</v>
      </c>
      <c r="T25" s="28">
        <v>2</v>
      </c>
      <c r="U25" s="28">
        <v>2</v>
      </c>
      <c r="V25" s="28">
        <v>0</v>
      </c>
      <c r="W25" s="28">
        <v>0</v>
      </c>
      <c r="X25" s="28">
        <v>1</v>
      </c>
      <c r="Y25" s="28">
        <v>0</v>
      </c>
      <c r="Z25" s="28">
        <v>0</v>
      </c>
      <c r="AA25" s="28">
        <v>1</v>
      </c>
      <c r="AC25" s="32" t="s">
        <v>380</v>
      </c>
      <c r="AD25" s="30" t="s">
        <v>380</v>
      </c>
      <c r="AE25" s="26" t="s">
        <v>379</v>
      </c>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row>
    <row r="26" spans="1:67" x14ac:dyDescent="0.3">
      <c r="A26" t="s">
        <v>146</v>
      </c>
      <c r="B26" t="s">
        <v>111</v>
      </c>
      <c r="C26" t="s">
        <v>459</v>
      </c>
      <c r="D26" s="28">
        <v>0</v>
      </c>
      <c r="E26" s="28">
        <v>0</v>
      </c>
      <c r="F26" s="28">
        <v>2</v>
      </c>
      <c r="G26" s="28">
        <v>2</v>
      </c>
      <c r="H26" s="28">
        <v>2</v>
      </c>
      <c r="I26" s="28">
        <v>0</v>
      </c>
      <c r="J26" s="28">
        <v>2</v>
      </c>
      <c r="K26" s="28">
        <v>2</v>
      </c>
      <c r="L26" s="28">
        <v>2</v>
      </c>
      <c r="M26" s="28">
        <v>0</v>
      </c>
      <c r="N26" s="28">
        <v>2</v>
      </c>
      <c r="O26" s="28">
        <v>2</v>
      </c>
      <c r="P26" s="28">
        <v>0</v>
      </c>
      <c r="Q26" s="28">
        <v>0</v>
      </c>
      <c r="R26" s="28">
        <v>0</v>
      </c>
      <c r="S26" s="28">
        <v>2</v>
      </c>
      <c r="T26" s="28">
        <v>0</v>
      </c>
      <c r="U26" s="28">
        <v>0</v>
      </c>
      <c r="V26" s="28">
        <v>0</v>
      </c>
      <c r="W26" s="28">
        <v>2</v>
      </c>
      <c r="X26" s="28">
        <v>1</v>
      </c>
      <c r="Y26" s="28">
        <v>0</v>
      </c>
      <c r="Z26" s="28">
        <v>2</v>
      </c>
      <c r="AA26" s="28">
        <v>1</v>
      </c>
      <c r="AC26" s="29" t="s">
        <v>379</v>
      </c>
      <c r="AD26" s="33" t="s">
        <v>379</v>
      </c>
      <c r="AE26" s="30" t="s">
        <v>380</v>
      </c>
    </row>
    <row r="27" spans="1:67" x14ac:dyDescent="0.3">
      <c r="A27" t="s">
        <v>460</v>
      </c>
      <c r="B27" t="s">
        <v>113</v>
      </c>
      <c r="C27" t="s">
        <v>461</v>
      </c>
      <c r="D27" s="28">
        <v>0</v>
      </c>
      <c r="E27" s="28">
        <v>0</v>
      </c>
      <c r="F27" s="28">
        <v>1</v>
      </c>
      <c r="G27" s="28">
        <v>0</v>
      </c>
      <c r="H27" s="28">
        <v>0</v>
      </c>
      <c r="I27" s="28">
        <v>2</v>
      </c>
      <c r="J27" s="28">
        <v>1</v>
      </c>
      <c r="K27" s="28">
        <v>2</v>
      </c>
      <c r="L27" s="28">
        <v>0</v>
      </c>
      <c r="M27" s="28">
        <v>2</v>
      </c>
      <c r="N27" s="28">
        <v>2</v>
      </c>
      <c r="O27" s="28">
        <v>2</v>
      </c>
      <c r="P27" s="28">
        <v>2</v>
      </c>
      <c r="Q27" s="28">
        <v>2</v>
      </c>
      <c r="R27" s="28">
        <v>2</v>
      </c>
      <c r="S27" s="28">
        <v>1</v>
      </c>
      <c r="T27" s="28">
        <v>2</v>
      </c>
      <c r="U27" s="28">
        <v>2</v>
      </c>
      <c r="V27" s="28">
        <v>2</v>
      </c>
      <c r="W27" s="28">
        <v>2</v>
      </c>
      <c r="X27" s="28">
        <v>1</v>
      </c>
      <c r="Y27" s="28">
        <v>2</v>
      </c>
      <c r="Z27" s="28">
        <v>2</v>
      </c>
      <c r="AA27" s="28">
        <v>2</v>
      </c>
      <c r="AC27" s="19" t="s">
        <v>381</v>
      </c>
      <c r="AD27" s="30" t="s">
        <v>380</v>
      </c>
      <c r="AE27" s="26" t="s">
        <v>379</v>
      </c>
    </row>
    <row r="28" spans="1:67" x14ac:dyDescent="0.3">
      <c r="A28" t="s">
        <v>172</v>
      </c>
      <c r="B28" t="s">
        <v>443</v>
      </c>
      <c r="C28" t="s">
        <v>462</v>
      </c>
      <c r="D28" s="28">
        <v>0</v>
      </c>
      <c r="E28" s="28">
        <v>2</v>
      </c>
      <c r="F28" s="28">
        <v>2</v>
      </c>
      <c r="G28" s="28">
        <v>2</v>
      </c>
      <c r="H28" s="28">
        <v>0</v>
      </c>
      <c r="I28" s="28">
        <v>0</v>
      </c>
      <c r="J28" s="28">
        <v>2</v>
      </c>
      <c r="K28" s="28">
        <v>2</v>
      </c>
      <c r="L28" s="28">
        <v>0</v>
      </c>
      <c r="M28" s="28">
        <v>2</v>
      </c>
      <c r="N28" s="28">
        <v>1</v>
      </c>
      <c r="O28" s="28">
        <v>0</v>
      </c>
      <c r="P28" s="28">
        <v>0</v>
      </c>
      <c r="Q28" s="28">
        <v>2</v>
      </c>
      <c r="R28" s="28">
        <v>0</v>
      </c>
      <c r="S28" s="28">
        <v>2</v>
      </c>
      <c r="T28" s="28">
        <v>1</v>
      </c>
      <c r="U28" s="28">
        <v>0</v>
      </c>
      <c r="V28" s="28">
        <v>2</v>
      </c>
      <c r="W28" s="28">
        <v>2</v>
      </c>
      <c r="X28" s="28">
        <v>1</v>
      </c>
      <c r="Y28" s="28">
        <v>2</v>
      </c>
      <c r="Z28" s="28">
        <v>2</v>
      </c>
      <c r="AA28" s="28">
        <v>0</v>
      </c>
      <c r="AC28" s="29" t="s">
        <v>379</v>
      </c>
      <c r="AD28" s="30" t="s">
        <v>380</v>
      </c>
      <c r="AE28" s="30" t="s">
        <v>380</v>
      </c>
    </row>
    <row r="29" spans="1:67" x14ac:dyDescent="0.3">
      <c r="A29" t="s">
        <v>463</v>
      </c>
      <c r="B29" t="s">
        <v>229</v>
      </c>
      <c r="C29" t="s">
        <v>464</v>
      </c>
      <c r="D29" s="28">
        <v>2</v>
      </c>
      <c r="E29" s="28">
        <v>2</v>
      </c>
      <c r="F29" s="28">
        <v>0</v>
      </c>
      <c r="G29" s="28">
        <v>0</v>
      </c>
      <c r="H29" s="28">
        <v>2</v>
      </c>
      <c r="I29" s="28">
        <v>2</v>
      </c>
      <c r="J29" s="28">
        <v>0</v>
      </c>
      <c r="K29" s="28">
        <v>1</v>
      </c>
      <c r="L29" s="28">
        <v>2</v>
      </c>
      <c r="M29" s="28">
        <v>0</v>
      </c>
      <c r="N29" s="28">
        <v>1</v>
      </c>
      <c r="O29" s="28">
        <v>2</v>
      </c>
      <c r="P29" s="28">
        <v>0</v>
      </c>
      <c r="Q29" s="28">
        <v>0</v>
      </c>
      <c r="R29" s="28">
        <v>0</v>
      </c>
      <c r="S29" s="28">
        <v>0</v>
      </c>
      <c r="T29" s="28">
        <v>2</v>
      </c>
      <c r="U29" s="28">
        <v>2</v>
      </c>
      <c r="V29" s="28">
        <v>0</v>
      </c>
      <c r="W29" s="28">
        <v>0</v>
      </c>
      <c r="X29" s="28">
        <v>1</v>
      </c>
      <c r="Y29" s="28">
        <v>0</v>
      </c>
      <c r="Z29" s="28">
        <v>0</v>
      </c>
      <c r="AA29" s="28">
        <v>2</v>
      </c>
      <c r="AC29" s="29" t="s">
        <v>379</v>
      </c>
      <c r="AD29" s="30" t="s">
        <v>380</v>
      </c>
      <c r="AE29" s="30" t="s">
        <v>380</v>
      </c>
    </row>
    <row r="30" spans="1:67" x14ac:dyDescent="0.3">
      <c r="A30" t="s">
        <v>465</v>
      </c>
      <c r="B30" t="s">
        <v>438</v>
      </c>
      <c r="C30" t="s">
        <v>466</v>
      </c>
      <c r="D30" s="28">
        <v>0</v>
      </c>
      <c r="E30" s="28">
        <v>0</v>
      </c>
      <c r="F30" s="28">
        <v>0</v>
      </c>
      <c r="G30" s="28">
        <v>2</v>
      </c>
      <c r="H30" s="28">
        <v>0</v>
      </c>
      <c r="I30" s="28">
        <v>0</v>
      </c>
      <c r="J30" s="28">
        <v>2</v>
      </c>
      <c r="K30" s="28">
        <v>2</v>
      </c>
      <c r="L30" s="28">
        <v>0</v>
      </c>
      <c r="M30" s="28">
        <v>2</v>
      </c>
      <c r="N30" s="28">
        <v>2</v>
      </c>
      <c r="O30" s="28">
        <v>2</v>
      </c>
      <c r="P30" s="28">
        <v>1</v>
      </c>
      <c r="Q30" s="28">
        <v>1</v>
      </c>
      <c r="R30" s="28">
        <v>2</v>
      </c>
      <c r="S30" s="28">
        <v>2</v>
      </c>
      <c r="T30" s="28">
        <v>2</v>
      </c>
      <c r="U30" s="28">
        <v>0</v>
      </c>
      <c r="V30" s="28">
        <v>2</v>
      </c>
      <c r="W30" s="28">
        <v>0</v>
      </c>
      <c r="X30" s="28">
        <v>1</v>
      </c>
      <c r="Y30" s="28">
        <v>2</v>
      </c>
      <c r="Z30" s="28">
        <v>2</v>
      </c>
      <c r="AA30" s="28">
        <v>0</v>
      </c>
      <c r="AC30" s="32" t="s">
        <v>380</v>
      </c>
      <c r="AD30" s="30" t="s">
        <v>380</v>
      </c>
      <c r="AE30" s="30" t="s">
        <v>380</v>
      </c>
    </row>
    <row r="31" spans="1:67" x14ac:dyDescent="0.3">
      <c r="A31" t="s">
        <v>467</v>
      </c>
      <c r="B31" t="s">
        <v>113</v>
      </c>
      <c r="C31" t="s">
        <v>468</v>
      </c>
      <c r="D31" s="28">
        <v>0</v>
      </c>
      <c r="E31" s="28">
        <v>0</v>
      </c>
      <c r="F31" s="28">
        <v>0</v>
      </c>
      <c r="G31" s="28">
        <v>2</v>
      </c>
      <c r="H31" s="28">
        <v>0</v>
      </c>
      <c r="I31" s="28">
        <v>0</v>
      </c>
      <c r="J31" s="28">
        <v>2</v>
      </c>
      <c r="K31" s="28">
        <v>1</v>
      </c>
      <c r="L31" s="28">
        <v>2</v>
      </c>
      <c r="M31" s="28">
        <v>2</v>
      </c>
      <c r="N31" s="28">
        <v>0</v>
      </c>
      <c r="O31" s="28">
        <v>1</v>
      </c>
      <c r="P31" s="28">
        <v>0</v>
      </c>
      <c r="Q31" s="28">
        <v>2</v>
      </c>
      <c r="R31" s="28">
        <v>0</v>
      </c>
      <c r="S31" s="28">
        <v>2</v>
      </c>
      <c r="T31" s="28">
        <v>0</v>
      </c>
      <c r="U31" s="28">
        <v>0</v>
      </c>
      <c r="V31" s="28">
        <v>1</v>
      </c>
      <c r="W31" s="28">
        <v>0</v>
      </c>
      <c r="X31" s="28">
        <v>1</v>
      </c>
      <c r="Y31" s="28">
        <v>0</v>
      </c>
      <c r="Z31" s="28">
        <v>0</v>
      </c>
      <c r="AA31" s="28">
        <v>0</v>
      </c>
      <c r="AC31" s="32" t="s">
        <v>380</v>
      </c>
      <c r="AD31" s="30" t="s">
        <v>380</v>
      </c>
      <c r="AE31" s="30" t="s">
        <v>380</v>
      </c>
    </row>
    <row r="32" spans="1:67" x14ac:dyDescent="0.3">
      <c r="A32" t="s">
        <v>469</v>
      </c>
      <c r="B32" t="s">
        <v>111</v>
      </c>
      <c r="C32" t="s">
        <v>470</v>
      </c>
      <c r="D32" s="28">
        <v>0</v>
      </c>
      <c r="E32" s="28">
        <v>0</v>
      </c>
      <c r="F32" s="28">
        <v>0</v>
      </c>
      <c r="G32" s="28">
        <v>0</v>
      </c>
      <c r="H32" s="28">
        <v>0</v>
      </c>
      <c r="I32" s="28">
        <v>2</v>
      </c>
      <c r="J32" s="28">
        <v>2</v>
      </c>
      <c r="K32" s="28">
        <v>2</v>
      </c>
      <c r="L32" s="28">
        <v>0</v>
      </c>
      <c r="M32" s="28">
        <v>2</v>
      </c>
      <c r="N32" s="28">
        <v>1</v>
      </c>
      <c r="O32" s="28">
        <v>0</v>
      </c>
      <c r="P32" s="28">
        <v>0</v>
      </c>
      <c r="Q32" s="28">
        <v>1</v>
      </c>
      <c r="R32" s="28">
        <v>0</v>
      </c>
      <c r="S32" s="28">
        <v>0</v>
      </c>
      <c r="T32" s="28">
        <v>1</v>
      </c>
      <c r="U32" s="28">
        <v>0</v>
      </c>
      <c r="V32" s="28">
        <v>2</v>
      </c>
      <c r="W32" s="28">
        <v>2</v>
      </c>
      <c r="X32" s="28">
        <v>1</v>
      </c>
      <c r="Y32" s="28">
        <v>2</v>
      </c>
      <c r="Z32" s="28">
        <v>2</v>
      </c>
      <c r="AA32" s="28">
        <v>0</v>
      </c>
      <c r="AC32" s="32" t="s">
        <v>380</v>
      </c>
      <c r="AD32" s="30" t="s">
        <v>380</v>
      </c>
      <c r="AE32" s="26" t="s">
        <v>379</v>
      </c>
    </row>
    <row r="33" spans="1:31" x14ac:dyDescent="0.3">
      <c r="A33" t="s">
        <v>471</v>
      </c>
      <c r="B33" t="s">
        <v>443</v>
      </c>
      <c r="C33" t="s">
        <v>472</v>
      </c>
      <c r="D33" s="28">
        <v>2</v>
      </c>
      <c r="E33" s="28">
        <v>1</v>
      </c>
      <c r="F33" s="28">
        <v>0</v>
      </c>
      <c r="G33" s="28">
        <v>0</v>
      </c>
      <c r="H33" s="28">
        <v>2</v>
      </c>
      <c r="I33" s="28">
        <v>2</v>
      </c>
      <c r="J33" s="28">
        <v>0</v>
      </c>
      <c r="K33" s="28">
        <v>2</v>
      </c>
      <c r="L33" s="28">
        <v>2</v>
      </c>
      <c r="M33" s="28">
        <v>2</v>
      </c>
      <c r="N33" s="28">
        <v>0</v>
      </c>
      <c r="O33" s="28">
        <v>0</v>
      </c>
      <c r="P33" s="28">
        <v>0</v>
      </c>
      <c r="Q33" s="28">
        <v>2</v>
      </c>
      <c r="R33" s="28">
        <v>2</v>
      </c>
      <c r="S33" s="28">
        <v>0</v>
      </c>
      <c r="T33" s="28">
        <v>2</v>
      </c>
      <c r="U33" s="28">
        <v>2</v>
      </c>
      <c r="V33" s="28">
        <v>0</v>
      </c>
      <c r="W33" s="28">
        <v>0</v>
      </c>
      <c r="X33" s="28">
        <v>1</v>
      </c>
      <c r="Y33" s="28">
        <v>1</v>
      </c>
      <c r="Z33" s="28">
        <v>0</v>
      </c>
      <c r="AA33" s="28">
        <v>2</v>
      </c>
      <c r="AC33" s="29" t="s">
        <v>379</v>
      </c>
      <c r="AD33" s="30" t="s">
        <v>380</v>
      </c>
      <c r="AE33" s="30" t="s">
        <v>380</v>
      </c>
    </row>
    <row r="34" spans="1:31" x14ac:dyDescent="0.3">
      <c r="A34" t="s">
        <v>473</v>
      </c>
      <c r="B34" t="s">
        <v>113</v>
      </c>
      <c r="C34" t="s">
        <v>474</v>
      </c>
      <c r="D34" s="28">
        <v>2</v>
      </c>
      <c r="E34" s="28">
        <v>0</v>
      </c>
      <c r="F34" s="28">
        <v>2</v>
      </c>
      <c r="G34" s="28">
        <v>0</v>
      </c>
      <c r="H34" s="28">
        <v>1</v>
      </c>
      <c r="I34" s="28">
        <v>2</v>
      </c>
      <c r="J34" s="28">
        <v>0</v>
      </c>
      <c r="K34" s="28">
        <v>2</v>
      </c>
      <c r="L34" s="28">
        <v>2</v>
      </c>
      <c r="M34" s="28">
        <v>0</v>
      </c>
      <c r="N34" s="28">
        <v>1</v>
      </c>
      <c r="O34" s="28">
        <v>2</v>
      </c>
      <c r="P34" s="28">
        <v>0</v>
      </c>
      <c r="Q34" s="28">
        <v>0</v>
      </c>
      <c r="R34" s="28">
        <v>2</v>
      </c>
      <c r="S34" s="28">
        <v>0</v>
      </c>
      <c r="T34" s="28">
        <v>2</v>
      </c>
      <c r="U34" s="28">
        <v>2</v>
      </c>
      <c r="V34" s="28">
        <v>0</v>
      </c>
      <c r="W34" s="28">
        <v>0</v>
      </c>
      <c r="X34" s="28">
        <v>1</v>
      </c>
      <c r="Y34" s="28">
        <v>1</v>
      </c>
      <c r="Z34" s="28">
        <v>0</v>
      </c>
      <c r="AA34" s="28">
        <v>0</v>
      </c>
      <c r="AC34" s="32" t="s">
        <v>380</v>
      </c>
      <c r="AD34" s="31" t="s">
        <v>381</v>
      </c>
      <c r="AE34" s="30" t="s">
        <v>380</v>
      </c>
    </row>
    <row r="35" spans="1:31" x14ac:dyDescent="0.3">
      <c r="A35" t="s">
        <v>475</v>
      </c>
      <c r="B35" t="s">
        <v>111</v>
      </c>
      <c r="C35" t="s">
        <v>476</v>
      </c>
      <c r="D35" s="28">
        <v>0</v>
      </c>
      <c r="E35" s="28">
        <v>2</v>
      </c>
      <c r="F35" s="28">
        <v>2</v>
      </c>
      <c r="G35" s="28">
        <v>2</v>
      </c>
      <c r="H35" s="28">
        <v>2</v>
      </c>
      <c r="I35" s="28">
        <v>0</v>
      </c>
      <c r="J35" s="28">
        <v>2</v>
      </c>
      <c r="K35" s="28">
        <v>2</v>
      </c>
      <c r="L35" s="28">
        <v>2</v>
      </c>
      <c r="M35" s="28">
        <v>2</v>
      </c>
      <c r="N35" s="28">
        <v>1</v>
      </c>
      <c r="O35" s="28">
        <v>2</v>
      </c>
      <c r="P35" s="28">
        <v>2</v>
      </c>
      <c r="Q35" s="28">
        <v>2</v>
      </c>
      <c r="R35" s="28">
        <v>0</v>
      </c>
      <c r="S35" s="28">
        <v>2</v>
      </c>
      <c r="T35" s="28">
        <v>1</v>
      </c>
      <c r="U35" s="28">
        <v>2</v>
      </c>
      <c r="V35" s="28">
        <v>2</v>
      </c>
      <c r="W35" s="28">
        <v>2</v>
      </c>
      <c r="X35" s="28">
        <v>1</v>
      </c>
      <c r="Y35" s="28">
        <v>2</v>
      </c>
      <c r="Z35" s="28">
        <v>2</v>
      </c>
      <c r="AA35" s="28">
        <v>0</v>
      </c>
      <c r="AC35" s="29" t="s">
        <v>379</v>
      </c>
      <c r="AD35" s="33" t="s">
        <v>379</v>
      </c>
      <c r="AE35" s="30" t="s">
        <v>380</v>
      </c>
    </row>
    <row r="36" spans="1:31" x14ac:dyDescent="0.3">
      <c r="A36" t="s">
        <v>477</v>
      </c>
      <c r="B36" t="s">
        <v>114</v>
      </c>
      <c r="C36" t="s">
        <v>478</v>
      </c>
      <c r="D36" s="28">
        <v>0</v>
      </c>
      <c r="E36" s="28">
        <v>0</v>
      </c>
      <c r="F36" s="28">
        <v>2</v>
      </c>
      <c r="G36" s="28">
        <v>0</v>
      </c>
      <c r="H36" s="28">
        <v>0</v>
      </c>
      <c r="I36" s="28">
        <v>1</v>
      </c>
      <c r="J36" s="28">
        <v>2</v>
      </c>
      <c r="K36" s="28">
        <v>0</v>
      </c>
      <c r="L36" s="28">
        <v>0</v>
      </c>
      <c r="M36" s="28">
        <v>2</v>
      </c>
      <c r="N36" s="28">
        <v>0</v>
      </c>
      <c r="O36" s="28">
        <v>1</v>
      </c>
      <c r="P36" s="28">
        <v>0</v>
      </c>
      <c r="Q36" s="28">
        <v>2</v>
      </c>
      <c r="R36" s="28">
        <v>2</v>
      </c>
      <c r="S36" s="28">
        <v>2</v>
      </c>
      <c r="T36" s="28">
        <v>2</v>
      </c>
      <c r="U36" s="28">
        <v>2</v>
      </c>
      <c r="V36" s="28">
        <v>1</v>
      </c>
      <c r="W36" s="28">
        <v>2</v>
      </c>
      <c r="X36" s="28">
        <v>1</v>
      </c>
      <c r="Y36" s="28">
        <v>1</v>
      </c>
      <c r="Z36" s="28">
        <v>2</v>
      </c>
      <c r="AA36" s="28">
        <v>1</v>
      </c>
      <c r="AC36" s="29" t="s">
        <v>379</v>
      </c>
      <c r="AD36" s="30" t="s">
        <v>380</v>
      </c>
      <c r="AE36" s="26" t="s">
        <v>379</v>
      </c>
    </row>
    <row r="37" spans="1:31" x14ac:dyDescent="0.3">
      <c r="A37" t="s">
        <v>479</v>
      </c>
      <c r="B37" t="s">
        <v>229</v>
      </c>
      <c r="C37" t="s">
        <v>480</v>
      </c>
      <c r="D37" s="28">
        <v>2</v>
      </c>
      <c r="E37" s="28">
        <v>2</v>
      </c>
      <c r="F37" s="28">
        <v>2</v>
      </c>
      <c r="G37" s="28">
        <v>2</v>
      </c>
      <c r="H37" s="28">
        <v>2</v>
      </c>
      <c r="I37" s="28">
        <v>0</v>
      </c>
      <c r="J37" s="28">
        <v>2</v>
      </c>
      <c r="K37" s="28">
        <v>2</v>
      </c>
      <c r="L37" s="28">
        <v>0</v>
      </c>
      <c r="M37" s="28">
        <v>2</v>
      </c>
      <c r="N37" s="28">
        <v>2</v>
      </c>
      <c r="O37" s="28">
        <v>2</v>
      </c>
      <c r="P37" s="28">
        <v>2</v>
      </c>
      <c r="Q37" s="28">
        <v>2</v>
      </c>
      <c r="R37" s="28">
        <v>2</v>
      </c>
      <c r="S37" s="28">
        <v>2</v>
      </c>
      <c r="T37" s="28">
        <v>2</v>
      </c>
      <c r="U37" s="28">
        <v>2</v>
      </c>
      <c r="V37" s="28">
        <v>2</v>
      </c>
      <c r="W37" s="28">
        <v>2</v>
      </c>
      <c r="X37" s="28">
        <v>1</v>
      </c>
      <c r="Y37" s="28">
        <v>2</v>
      </c>
      <c r="Z37" s="28">
        <v>2</v>
      </c>
      <c r="AA37" s="28">
        <v>0</v>
      </c>
      <c r="AC37" s="32" t="s">
        <v>380</v>
      </c>
      <c r="AD37" s="30" t="s">
        <v>380</v>
      </c>
      <c r="AE37" s="26" t="s">
        <v>379</v>
      </c>
    </row>
    <row r="38" spans="1:31" x14ac:dyDescent="0.3">
      <c r="A38" t="s">
        <v>481</v>
      </c>
      <c r="B38" t="s">
        <v>113</v>
      </c>
      <c r="C38" t="s">
        <v>482</v>
      </c>
      <c r="D38" s="28">
        <v>2</v>
      </c>
      <c r="E38" s="28">
        <v>2</v>
      </c>
      <c r="F38" s="28">
        <v>2</v>
      </c>
      <c r="G38" s="28">
        <v>0</v>
      </c>
      <c r="H38" s="28">
        <v>2</v>
      </c>
      <c r="I38" s="28">
        <v>2</v>
      </c>
      <c r="J38" s="28">
        <v>2</v>
      </c>
      <c r="K38" s="28">
        <v>2</v>
      </c>
      <c r="L38" s="28">
        <v>0</v>
      </c>
      <c r="M38" s="28">
        <v>2</v>
      </c>
      <c r="N38" s="28">
        <v>2</v>
      </c>
      <c r="O38" s="28">
        <v>0</v>
      </c>
      <c r="P38" s="28">
        <v>1</v>
      </c>
      <c r="Q38" s="28">
        <v>2</v>
      </c>
      <c r="R38" s="28">
        <v>2</v>
      </c>
      <c r="S38" s="28">
        <v>2</v>
      </c>
      <c r="T38" s="28">
        <v>2</v>
      </c>
      <c r="U38" s="28">
        <v>2</v>
      </c>
      <c r="V38" s="28">
        <v>1</v>
      </c>
      <c r="W38" s="28">
        <v>2</v>
      </c>
      <c r="X38" s="28">
        <v>1</v>
      </c>
      <c r="Y38" s="28">
        <v>0</v>
      </c>
      <c r="Z38" s="28">
        <v>2</v>
      </c>
      <c r="AA38" s="28">
        <v>1</v>
      </c>
      <c r="AC38" s="32" t="s">
        <v>380</v>
      </c>
      <c r="AD38" s="30" t="s">
        <v>380</v>
      </c>
      <c r="AE38" s="30" t="s">
        <v>380</v>
      </c>
    </row>
    <row r="39" spans="1:31" x14ac:dyDescent="0.3">
      <c r="A39" t="s">
        <v>483</v>
      </c>
      <c r="B39" t="s">
        <v>438</v>
      </c>
      <c r="C39" t="s">
        <v>484</v>
      </c>
      <c r="D39" s="28">
        <v>2</v>
      </c>
      <c r="E39" s="28">
        <v>0</v>
      </c>
      <c r="F39" s="28">
        <v>2</v>
      </c>
      <c r="G39" s="28">
        <v>0</v>
      </c>
      <c r="H39" s="28">
        <v>2</v>
      </c>
      <c r="I39" s="28">
        <v>1</v>
      </c>
      <c r="J39" s="28">
        <v>1</v>
      </c>
      <c r="K39" s="28">
        <v>1</v>
      </c>
      <c r="L39" s="28">
        <v>0</v>
      </c>
      <c r="M39" s="28">
        <v>2</v>
      </c>
      <c r="N39" s="28">
        <v>2</v>
      </c>
      <c r="O39" s="28">
        <v>0</v>
      </c>
      <c r="P39" s="28">
        <v>1</v>
      </c>
      <c r="Q39" s="28">
        <v>1</v>
      </c>
      <c r="R39" s="28">
        <v>0</v>
      </c>
      <c r="S39" s="28">
        <v>1</v>
      </c>
      <c r="T39" s="28">
        <v>2</v>
      </c>
      <c r="U39" s="28">
        <v>2</v>
      </c>
      <c r="V39" s="28">
        <v>1</v>
      </c>
      <c r="W39" s="28">
        <v>2</v>
      </c>
      <c r="X39" s="28">
        <v>1</v>
      </c>
      <c r="Y39" s="28">
        <v>1</v>
      </c>
      <c r="Z39" s="28">
        <v>0</v>
      </c>
      <c r="AA39" s="28">
        <v>2</v>
      </c>
      <c r="AC39" s="32" t="s">
        <v>380</v>
      </c>
      <c r="AD39" s="30" t="s">
        <v>380</v>
      </c>
      <c r="AE39" s="26" t="s">
        <v>379</v>
      </c>
    </row>
    <row r="40" spans="1:31" x14ac:dyDescent="0.3">
      <c r="A40" t="s">
        <v>485</v>
      </c>
      <c r="B40" t="s">
        <v>438</v>
      </c>
      <c r="C40" t="s">
        <v>486</v>
      </c>
      <c r="D40" s="28">
        <v>2</v>
      </c>
      <c r="E40" s="28">
        <v>0</v>
      </c>
      <c r="F40" s="28">
        <v>2</v>
      </c>
      <c r="G40" s="28">
        <v>0</v>
      </c>
      <c r="H40" s="28">
        <v>2</v>
      </c>
      <c r="I40" s="28">
        <v>1</v>
      </c>
      <c r="J40" s="28">
        <v>0</v>
      </c>
      <c r="K40" s="28">
        <v>0</v>
      </c>
      <c r="L40" s="28">
        <v>0</v>
      </c>
      <c r="M40" s="28">
        <v>0</v>
      </c>
      <c r="N40" s="28">
        <v>0</v>
      </c>
      <c r="O40" s="28">
        <v>2</v>
      </c>
      <c r="P40" s="28">
        <v>1</v>
      </c>
      <c r="Q40" s="28">
        <v>1</v>
      </c>
      <c r="R40" s="28">
        <v>2</v>
      </c>
      <c r="S40" s="28">
        <v>0</v>
      </c>
      <c r="T40" s="28">
        <v>0</v>
      </c>
      <c r="U40" s="28">
        <v>2</v>
      </c>
      <c r="V40" s="28">
        <v>1</v>
      </c>
      <c r="W40" s="28">
        <v>2</v>
      </c>
      <c r="X40" s="28">
        <v>1</v>
      </c>
      <c r="Y40" s="28">
        <v>0</v>
      </c>
      <c r="Z40" s="28">
        <v>0</v>
      </c>
      <c r="AA40" s="28">
        <v>0</v>
      </c>
      <c r="AC40" s="32" t="s">
        <v>380</v>
      </c>
      <c r="AD40" s="30" t="s">
        <v>380</v>
      </c>
      <c r="AE40" s="26" t="s">
        <v>379</v>
      </c>
    </row>
    <row r="41" spans="1:31" x14ac:dyDescent="0.3">
      <c r="A41" t="s">
        <v>487</v>
      </c>
      <c r="B41" t="s">
        <v>443</v>
      </c>
      <c r="C41" t="s">
        <v>488</v>
      </c>
      <c r="D41" s="28">
        <v>0</v>
      </c>
      <c r="E41" s="28">
        <v>0</v>
      </c>
      <c r="F41" s="28">
        <v>1</v>
      </c>
      <c r="G41" s="28">
        <v>0</v>
      </c>
      <c r="H41" s="28">
        <v>0</v>
      </c>
      <c r="I41" s="28">
        <v>0</v>
      </c>
      <c r="J41" s="28">
        <v>2</v>
      </c>
      <c r="K41" s="28">
        <v>1</v>
      </c>
      <c r="L41" s="28">
        <v>0</v>
      </c>
      <c r="M41" s="28">
        <v>2</v>
      </c>
      <c r="N41" s="28">
        <v>2</v>
      </c>
      <c r="O41" s="28">
        <v>2</v>
      </c>
      <c r="P41" s="28">
        <v>0</v>
      </c>
      <c r="Q41" s="28">
        <v>0</v>
      </c>
      <c r="R41" s="28">
        <v>0</v>
      </c>
      <c r="S41" s="28">
        <v>2</v>
      </c>
      <c r="T41" s="28">
        <v>0</v>
      </c>
      <c r="U41" s="28">
        <v>0</v>
      </c>
      <c r="V41" s="28">
        <v>2</v>
      </c>
      <c r="W41" s="28">
        <v>2</v>
      </c>
      <c r="X41" s="28">
        <v>1</v>
      </c>
      <c r="Y41" s="28">
        <v>2</v>
      </c>
      <c r="Z41" s="28">
        <v>2</v>
      </c>
      <c r="AA41" s="28">
        <v>1</v>
      </c>
      <c r="AC41" s="19" t="s">
        <v>381</v>
      </c>
      <c r="AD41" s="30" t="s">
        <v>380</v>
      </c>
      <c r="AE41" s="30" t="s">
        <v>380</v>
      </c>
    </row>
    <row r="43" spans="1:31" x14ac:dyDescent="0.3">
      <c r="D43" s="3" t="s">
        <v>40</v>
      </c>
      <c r="E43" s="3" t="s">
        <v>41</v>
      </c>
      <c r="F43" s="3" t="s">
        <v>106</v>
      </c>
      <c r="G43" s="3" t="s">
        <v>105</v>
      </c>
      <c r="H43" s="3" t="s">
        <v>43</v>
      </c>
      <c r="I43" s="3" t="s">
        <v>44</v>
      </c>
      <c r="J43" s="3" t="s">
        <v>401</v>
      </c>
      <c r="K43" s="3" t="s">
        <v>47</v>
      </c>
      <c r="L43" s="3" t="s">
        <v>46</v>
      </c>
      <c r="M43" s="27" t="s">
        <v>107</v>
      </c>
      <c r="N43" s="3" t="s">
        <v>71</v>
      </c>
      <c r="O43" s="3" t="s">
        <v>402</v>
      </c>
      <c r="P43" s="3" t="s">
        <v>65</v>
      </c>
      <c r="Q43" s="3" t="s">
        <v>403</v>
      </c>
      <c r="R43" s="3" t="s">
        <v>404</v>
      </c>
      <c r="S43" s="3" t="s">
        <v>405</v>
      </c>
      <c r="T43" s="27" t="s">
        <v>406</v>
      </c>
      <c r="U43" s="3" t="s">
        <v>315</v>
      </c>
      <c r="V43" s="3" t="s">
        <v>407</v>
      </c>
      <c r="W43" s="3" t="s">
        <v>408</v>
      </c>
      <c r="X43" s="27" t="s">
        <v>409</v>
      </c>
      <c r="Y43" s="27" t="s">
        <v>410</v>
      </c>
      <c r="Z43" s="3" t="s">
        <v>104</v>
      </c>
    </row>
    <row r="44" spans="1:31" x14ac:dyDescent="0.3">
      <c r="A44" t="s">
        <v>489</v>
      </c>
    </row>
    <row r="45" spans="1:31" x14ac:dyDescent="0.3">
      <c r="A45" t="s">
        <v>490</v>
      </c>
    </row>
    <row r="49" spans="4:41" x14ac:dyDescent="0.3">
      <c r="D49" s="28">
        <v>1</v>
      </c>
      <c r="E49" s="28">
        <v>2</v>
      </c>
      <c r="F49" s="28">
        <v>2</v>
      </c>
      <c r="G49" s="28">
        <v>2</v>
      </c>
      <c r="H49" s="28">
        <v>2</v>
      </c>
      <c r="I49" s="28">
        <v>1</v>
      </c>
      <c r="J49" s="28">
        <v>2</v>
      </c>
      <c r="K49" s="28">
        <v>0</v>
      </c>
      <c r="L49" s="28">
        <v>0</v>
      </c>
      <c r="M49" s="28">
        <v>2</v>
      </c>
      <c r="N49" s="28">
        <v>2</v>
      </c>
      <c r="O49" s="28">
        <v>1</v>
      </c>
      <c r="P49" s="28">
        <v>0</v>
      </c>
      <c r="Q49" s="28">
        <v>1</v>
      </c>
      <c r="R49" s="28">
        <v>2</v>
      </c>
      <c r="S49" s="28">
        <v>0</v>
      </c>
      <c r="T49" s="28">
        <v>1</v>
      </c>
      <c r="U49" s="28">
        <v>0</v>
      </c>
      <c r="V49" s="28">
        <v>1</v>
      </c>
      <c r="W49" s="28">
        <v>2</v>
      </c>
      <c r="X49" s="28">
        <v>2</v>
      </c>
      <c r="Y49" s="28">
        <v>1</v>
      </c>
      <c r="Z49" s="28">
        <v>1</v>
      </c>
      <c r="AA49" s="28">
        <v>2</v>
      </c>
      <c r="AB49" s="28">
        <v>0</v>
      </c>
      <c r="AC49" s="28">
        <v>2</v>
      </c>
      <c r="AD49" s="28">
        <v>0</v>
      </c>
      <c r="AE49" s="28">
        <v>0</v>
      </c>
      <c r="AF49" s="28">
        <v>0</v>
      </c>
      <c r="AG49" s="28">
        <v>2</v>
      </c>
      <c r="AH49" s="28">
        <v>0</v>
      </c>
      <c r="AI49" s="28">
        <v>0</v>
      </c>
      <c r="AJ49" s="28">
        <v>1</v>
      </c>
      <c r="AK49" s="28">
        <v>0</v>
      </c>
      <c r="AL49" s="28">
        <v>1</v>
      </c>
      <c r="AM49" s="28">
        <v>2</v>
      </c>
      <c r="AN49" s="28">
        <v>0</v>
      </c>
      <c r="AO49" s="28">
        <v>1</v>
      </c>
    </row>
  </sheetData>
  <autoFilter ref="A3:BO41" xr:uid="{FCE9E371-2DFC-4E57-8D33-66433934A423}"/>
  <conditionalFormatting sqref="D4:AA41">
    <cfRule type="cellIs" dxfId="14" priority="3" operator="equal">
      <formula>2</formula>
    </cfRule>
    <cfRule type="cellIs" dxfId="13" priority="4" operator="equal">
      <formula>0</formula>
    </cfRule>
  </conditionalFormatting>
  <conditionalFormatting sqref="D49:AO49">
    <cfRule type="cellIs" dxfId="12" priority="1" operator="equal">
      <formula>2</formula>
    </cfRule>
    <cfRule type="cellIs" dxfId="11" priority="2" operator="equal">
      <formula>0</formula>
    </cfRule>
  </conditionalFormatting>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F1292-9EEB-4599-9353-297BE644926E}">
  <dimension ref="A1:AB26"/>
  <sheetViews>
    <sheetView workbookViewId="0">
      <selection activeCell="AA10" sqref="AA10"/>
    </sheetView>
  </sheetViews>
  <sheetFormatPr baseColWidth="10" defaultColWidth="4.88671875" defaultRowHeight="14.4" x14ac:dyDescent="0.3"/>
  <cols>
    <col min="1" max="1" width="22.109375" customWidth="1"/>
    <col min="26" max="26" width="12.6640625" bestFit="1" customWidth="1"/>
  </cols>
  <sheetData>
    <row r="1" spans="1:28" ht="121.2" x14ac:dyDescent="0.3">
      <c r="B1" s="1" t="s">
        <v>409</v>
      </c>
      <c r="C1" s="1" t="s">
        <v>491</v>
      </c>
      <c r="D1" s="1" t="s">
        <v>492</v>
      </c>
      <c r="E1" s="1" t="s">
        <v>63</v>
      </c>
      <c r="F1" s="1" t="s">
        <v>493</v>
      </c>
      <c r="G1" s="1" t="s">
        <v>401</v>
      </c>
      <c r="H1" s="1" t="s">
        <v>104</v>
      </c>
      <c r="I1" s="1" t="s">
        <v>105</v>
      </c>
      <c r="J1" s="1" t="s">
        <v>41</v>
      </c>
      <c r="K1" s="1" t="s">
        <v>317</v>
      </c>
      <c r="L1" s="1" t="s">
        <v>106</v>
      </c>
      <c r="M1" s="1" t="s">
        <v>54</v>
      </c>
      <c r="N1" s="1" t="s">
        <v>65</v>
      </c>
      <c r="O1" s="1" t="s">
        <v>71</v>
      </c>
      <c r="P1" s="1" t="s">
        <v>47</v>
      </c>
      <c r="Q1" s="1" t="s">
        <v>494</v>
      </c>
      <c r="R1" s="1" t="s">
        <v>495</v>
      </c>
      <c r="S1" s="1" t="s">
        <v>496</v>
      </c>
      <c r="T1" s="1" t="s">
        <v>43</v>
      </c>
      <c r="U1" s="1" t="s">
        <v>40</v>
      </c>
      <c r="V1" s="1" t="s">
        <v>315</v>
      </c>
      <c r="W1" s="1" t="s">
        <v>44</v>
      </c>
      <c r="X1" s="1" t="s">
        <v>46</v>
      </c>
    </row>
    <row r="2" spans="1:28" x14ac:dyDescent="0.3">
      <c r="A2" t="s">
        <v>409</v>
      </c>
      <c r="B2" t="s">
        <v>61</v>
      </c>
      <c r="C2">
        <v>0.71052629</v>
      </c>
      <c r="D2">
        <v>0.84210527000000002</v>
      </c>
      <c r="E2">
        <v>0.97368418999999995</v>
      </c>
      <c r="F2">
        <v>0.84210527000000002</v>
      </c>
      <c r="G2">
        <v>0.92105263000000004</v>
      </c>
      <c r="H2">
        <v>1</v>
      </c>
      <c r="I2">
        <v>1</v>
      </c>
      <c r="J2">
        <v>0.97368418999999995</v>
      </c>
      <c r="K2">
        <v>1</v>
      </c>
      <c r="L2">
        <v>0.84210527000000002</v>
      </c>
      <c r="M2">
        <v>0.78947371</v>
      </c>
      <c r="N2">
        <v>0.81578945999999997</v>
      </c>
      <c r="O2">
        <v>0.65789472999999998</v>
      </c>
      <c r="P2">
        <v>0.73684210000000006</v>
      </c>
      <c r="Q2">
        <v>0.86842107999999996</v>
      </c>
      <c r="R2">
        <v>0.94736843999999998</v>
      </c>
      <c r="S2">
        <v>0.94736843999999998</v>
      </c>
      <c r="T2">
        <v>0.97368418999999995</v>
      </c>
      <c r="U2">
        <v>0.94736843999999998</v>
      </c>
      <c r="V2">
        <v>0.97368418999999995</v>
      </c>
      <c r="W2">
        <v>0.89473683000000004</v>
      </c>
      <c r="X2">
        <v>0.97368418999999995</v>
      </c>
      <c r="Z2" s="4" t="s">
        <v>497</v>
      </c>
      <c r="AA2">
        <f>MAX($B$2:$X$24)</f>
        <v>1.5526316200000001</v>
      </c>
      <c r="AB2" t="s">
        <v>498</v>
      </c>
    </row>
    <row r="3" spans="1:28" x14ac:dyDescent="0.3">
      <c r="A3" t="s">
        <v>491</v>
      </c>
      <c r="B3">
        <v>0.71052629</v>
      </c>
      <c r="C3" t="s">
        <v>61</v>
      </c>
      <c r="D3">
        <v>0.44736840999999999</v>
      </c>
      <c r="E3">
        <v>0.47368421999999999</v>
      </c>
      <c r="F3">
        <v>0.5</v>
      </c>
      <c r="G3">
        <v>0.42105262999999998</v>
      </c>
      <c r="H3">
        <v>0.44736840999999999</v>
      </c>
      <c r="I3">
        <v>0.60526316999999996</v>
      </c>
      <c r="J3">
        <v>0.73684210000000006</v>
      </c>
      <c r="K3">
        <v>0.81578945999999997</v>
      </c>
      <c r="L3">
        <v>0.86842107999999996</v>
      </c>
      <c r="M3">
        <v>0.60526316999999996</v>
      </c>
      <c r="N3">
        <v>0.73684210000000006</v>
      </c>
      <c r="O3">
        <v>0.68421054000000003</v>
      </c>
      <c r="P3">
        <v>0.81578945999999997</v>
      </c>
      <c r="Q3">
        <v>0.94736843999999998</v>
      </c>
      <c r="R3">
        <v>0.92105263000000004</v>
      </c>
      <c r="S3">
        <v>0.81578945999999997</v>
      </c>
      <c r="T3">
        <v>1.31578946</v>
      </c>
      <c r="U3">
        <v>1.34210527</v>
      </c>
      <c r="V3">
        <v>1.3684210800000001</v>
      </c>
      <c r="W3">
        <v>1.18421054</v>
      </c>
      <c r="X3">
        <v>1.2105263500000001</v>
      </c>
    </row>
    <row r="4" spans="1:28" x14ac:dyDescent="0.3">
      <c r="A4" t="s">
        <v>492</v>
      </c>
      <c r="B4">
        <v>0.84210527000000002</v>
      </c>
      <c r="C4">
        <v>0.44736840999999999</v>
      </c>
      <c r="D4" t="s">
        <v>61</v>
      </c>
      <c r="E4">
        <v>0.5</v>
      </c>
      <c r="F4">
        <v>0.63157892000000004</v>
      </c>
      <c r="G4">
        <v>0.44736840999999999</v>
      </c>
      <c r="H4">
        <v>0.42105262999999998</v>
      </c>
      <c r="I4">
        <v>0.57894736999999996</v>
      </c>
      <c r="J4">
        <v>0.60526316999999996</v>
      </c>
      <c r="K4">
        <v>0.78947371</v>
      </c>
      <c r="L4">
        <v>0.84210527000000002</v>
      </c>
      <c r="M4">
        <v>0.68421054000000003</v>
      </c>
      <c r="N4">
        <v>0.81578945999999997</v>
      </c>
      <c r="O4">
        <v>0.71052629</v>
      </c>
      <c r="P4">
        <v>0.89473683000000004</v>
      </c>
      <c r="Q4">
        <v>0.92105263000000004</v>
      </c>
      <c r="R4">
        <v>0.84210527000000002</v>
      </c>
      <c r="S4">
        <v>0.84210527000000002</v>
      </c>
      <c r="T4">
        <v>1.34210527</v>
      </c>
      <c r="U4">
        <v>1.3684210800000001</v>
      </c>
      <c r="V4">
        <v>1.2894736499999999</v>
      </c>
      <c r="W4">
        <v>1.1052631100000001</v>
      </c>
      <c r="X4">
        <v>1.2894736499999999</v>
      </c>
      <c r="Z4" s="4" t="s">
        <v>499</v>
      </c>
      <c r="AA4">
        <f>MIN($B$2:$X$24)</f>
        <v>0.28947368000000001</v>
      </c>
      <c r="AB4" t="s">
        <v>500</v>
      </c>
    </row>
    <row r="5" spans="1:28" x14ac:dyDescent="0.3">
      <c r="A5" t="s">
        <v>63</v>
      </c>
      <c r="B5">
        <v>0.97368418999999995</v>
      </c>
      <c r="C5">
        <v>0.47368421999999999</v>
      </c>
      <c r="D5">
        <v>0.5</v>
      </c>
      <c r="E5" t="s">
        <v>61</v>
      </c>
      <c r="F5">
        <v>0.60526316999999996</v>
      </c>
      <c r="G5">
        <v>0.47368421999999999</v>
      </c>
      <c r="H5">
        <v>0.44736840999999999</v>
      </c>
      <c r="I5">
        <v>0.76315789999999994</v>
      </c>
      <c r="J5">
        <v>0.73684210000000006</v>
      </c>
      <c r="K5">
        <v>0.81578945999999997</v>
      </c>
      <c r="L5">
        <v>0.86842107999999996</v>
      </c>
      <c r="M5">
        <v>0.5</v>
      </c>
      <c r="N5">
        <v>1</v>
      </c>
      <c r="O5">
        <v>0.57894736999999996</v>
      </c>
      <c r="P5">
        <v>0.71052629</v>
      </c>
      <c r="Q5">
        <v>0.73684210000000006</v>
      </c>
      <c r="R5">
        <v>0.81578945999999997</v>
      </c>
      <c r="S5">
        <v>1.0263158100000001</v>
      </c>
      <c r="T5">
        <v>1.31578946</v>
      </c>
      <c r="U5">
        <v>1.18421054</v>
      </c>
      <c r="V5">
        <v>1.1052631100000001</v>
      </c>
      <c r="W5">
        <v>1.0263158100000001</v>
      </c>
      <c r="X5">
        <v>1.2105263500000001</v>
      </c>
      <c r="AA5">
        <f>MIN($U$20)</f>
        <v>0.34210527000000002</v>
      </c>
      <c r="AB5" t="s">
        <v>501</v>
      </c>
    </row>
    <row r="6" spans="1:28" x14ac:dyDescent="0.3">
      <c r="A6" t="s">
        <v>493</v>
      </c>
      <c r="B6">
        <v>0.84210527000000002</v>
      </c>
      <c r="C6">
        <v>0.5</v>
      </c>
      <c r="D6">
        <v>0.63157892000000004</v>
      </c>
      <c r="E6">
        <v>0.60526316999999996</v>
      </c>
      <c r="F6" t="s">
        <v>61</v>
      </c>
      <c r="G6">
        <v>0.34210527000000002</v>
      </c>
      <c r="H6">
        <v>0.36842105000000003</v>
      </c>
      <c r="I6">
        <v>0.57894736999999996</v>
      </c>
      <c r="J6">
        <v>0.76315789999999994</v>
      </c>
      <c r="K6">
        <v>0.57894736999999996</v>
      </c>
      <c r="L6">
        <v>0.73684210000000006</v>
      </c>
      <c r="M6">
        <v>0.73684210000000006</v>
      </c>
      <c r="N6">
        <v>0.71052629</v>
      </c>
      <c r="O6">
        <v>0.65789472999999998</v>
      </c>
      <c r="P6">
        <v>0.73684210000000006</v>
      </c>
      <c r="Q6">
        <v>0.97368418999999995</v>
      </c>
      <c r="R6">
        <v>1.1052631100000001</v>
      </c>
      <c r="S6">
        <v>0.89473683000000004</v>
      </c>
      <c r="T6">
        <v>1.07894742</v>
      </c>
      <c r="U6">
        <v>1.31578946</v>
      </c>
      <c r="V6">
        <v>1.2368421599999999</v>
      </c>
      <c r="W6">
        <v>1.2631578400000001</v>
      </c>
      <c r="X6">
        <v>1.1315789199999999</v>
      </c>
      <c r="AA6">
        <f>MIN($J$9)</f>
        <v>0.39473686000000002</v>
      </c>
      <c r="AB6" t="s">
        <v>502</v>
      </c>
    </row>
    <row r="7" spans="1:28" x14ac:dyDescent="0.3">
      <c r="A7" t="s">
        <v>401</v>
      </c>
      <c r="B7">
        <v>0.92105263000000004</v>
      </c>
      <c r="C7">
        <v>0.42105262999999998</v>
      </c>
      <c r="D7">
        <v>0.44736840999999999</v>
      </c>
      <c r="E7">
        <v>0.47368421999999999</v>
      </c>
      <c r="F7">
        <v>0.34210527000000002</v>
      </c>
      <c r="G7" t="s">
        <v>61</v>
      </c>
      <c r="H7">
        <v>0.28947368000000001</v>
      </c>
      <c r="I7">
        <v>0.39473686000000002</v>
      </c>
      <c r="J7">
        <v>0.57894736999999996</v>
      </c>
      <c r="K7">
        <v>0.55263156000000002</v>
      </c>
      <c r="L7">
        <v>0.65789472999999998</v>
      </c>
      <c r="M7">
        <v>0.60526316999999996</v>
      </c>
      <c r="N7">
        <v>0.84210527000000002</v>
      </c>
      <c r="O7">
        <v>0.73684210000000006</v>
      </c>
      <c r="P7">
        <v>0.76315789999999994</v>
      </c>
      <c r="Q7">
        <v>1.0526316200000001</v>
      </c>
      <c r="R7">
        <v>0.97368418999999995</v>
      </c>
      <c r="S7">
        <v>0.86842107999999996</v>
      </c>
      <c r="T7">
        <v>1.2105263500000001</v>
      </c>
      <c r="U7">
        <v>1.3947368899999999</v>
      </c>
      <c r="V7">
        <v>1.3684210800000001</v>
      </c>
      <c r="W7">
        <v>1.2368421599999999</v>
      </c>
      <c r="X7">
        <v>1.15789473</v>
      </c>
      <c r="AA7">
        <f>MIN($I$12:$J$12,$T$12:$U$12)</f>
        <v>0.65789472999999998</v>
      </c>
      <c r="AB7" t="s">
        <v>503</v>
      </c>
    </row>
    <row r="8" spans="1:28" x14ac:dyDescent="0.3">
      <c r="A8" t="s">
        <v>104</v>
      </c>
      <c r="B8">
        <v>1</v>
      </c>
      <c r="C8">
        <v>0.44736840999999999</v>
      </c>
      <c r="D8">
        <v>0.42105262999999998</v>
      </c>
      <c r="E8">
        <v>0.44736840999999999</v>
      </c>
      <c r="F8">
        <v>0.36842105000000003</v>
      </c>
      <c r="G8">
        <v>0.28947368000000001</v>
      </c>
      <c r="H8" t="s">
        <v>61</v>
      </c>
      <c r="I8">
        <v>0.57894736999999996</v>
      </c>
      <c r="J8">
        <v>0.65789472999999998</v>
      </c>
      <c r="K8">
        <v>0.47368421999999999</v>
      </c>
      <c r="L8">
        <v>0.78947371</v>
      </c>
      <c r="M8">
        <v>0.68421054000000003</v>
      </c>
      <c r="N8">
        <v>0.81578945999999997</v>
      </c>
      <c r="O8">
        <v>0.60526316999999996</v>
      </c>
      <c r="P8">
        <v>0.73684210000000006</v>
      </c>
      <c r="Q8">
        <v>0.86842107999999996</v>
      </c>
      <c r="R8">
        <v>0.89473683000000004</v>
      </c>
      <c r="S8">
        <v>0.73684210000000006</v>
      </c>
      <c r="T8">
        <v>1.18421054</v>
      </c>
      <c r="U8">
        <v>1.4736841899999999</v>
      </c>
      <c r="V8">
        <v>1.2894736499999999</v>
      </c>
      <c r="W8">
        <v>1.15789473</v>
      </c>
      <c r="X8">
        <v>1.18421054</v>
      </c>
      <c r="AA8">
        <f>MIN($W$20:$W$21)</f>
        <v>0.68421054000000003</v>
      </c>
      <c r="AB8" t="s">
        <v>504</v>
      </c>
    </row>
    <row r="9" spans="1:28" x14ac:dyDescent="0.3">
      <c r="A9" t="s">
        <v>105</v>
      </c>
      <c r="B9">
        <v>1</v>
      </c>
      <c r="C9">
        <v>0.60526316999999996</v>
      </c>
      <c r="D9">
        <v>0.57894736999999996</v>
      </c>
      <c r="E9">
        <v>0.76315789999999994</v>
      </c>
      <c r="F9">
        <v>0.57894736999999996</v>
      </c>
      <c r="G9">
        <v>0.39473686000000002</v>
      </c>
      <c r="H9">
        <v>0.57894736999999996</v>
      </c>
      <c r="I9" t="s">
        <v>61</v>
      </c>
      <c r="J9">
        <v>0.39473686000000002</v>
      </c>
      <c r="K9">
        <v>0.94736843999999998</v>
      </c>
      <c r="L9">
        <v>0.73684210000000006</v>
      </c>
      <c r="M9">
        <v>0.68421054000000003</v>
      </c>
      <c r="N9">
        <v>0.76315789999999994</v>
      </c>
      <c r="O9">
        <v>0.92105263000000004</v>
      </c>
      <c r="P9">
        <v>0.94736843999999998</v>
      </c>
      <c r="Q9">
        <v>1.2894736499999999</v>
      </c>
      <c r="R9">
        <v>1.0526316200000001</v>
      </c>
      <c r="S9">
        <v>0.78947371</v>
      </c>
      <c r="T9">
        <v>1.2368421599999999</v>
      </c>
      <c r="U9">
        <v>1.42105258</v>
      </c>
      <c r="V9">
        <v>1.5526316200000001</v>
      </c>
      <c r="W9">
        <v>1.4736841899999999</v>
      </c>
      <c r="X9">
        <v>0.97368418999999995</v>
      </c>
      <c r="AA9">
        <f>MIN($W$9:$W$10,$W$12)</f>
        <v>1.07894742</v>
      </c>
      <c r="AB9" t="s">
        <v>505</v>
      </c>
    </row>
    <row r="10" spans="1:28" x14ac:dyDescent="0.3">
      <c r="A10" t="s">
        <v>41</v>
      </c>
      <c r="B10">
        <v>0.97368418999999995</v>
      </c>
      <c r="C10">
        <v>0.73684210000000006</v>
      </c>
      <c r="D10">
        <v>0.60526316999999996</v>
      </c>
      <c r="E10">
        <v>0.73684210000000006</v>
      </c>
      <c r="F10">
        <v>0.76315789999999994</v>
      </c>
      <c r="G10">
        <v>0.57894736999999996</v>
      </c>
      <c r="H10">
        <v>0.65789472999999998</v>
      </c>
      <c r="I10">
        <v>0.39473686000000002</v>
      </c>
      <c r="J10" t="s">
        <v>61</v>
      </c>
      <c r="K10">
        <v>0.92105263000000004</v>
      </c>
      <c r="L10">
        <v>0.65789472999999998</v>
      </c>
      <c r="M10">
        <v>0.65789472999999998</v>
      </c>
      <c r="N10">
        <v>0.73684210000000006</v>
      </c>
      <c r="O10">
        <v>0.84210527000000002</v>
      </c>
      <c r="P10">
        <v>0.92105263000000004</v>
      </c>
      <c r="Q10">
        <v>1</v>
      </c>
      <c r="R10">
        <v>0.97368418999999995</v>
      </c>
      <c r="S10">
        <v>0.92105263000000004</v>
      </c>
      <c r="T10">
        <v>0.94736843999999998</v>
      </c>
      <c r="U10">
        <v>1.0263158100000001</v>
      </c>
      <c r="V10">
        <v>1.15789473</v>
      </c>
      <c r="W10">
        <v>1.07894742</v>
      </c>
      <c r="X10">
        <v>0.89473683000000004</v>
      </c>
      <c r="AA10">
        <f>MIN($T$9:$U$10,$T$12:$U$12)</f>
        <v>0.76315789999999994</v>
      </c>
      <c r="AB10" t="s">
        <v>506</v>
      </c>
    </row>
    <row r="11" spans="1:28" x14ac:dyDescent="0.3">
      <c r="A11" t="s">
        <v>317</v>
      </c>
      <c r="B11">
        <v>1</v>
      </c>
      <c r="C11">
        <v>0.81578945999999997</v>
      </c>
      <c r="D11">
        <v>0.78947371</v>
      </c>
      <c r="E11">
        <v>0.81578945999999997</v>
      </c>
      <c r="F11">
        <v>0.57894736999999996</v>
      </c>
      <c r="G11">
        <v>0.55263156000000002</v>
      </c>
      <c r="H11">
        <v>0.47368421999999999</v>
      </c>
      <c r="I11">
        <v>0.94736843999999998</v>
      </c>
      <c r="J11">
        <v>0.92105263000000004</v>
      </c>
      <c r="K11" t="s">
        <v>61</v>
      </c>
      <c r="L11">
        <v>0.63157892000000004</v>
      </c>
      <c r="M11">
        <v>0.89473683000000004</v>
      </c>
      <c r="N11">
        <v>0.76315789999999994</v>
      </c>
      <c r="O11">
        <v>0.81578945999999997</v>
      </c>
      <c r="P11">
        <v>0.63157892000000004</v>
      </c>
      <c r="Q11">
        <v>0.92105263000000004</v>
      </c>
      <c r="R11">
        <v>1.1052631100000001</v>
      </c>
      <c r="S11">
        <v>1</v>
      </c>
      <c r="T11">
        <v>0.71052629</v>
      </c>
      <c r="U11">
        <v>1.0526316200000001</v>
      </c>
      <c r="V11">
        <v>0.81578945999999997</v>
      </c>
      <c r="W11">
        <v>1</v>
      </c>
      <c r="X11">
        <v>1.34210527</v>
      </c>
    </row>
    <row r="12" spans="1:28" x14ac:dyDescent="0.3">
      <c r="A12" t="s">
        <v>106</v>
      </c>
      <c r="B12">
        <v>0.84210527000000002</v>
      </c>
      <c r="C12">
        <v>0.86842107999999996</v>
      </c>
      <c r="D12">
        <v>0.84210527000000002</v>
      </c>
      <c r="E12">
        <v>0.86842107999999996</v>
      </c>
      <c r="F12">
        <v>0.73684210000000006</v>
      </c>
      <c r="G12">
        <v>0.65789472999999998</v>
      </c>
      <c r="H12">
        <v>0.78947371</v>
      </c>
      <c r="I12">
        <v>0.73684210000000006</v>
      </c>
      <c r="J12">
        <v>0.65789472999999998</v>
      </c>
      <c r="K12">
        <v>0.63157892000000004</v>
      </c>
      <c r="L12" t="s">
        <v>61</v>
      </c>
      <c r="M12">
        <v>0.73684210000000006</v>
      </c>
      <c r="N12">
        <v>0.92105263000000004</v>
      </c>
      <c r="O12">
        <v>0.86842107999999996</v>
      </c>
      <c r="P12">
        <v>0.84210527000000002</v>
      </c>
      <c r="Q12">
        <v>1.1315789199999999</v>
      </c>
      <c r="R12">
        <v>1</v>
      </c>
      <c r="S12">
        <v>1</v>
      </c>
      <c r="T12">
        <v>0.76315789999999994</v>
      </c>
      <c r="U12">
        <v>0.89473683000000004</v>
      </c>
      <c r="V12">
        <v>0.97368418999999995</v>
      </c>
      <c r="W12">
        <v>1.15789473</v>
      </c>
      <c r="X12">
        <v>1.2894736499999999</v>
      </c>
    </row>
    <row r="13" spans="1:28" x14ac:dyDescent="0.3">
      <c r="A13" t="s">
        <v>54</v>
      </c>
      <c r="B13">
        <v>0.78947371</v>
      </c>
      <c r="C13">
        <v>0.60526316999999996</v>
      </c>
      <c r="D13">
        <v>0.68421054000000003</v>
      </c>
      <c r="E13">
        <v>0.5</v>
      </c>
      <c r="F13">
        <v>0.73684210000000006</v>
      </c>
      <c r="G13">
        <v>0.60526316999999996</v>
      </c>
      <c r="H13">
        <v>0.68421054000000003</v>
      </c>
      <c r="I13">
        <v>0.68421054000000003</v>
      </c>
      <c r="J13">
        <v>0.65789472999999998</v>
      </c>
      <c r="K13">
        <v>0.89473683000000004</v>
      </c>
      <c r="L13">
        <v>0.73684210000000006</v>
      </c>
      <c r="M13" t="s">
        <v>61</v>
      </c>
      <c r="N13">
        <v>0.76315789999999994</v>
      </c>
      <c r="O13">
        <v>0.86842107999999996</v>
      </c>
      <c r="P13">
        <v>0.94736843999999998</v>
      </c>
      <c r="Q13">
        <v>0.92105263000000004</v>
      </c>
      <c r="R13">
        <v>0.78947371</v>
      </c>
      <c r="S13">
        <v>0.94736843999999998</v>
      </c>
      <c r="T13">
        <v>1.1315789199999999</v>
      </c>
      <c r="U13">
        <v>1.0526316200000001</v>
      </c>
      <c r="V13">
        <v>1.07894742</v>
      </c>
      <c r="W13">
        <v>1.1052631100000001</v>
      </c>
      <c r="X13">
        <v>1.18421054</v>
      </c>
    </row>
    <row r="14" spans="1:28" x14ac:dyDescent="0.3">
      <c r="A14" t="s">
        <v>65</v>
      </c>
      <c r="B14">
        <v>0.81578945999999997</v>
      </c>
      <c r="C14">
        <v>0.73684210000000006</v>
      </c>
      <c r="D14">
        <v>0.81578945999999997</v>
      </c>
      <c r="E14">
        <v>1</v>
      </c>
      <c r="F14">
        <v>0.71052629</v>
      </c>
      <c r="G14">
        <v>0.84210527000000002</v>
      </c>
      <c r="H14">
        <v>0.81578945999999997</v>
      </c>
      <c r="I14">
        <v>0.76315789999999994</v>
      </c>
      <c r="J14">
        <v>0.73684210000000006</v>
      </c>
      <c r="K14">
        <v>0.76315789999999994</v>
      </c>
      <c r="L14">
        <v>0.92105263000000004</v>
      </c>
      <c r="M14">
        <v>0.76315789999999994</v>
      </c>
      <c r="N14" t="s">
        <v>61</v>
      </c>
      <c r="O14">
        <v>0.89473683000000004</v>
      </c>
      <c r="P14">
        <v>0.92105263000000004</v>
      </c>
      <c r="Q14">
        <v>1.1052631100000001</v>
      </c>
      <c r="R14">
        <v>0.92105263000000004</v>
      </c>
      <c r="S14">
        <v>0.86842107999999996</v>
      </c>
      <c r="T14">
        <v>0.94736843999999998</v>
      </c>
      <c r="U14">
        <v>0.97368418999999995</v>
      </c>
      <c r="V14">
        <v>0.94736843999999998</v>
      </c>
      <c r="W14">
        <v>1.0263158100000001</v>
      </c>
      <c r="X14">
        <v>1.0526316200000001</v>
      </c>
    </row>
    <row r="15" spans="1:28" x14ac:dyDescent="0.3">
      <c r="A15" t="s">
        <v>71</v>
      </c>
      <c r="B15">
        <v>0.65789472999999998</v>
      </c>
      <c r="C15">
        <v>0.68421054000000003</v>
      </c>
      <c r="D15">
        <v>0.71052629</v>
      </c>
      <c r="E15">
        <v>0.57894736999999996</v>
      </c>
      <c r="F15">
        <v>0.65789472999999998</v>
      </c>
      <c r="G15">
        <v>0.73684210000000006</v>
      </c>
      <c r="H15">
        <v>0.60526316999999996</v>
      </c>
      <c r="I15">
        <v>0.92105263000000004</v>
      </c>
      <c r="J15">
        <v>0.84210527000000002</v>
      </c>
      <c r="K15">
        <v>0.81578945999999997</v>
      </c>
      <c r="L15">
        <v>0.86842107999999996</v>
      </c>
      <c r="M15">
        <v>0.86842107999999996</v>
      </c>
      <c r="N15">
        <v>0.89473683000000004</v>
      </c>
      <c r="O15" t="s">
        <v>61</v>
      </c>
      <c r="P15">
        <v>0.55263156000000002</v>
      </c>
      <c r="Q15">
        <v>0.63157892000000004</v>
      </c>
      <c r="R15">
        <v>0.81578945999999997</v>
      </c>
      <c r="S15">
        <v>0.76315789999999994</v>
      </c>
      <c r="T15">
        <v>0.94736843999999998</v>
      </c>
      <c r="U15">
        <v>0.92105263000000004</v>
      </c>
      <c r="V15">
        <v>0.94736843999999998</v>
      </c>
      <c r="W15">
        <v>0.81578945999999997</v>
      </c>
      <c r="X15">
        <v>1</v>
      </c>
    </row>
    <row r="16" spans="1:28" x14ac:dyDescent="0.3">
      <c r="A16" t="s">
        <v>47</v>
      </c>
      <c r="B16">
        <v>0.73684210000000006</v>
      </c>
      <c r="C16">
        <v>0.81578945999999997</v>
      </c>
      <c r="D16">
        <v>0.89473683000000004</v>
      </c>
      <c r="E16">
        <v>0.71052629</v>
      </c>
      <c r="F16">
        <v>0.73684210000000006</v>
      </c>
      <c r="G16">
        <v>0.76315789999999994</v>
      </c>
      <c r="H16">
        <v>0.73684210000000006</v>
      </c>
      <c r="I16">
        <v>0.94736843999999998</v>
      </c>
      <c r="J16">
        <v>0.92105263000000004</v>
      </c>
      <c r="K16">
        <v>0.63157892000000004</v>
      </c>
      <c r="L16">
        <v>0.84210527000000002</v>
      </c>
      <c r="M16">
        <v>0.94736843999999998</v>
      </c>
      <c r="N16">
        <v>0.92105263000000004</v>
      </c>
      <c r="O16">
        <v>0.55263156000000002</v>
      </c>
      <c r="P16" t="s">
        <v>61</v>
      </c>
      <c r="Q16">
        <v>0.60526316999999996</v>
      </c>
      <c r="R16">
        <v>0.94736843999999998</v>
      </c>
      <c r="S16">
        <v>0.84210527000000002</v>
      </c>
      <c r="T16">
        <v>0.76315789999999994</v>
      </c>
      <c r="U16">
        <v>0.89473683000000004</v>
      </c>
      <c r="V16">
        <v>0.76315789999999994</v>
      </c>
      <c r="W16">
        <v>0.73684210000000006</v>
      </c>
      <c r="X16">
        <v>0.92105263000000004</v>
      </c>
    </row>
    <row r="17" spans="1:24" x14ac:dyDescent="0.3">
      <c r="A17" t="s">
        <v>494</v>
      </c>
      <c r="B17">
        <v>0.86842107999999996</v>
      </c>
      <c r="C17">
        <v>0.94736843999999998</v>
      </c>
      <c r="D17">
        <v>0.92105263000000004</v>
      </c>
      <c r="E17">
        <v>0.73684210000000006</v>
      </c>
      <c r="F17">
        <v>0.97368418999999995</v>
      </c>
      <c r="G17">
        <v>1.0526316200000001</v>
      </c>
      <c r="H17">
        <v>0.86842107999999996</v>
      </c>
      <c r="I17">
        <v>1.2894736499999999</v>
      </c>
      <c r="J17">
        <v>1</v>
      </c>
      <c r="K17">
        <v>0.92105263000000004</v>
      </c>
      <c r="L17">
        <v>1.1315789199999999</v>
      </c>
      <c r="M17">
        <v>0.92105263000000004</v>
      </c>
      <c r="N17">
        <v>1.1052631100000001</v>
      </c>
      <c r="O17">
        <v>0.63157892000000004</v>
      </c>
      <c r="P17">
        <v>0.60526316999999996</v>
      </c>
      <c r="Q17" t="s">
        <v>61</v>
      </c>
      <c r="R17">
        <v>0.65789472999999998</v>
      </c>
      <c r="S17">
        <v>0.92105263000000004</v>
      </c>
      <c r="T17">
        <v>0.89473683000000004</v>
      </c>
      <c r="U17">
        <v>0.86842107999999996</v>
      </c>
      <c r="V17">
        <v>0.57894736999999996</v>
      </c>
      <c r="W17">
        <v>0.60526316999999996</v>
      </c>
      <c r="X17">
        <v>0.84210527000000002</v>
      </c>
    </row>
    <row r="18" spans="1:24" x14ac:dyDescent="0.3">
      <c r="A18" t="s">
        <v>495</v>
      </c>
      <c r="B18">
        <v>0.94736843999999998</v>
      </c>
      <c r="C18">
        <v>0.92105263000000004</v>
      </c>
      <c r="D18">
        <v>0.84210527000000002</v>
      </c>
      <c r="E18">
        <v>0.81578945999999997</v>
      </c>
      <c r="F18">
        <v>1.1052631100000001</v>
      </c>
      <c r="G18">
        <v>0.97368418999999995</v>
      </c>
      <c r="H18">
        <v>0.89473683000000004</v>
      </c>
      <c r="I18">
        <v>1.0526316200000001</v>
      </c>
      <c r="J18">
        <v>0.97368418999999995</v>
      </c>
      <c r="K18">
        <v>1.1052631100000001</v>
      </c>
      <c r="L18">
        <v>1</v>
      </c>
      <c r="M18">
        <v>0.78947371</v>
      </c>
      <c r="N18">
        <v>0.92105263000000004</v>
      </c>
      <c r="O18">
        <v>0.81578945999999997</v>
      </c>
      <c r="P18">
        <v>0.94736843999999998</v>
      </c>
      <c r="Q18">
        <v>0.65789472999999998</v>
      </c>
      <c r="R18" t="s">
        <v>61</v>
      </c>
      <c r="S18">
        <v>0.68421054000000003</v>
      </c>
      <c r="T18">
        <v>1.1315789199999999</v>
      </c>
      <c r="U18">
        <v>0.78947371</v>
      </c>
      <c r="V18">
        <v>0.65789472999999998</v>
      </c>
      <c r="W18">
        <v>0.57894736999999996</v>
      </c>
      <c r="X18">
        <v>0.97368418999999995</v>
      </c>
    </row>
    <row r="19" spans="1:24" x14ac:dyDescent="0.3">
      <c r="A19" t="s">
        <v>496</v>
      </c>
      <c r="B19">
        <v>0.94736843999999998</v>
      </c>
      <c r="C19">
        <v>0.81578945999999997</v>
      </c>
      <c r="D19">
        <v>0.84210527000000002</v>
      </c>
      <c r="E19">
        <v>1.0263158100000001</v>
      </c>
      <c r="F19">
        <v>0.89473683000000004</v>
      </c>
      <c r="G19">
        <v>0.86842107999999996</v>
      </c>
      <c r="H19">
        <v>0.73684210000000006</v>
      </c>
      <c r="I19">
        <v>0.78947371</v>
      </c>
      <c r="J19">
        <v>0.92105263000000004</v>
      </c>
      <c r="K19">
        <v>1</v>
      </c>
      <c r="L19">
        <v>1</v>
      </c>
      <c r="M19">
        <v>0.94736843999999998</v>
      </c>
      <c r="N19">
        <v>0.86842107999999996</v>
      </c>
      <c r="O19">
        <v>0.76315789999999994</v>
      </c>
      <c r="P19">
        <v>0.84210527000000002</v>
      </c>
      <c r="Q19">
        <v>0.92105263000000004</v>
      </c>
      <c r="R19">
        <v>0.68421054000000003</v>
      </c>
      <c r="S19" t="s">
        <v>61</v>
      </c>
      <c r="T19">
        <v>1.07894742</v>
      </c>
      <c r="U19">
        <v>1.2105263500000001</v>
      </c>
      <c r="V19">
        <v>0.97368418999999995</v>
      </c>
      <c r="W19">
        <v>0.89473683000000004</v>
      </c>
      <c r="X19">
        <v>0.65789472999999998</v>
      </c>
    </row>
    <row r="20" spans="1:24" x14ac:dyDescent="0.3">
      <c r="A20" t="s">
        <v>43</v>
      </c>
      <c r="B20">
        <v>0.97368418999999995</v>
      </c>
      <c r="C20">
        <v>1.31578946</v>
      </c>
      <c r="D20">
        <v>1.34210527</v>
      </c>
      <c r="E20">
        <v>1.31578946</v>
      </c>
      <c r="F20">
        <v>1.07894742</v>
      </c>
      <c r="G20">
        <v>1.2105263500000001</v>
      </c>
      <c r="H20">
        <v>1.18421054</v>
      </c>
      <c r="I20">
        <v>1.2368421599999999</v>
      </c>
      <c r="J20">
        <v>0.94736843999999998</v>
      </c>
      <c r="K20">
        <v>0.71052629</v>
      </c>
      <c r="L20">
        <v>0.76315789999999994</v>
      </c>
      <c r="M20">
        <v>1.1315789199999999</v>
      </c>
      <c r="N20">
        <v>0.94736843999999998</v>
      </c>
      <c r="O20">
        <v>0.94736843999999998</v>
      </c>
      <c r="P20">
        <v>0.76315789999999994</v>
      </c>
      <c r="Q20">
        <v>0.89473683000000004</v>
      </c>
      <c r="R20">
        <v>1.1315789199999999</v>
      </c>
      <c r="S20">
        <v>1.07894742</v>
      </c>
      <c r="T20" t="s">
        <v>61</v>
      </c>
      <c r="U20">
        <v>0.34210527000000002</v>
      </c>
      <c r="V20">
        <v>0.47368421999999999</v>
      </c>
      <c r="W20">
        <v>0.86842107999999996</v>
      </c>
      <c r="X20">
        <v>0.94736843999999998</v>
      </c>
    </row>
    <row r="21" spans="1:24" x14ac:dyDescent="0.3">
      <c r="A21" t="s">
        <v>40</v>
      </c>
      <c r="B21">
        <v>0.94736843999999998</v>
      </c>
      <c r="C21">
        <v>1.34210527</v>
      </c>
      <c r="D21">
        <v>1.3684210800000001</v>
      </c>
      <c r="E21">
        <v>1.18421054</v>
      </c>
      <c r="F21">
        <v>1.31578946</v>
      </c>
      <c r="G21">
        <v>1.3947368899999999</v>
      </c>
      <c r="H21">
        <v>1.4736841899999999</v>
      </c>
      <c r="I21">
        <v>1.42105258</v>
      </c>
      <c r="J21">
        <v>1.0263158100000001</v>
      </c>
      <c r="K21">
        <v>1.0526316200000001</v>
      </c>
      <c r="L21">
        <v>0.89473683000000004</v>
      </c>
      <c r="M21">
        <v>1.0526316200000001</v>
      </c>
      <c r="N21">
        <v>0.97368418999999995</v>
      </c>
      <c r="O21">
        <v>0.92105263000000004</v>
      </c>
      <c r="P21">
        <v>0.89473683000000004</v>
      </c>
      <c r="Q21">
        <v>0.86842107999999996</v>
      </c>
      <c r="R21">
        <v>0.78947371</v>
      </c>
      <c r="S21">
        <v>1.2105263500000001</v>
      </c>
      <c r="T21">
        <v>0.34210527000000002</v>
      </c>
      <c r="U21" t="s">
        <v>61</v>
      </c>
      <c r="V21">
        <v>0.39473686000000002</v>
      </c>
      <c r="W21">
        <v>0.68421054000000003</v>
      </c>
      <c r="X21">
        <v>1.07894742</v>
      </c>
    </row>
    <row r="22" spans="1:24" x14ac:dyDescent="0.3">
      <c r="A22" t="s">
        <v>315</v>
      </c>
      <c r="B22">
        <v>0.97368418999999995</v>
      </c>
      <c r="C22">
        <v>1.3684210800000001</v>
      </c>
      <c r="D22">
        <v>1.2894736499999999</v>
      </c>
      <c r="E22">
        <v>1.1052631100000001</v>
      </c>
      <c r="F22">
        <v>1.2368421599999999</v>
      </c>
      <c r="G22">
        <v>1.3684210800000001</v>
      </c>
      <c r="H22">
        <v>1.2894736499999999</v>
      </c>
      <c r="I22">
        <v>1.5526316200000001</v>
      </c>
      <c r="J22">
        <v>1.15789473</v>
      </c>
      <c r="K22">
        <v>0.81578945999999997</v>
      </c>
      <c r="L22">
        <v>0.97368418999999995</v>
      </c>
      <c r="M22">
        <v>1.07894742</v>
      </c>
      <c r="N22">
        <v>0.94736843999999998</v>
      </c>
      <c r="O22">
        <v>0.94736843999999998</v>
      </c>
      <c r="P22">
        <v>0.76315789999999994</v>
      </c>
      <c r="Q22">
        <v>0.57894736999999996</v>
      </c>
      <c r="R22">
        <v>0.65789472999999998</v>
      </c>
      <c r="S22">
        <v>0.97368418999999995</v>
      </c>
      <c r="T22">
        <v>0.47368421999999999</v>
      </c>
      <c r="U22">
        <v>0.39473686000000002</v>
      </c>
      <c r="V22" t="s">
        <v>61</v>
      </c>
      <c r="W22">
        <v>0.44736840999999999</v>
      </c>
      <c r="X22">
        <v>0.89473683000000004</v>
      </c>
    </row>
    <row r="23" spans="1:24" x14ac:dyDescent="0.3">
      <c r="A23" t="s">
        <v>44</v>
      </c>
      <c r="B23">
        <v>0.89473683000000004</v>
      </c>
      <c r="C23">
        <v>1.18421054</v>
      </c>
      <c r="D23">
        <v>1.1052631100000001</v>
      </c>
      <c r="E23">
        <v>1.0263158100000001</v>
      </c>
      <c r="F23">
        <v>1.2631578400000001</v>
      </c>
      <c r="G23">
        <v>1.2368421599999999</v>
      </c>
      <c r="H23">
        <v>1.15789473</v>
      </c>
      <c r="I23">
        <v>1.4736841899999999</v>
      </c>
      <c r="J23">
        <v>1.07894742</v>
      </c>
      <c r="K23">
        <v>1</v>
      </c>
      <c r="L23">
        <v>1.15789473</v>
      </c>
      <c r="M23">
        <v>1.1052631100000001</v>
      </c>
      <c r="N23">
        <v>1.0263158100000001</v>
      </c>
      <c r="O23">
        <v>0.81578945999999997</v>
      </c>
      <c r="P23">
        <v>0.73684210000000006</v>
      </c>
      <c r="Q23">
        <v>0.60526316999999996</v>
      </c>
      <c r="R23">
        <v>0.57894736999999996</v>
      </c>
      <c r="S23">
        <v>0.89473683000000004</v>
      </c>
      <c r="T23">
        <v>0.86842107999999996</v>
      </c>
      <c r="U23">
        <v>0.68421054000000003</v>
      </c>
      <c r="V23">
        <v>0.44736840999999999</v>
      </c>
      <c r="W23" t="s">
        <v>61</v>
      </c>
      <c r="X23">
        <v>0.65789472999999998</v>
      </c>
    </row>
    <row r="24" spans="1:24" x14ac:dyDescent="0.3">
      <c r="A24" t="s">
        <v>46</v>
      </c>
      <c r="B24">
        <v>0.97368418999999995</v>
      </c>
      <c r="C24">
        <v>1.2105263500000001</v>
      </c>
      <c r="D24">
        <v>1.2894736499999999</v>
      </c>
      <c r="E24">
        <v>1.2105263500000001</v>
      </c>
      <c r="F24">
        <v>1.1315789199999999</v>
      </c>
      <c r="G24">
        <v>1.15789473</v>
      </c>
      <c r="H24">
        <v>1.18421054</v>
      </c>
      <c r="I24">
        <v>0.97368418999999995</v>
      </c>
      <c r="J24">
        <v>0.89473683000000004</v>
      </c>
      <c r="K24">
        <v>1.34210527</v>
      </c>
      <c r="L24">
        <v>1.2894736499999999</v>
      </c>
      <c r="M24">
        <v>1.18421054</v>
      </c>
      <c r="N24">
        <v>1.0526316200000001</v>
      </c>
      <c r="O24">
        <v>1</v>
      </c>
      <c r="P24">
        <v>0.92105263000000004</v>
      </c>
      <c r="Q24">
        <v>0.84210527000000002</v>
      </c>
      <c r="R24">
        <v>0.97368418999999995</v>
      </c>
      <c r="S24">
        <v>0.65789472999999998</v>
      </c>
      <c r="T24">
        <v>0.94736843999999998</v>
      </c>
      <c r="U24">
        <v>1.07894742</v>
      </c>
      <c r="V24">
        <v>0.89473683000000004</v>
      </c>
      <c r="W24">
        <v>0.65789472999999998</v>
      </c>
      <c r="X24" t="s">
        <v>61</v>
      </c>
    </row>
    <row r="26" spans="1:24" x14ac:dyDescent="0.3">
      <c r="A26" t="s">
        <v>507</v>
      </c>
    </row>
  </sheetData>
  <conditionalFormatting sqref="B2:X24">
    <cfRule type="colorScale" priority="1">
      <colorScale>
        <cfvo type="min"/>
        <cfvo type="percentile" val="50"/>
        <cfvo type="max"/>
        <color rgb="FF63BE7B"/>
        <color rgb="FFFFEB84"/>
        <color rgb="FFF8696B"/>
      </colorScale>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DF76E-71E8-48CB-948F-199526114CF9}">
  <dimension ref="A1:M42"/>
  <sheetViews>
    <sheetView topLeftCell="A4" workbookViewId="0">
      <selection activeCell="A2" sqref="A2"/>
    </sheetView>
  </sheetViews>
  <sheetFormatPr baseColWidth="10" defaultRowHeight="14.4" x14ac:dyDescent="0.3"/>
  <cols>
    <col min="1" max="1" width="41.44140625" customWidth="1"/>
    <col min="2" max="2" width="17.5546875" customWidth="1"/>
    <col min="3" max="3" width="4.44140625" style="3" customWidth="1"/>
    <col min="4" max="4" width="5.21875" style="3" customWidth="1"/>
    <col min="5" max="5" width="4.44140625" style="3" customWidth="1"/>
    <col min="6" max="6" width="6.44140625" style="3" customWidth="1"/>
    <col min="7" max="13" width="4.44140625" style="3" customWidth="1"/>
  </cols>
  <sheetData>
    <row r="1" spans="1:13" ht="49.8" x14ac:dyDescent="0.3">
      <c r="A1" t="s">
        <v>390</v>
      </c>
      <c r="C1" s="2" t="s">
        <v>105</v>
      </c>
      <c r="D1" s="2" t="s">
        <v>104</v>
      </c>
      <c r="E1" s="2" t="s">
        <v>106</v>
      </c>
      <c r="F1" s="2" t="s">
        <v>107</v>
      </c>
      <c r="G1" s="2" t="s">
        <v>45</v>
      </c>
      <c r="H1" s="2" t="s">
        <v>108</v>
      </c>
      <c r="I1" s="2" t="s">
        <v>47</v>
      </c>
      <c r="J1" s="2" t="s">
        <v>41</v>
      </c>
      <c r="K1" s="2" t="s">
        <v>40</v>
      </c>
      <c r="L1" s="2" t="s">
        <v>43</v>
      </c>
      <c r="M1" s="2" t="s">
        <v>44</v>
      </c>
    </row>
    <row r="2" spans="1:13" x14ac:dyDescent="0.3">
      <c r="A2" t="s">
        <v>0</v>
      </c>
      <c r="B2" t="s">
        <v>109</v>
      </c>
    </row>
    <row r="3" spans="1:13" x14ac:dyDescent="0.3">
      <c r="A3" t="s">
        <v>74</v>
      </c>
      <c r="B3" t="s">
        <v>110</v>
      </c>
      <c r="C3" s="7">
        <v>1</v>
      </c>
      <c r="D3" s="3">
        <v>4</v>
      </c>
      <c r="E3" s="3">
        <v>3</v>
      </c>
      <c r="F3" s="3">
        <v>3</v>
      </c>
      <c r="G3" s="3">
        <v>0</v>
      </c>
      <c r="H3" s="3">
        <v>1</v>
      </c>
      <c r="I3" s="3">
        <v>0</v>
      </c>
      <c r="J3" s="3">
        <v>0</v>
      </c>
      <c r="K3" s="3">
        <v>0</v>
      </c>
      <c r="L3" s="3">
        <v>0</v>
      </c>
      <c r="M3" s="3">
        <v>0</v>
      </c>
    </row>
    <row r="4" spans="1:13" x14ac:dyDescent="0.3">
      <c r="A4" t="s">
        <v>75</v>
      </c>
      <c r="B4" t="s">
        <v>111</v>
      </c>
      <c r="C4" s="3">
        <v>4</v>
      </c>
      <c r="D4" s="3">
        <v>4</v>
      </c>
      <c r="E4" s="3">
        <v>4</v>
      </c>
      <c r="F4" s="3">
        <v>4</v>
      </c>
      <c r="G4" s="3">
        <v>4</v>
      </c>
      <c r="H4" s="3">
        <v>4</v>
      </c>
      <c r="I4" s="3">
        <v>4</v>
      </c>
      <c r="J4" s="3">
        <v>4</v>
      </c>
      <c r="K4" s="3">
        <v>4</v>
      </c>
      <c r="L4" s="3">
        <v>1</v>
      </c>
      <c r="M4" s="3">
        <v>1</v>
      </c>
    </row>
    <row r="5" spans="1:13" x14ac:dyDescent="0.3">
      <c r="A5" t="s">
        <v>76</v>
      </c>
      <c r="B5" t="s">
        <v>114</v>
      </c>
      <c r="C5" s="7">
        <v>1</v>
      </c>
      <c r="D5" s="3">
        <v>0</v>
      </c>
      <c r="E5" s="3">
        <v>1</v>
      </c>
      <c r="F5" s="3">
        <v>1</v>
      </c>
      <c r="G5" s="3">
        <v>3</v>
      </c>
      <c r="H5" s="3">
        <v>1</v>
      </c>
      <c r="I5" s="3">
        <v>1</v>
      </c>
      <c r="J5" s="3">
        <v>1</v>
      </c>
      <c r="K5" s="3">
        <v>2</v>
      </c>
      <c r="L5" s="11">
        <v>3</v>
      </c>
      <c r="M5" s="3">
        <v>1</v>
      </c>
    </row>
    <row r="6" spans="1:13" x14ac:dyDescent="0.3">
      <c r="A6" t="s">
        <v>77</v>
      </c>
      <c r="B6" t="s">
        <v>112</v>
      </c>
      <c r="C6" s="8">
        <v>0</v>
      </c>
      <c r="D6" s="3">
        <v>4</v>
      </c>
      <c r="E6" s="3">
        <v>1</v>
      </c>
      <c r="F6" s="3">
        <v>3</v>
      </c>
      <c r="G6" s="3">
        <v>4</v>
      </c>
      <c r="H6" s="3">
        <v>2</v>
      </c>
      <c r="I6" s="3">
        <v>3</v>
      </c>
      <c r="J6" s="3">
        <v>1</v>
      </c>
      <c r="K6" s="3">
        <v>4</v>
      </c>
      <c r="L6" s="3">
        <v>3</v>
      </c>
      <c r="M6" s="3">
        <v>4</v>
      </c>
    </row>
    <row r="7" spans="1:13" x14ac:dyDescent="0.3">
      <c r="A7" t="s">
        <v>78</v>
      </c>
      <c r="B7" t="s">
        <v>112</v>
      </c>
      <c r="C7" s="3">
        <v>2</v>
      </c>
      <c r="D7" s="3">
        <v>4</v>
      </c>
      <c r="E7" s="3">
        <v>2</v>
      </c>
      <c r="F7" s="3">
        <v>3</v>
      </c>
      <c r="G7" s="3">
        <v>2</v>
      </c>
      <c r="H7" s="3">
        <v>3</v>
      </c>
      <c r="I7" s="3">
        <v>0</v>
      </c>
      <c r="J7" s="3">
        <v>0</v>
      </c>
      <c r="K7" s="3">
        <v>0</v>
      </c>
      <c r="L7" s="3">
        <v>2</v>
      </c>
      <c r="M7" s="3">
        <v>0</v>
      </c>
    </row>
    <row r="8" spans="1:13" x14ac:dyDescent="0.3">
      <c r="A8" t="s">
        <v>79</v>
      </c>
      <c r="B8" t="s">
        <v>114</v>
      </c>
      <c r="C8" s="3">
        <v>3</v>
      </c>
      <c r="D8" s="3">
        <v>4</v>
      </c>
      <c r="E8" s="3">
        <v>1</v>
      </c>
      <c r="F8" s="3">
        <v>3</v>
      </c>
      <c r="G8" s="3">
        <v>3</v>
      </c>
      <c r="H8" s="3">
        <v>4</v>
      </c>
      <c r="I8" s="3">
        <v>0</v>
      </c>
      <c r="J8" s="3">
        <v>2</v>
      </c>
      <c r="K8" s="3">
        <v>0</v>
      </c>
      <c r="L8" s="3">
        <v>0</v>
      </c>
      <c r="M8" s="3">
        <v>0</v>
      </c>
    </row>
    <row r="9" spans="1:13" x14ac:dyDescent="0.3">
      <c r="A9" t="s">
        <v>80</v>
      </c>
      <c r="B9" t="s">
        <v>114</v>
      </c>
      <c r="C9" s="8">
        <v>0</v>
      </c>
      <c r="D9" s="3">
        <v>1</v>
      </c>
      <c r="E9" s="3">
        <v>1</v>
      </c>
      <c r="F9" s="3">
        <v>0</v>
      </c>
      <c r="G9" s="3">
        <v>0</v>
      </c>
      <c r="H9" s="3">
        <v>1</v>
      </c>
      <c r="I9" s="3">
        <v>0</v>
      </c>
      <c r="J9" s="3">
        <v>0</v>
      </c>
      <c r="K9" s="3">
        <v>3</v>
      </c>
      <c r="L9" s="3">
        <v>3</v>
      </c>
      <c r="M9" s="3">
        <v>1</v>
      </c>
    </row>
    <row r="10" spans="1:13" x14ac:dyDescent="0.3">
      <c r="A10" t="s">
        <v>81</v>
      </c>
      <c r="B10" t="s">
        <v>111</v>
      </c>
      <c r="C10" s="8">
        <v>0</v>
      </c>
      <c r="D10" s="3">
        <v>0</v>
      </c>
      <c r="E10" s="3">
        <v>0</v>
      </c>
      <c r="F10" s="3">
        <v>3</v>
      </c>
      <c r="G10" s="3">
        <v>0</v>
      </c>
      <c r="H10" s="3">
        <v>0</v>
      </c>
      <c r="I10" s="3">
        <v>1</v>
      </c>
      <c r="J10" s="3">
        <v>1</v>
      </c>
      <c r="K10" s="3">
        <v>2</v>
      </c>
      <c r="L10" s="3">
        <v>3</v>
      </c>
      <c r="M10" s="3">
        <v>4</v>
      </c>
    </row>
    <row r="11" spans="1:13" x14ac:dyDescent="0.3">
      <c r="A11" t="s">
        <v>82</v>
      </c>
      <c r="B11" t="s">
        <v>110</v>
      </c>
      <c r="C11" s="3">
        <v>4</v>
      </c>
      <c r="D11" s="3">
        <v>4</v>
      </c>
      <c r="E11" s="3">
        <v>4</v>
      </c>
      <c r="F11" s="3">
        <v>4</v>
      </c>
      <c r="G11" s="3">
        <v>4</v>
      </c>
      <c r="H11" s="3">
        <v>4</v>
      </c>
      <c r="I11" s="3">
        <v>4</v>
      </c>
      <c r="J11" s="3">
        <v>3</v>
      </c>
      <c r="K11" s="3">
        <v>0</v>
      </c>
      <c r="L11" s="3">
        <v>1</v>
      </c>
      <c r="M11" s="3">
        <v>0</v>
      </c>
    </row>
    <row r="12" spans="1:13" x14ac:dyDescent="0.3">
      <c r="A12" t="s">
        <v>83</v>
      </c>
      <c r="B12" t="s">
        <v>110</v>
      </c>
      <c r="C12" s="3">
        <v>4</v>
      </c>
      <c r="D12" s="3">
        <v>4</v>
      </c>
      <c r="E12" s="3">
        <v>4</v>
      </c>
      <c r="F12" s="3">
        <v>4</v>
      </c>
      <c r="G12" s="3">
        <v>4</v>
      </c>
      <c r="H12" s="3">
        <v>4</v>
      </c>
      <c r="I12" s="3">
        <v>4</v>
      </c>
      <c r="J12" s="3">
        <v>1</v>
      </c>
      <c r="K12" s="3">
        <v>1</v>
      </c>
      <c r="L12" s="3">
        <v>1</v>
      </c>
      <c r="M12" s="3">
        <v>1</v>
      </c>
    </row>
    <row r="13" spans="1:13" x14ac:dyDescent="0.3">
      <c r="A13" t="s">
        <v>84</v>
      </c>
      <c r="B13" t="s">
        <v>111</v>
      </c>
      <c r="C13" s="8">
        <v>0</v>
      </c>
      <c r="D13" s="3">
        <v>0</v>
      </c>
      <c r="E13" s="3">
        <v>1</v>
      </c>
      <c r="F13" s="3">
        <v>0</v>
      </c>
      <c r="G13" s="3">
        <v>2</v>
      </c>
      <c r="H13" s="3">
        <v>1</v>
      </c>
      <c r="I13" s="3">
        <v>3</v>
      </c>
      <c r="J13" s="3">
        <v>2</v>
      </c>
      <c r="K13" s="3">
        <v>2</v>
      </c>
      <c r="L13" s="3">
        <v>3</v>
      </c>
      <c r="M13" s="3">
        <v>3</v>
      </c>
    </row>
    <row r="14" spans="1:13" x14ac:dyDescent="0.3">
      <c r="A14" t="s">
        <v>85</v>
      </c>
      <c r="B14" t="s">
        <v>112</v>
      </c>
      <c r="C14" s="3">
        <v>4</v>
      </c>
      <c r="D14" s="3">
        <v>3</v>
      </c>
      <c r="E14" s="3">
        <v>4</v>
      </c>
      <c r="F14" s="3">
        <v>4</v>
      </c>
      <c r="G14" s="3">
        <v>4</v>
      </c>
      <c r="H14" s="3">
        <v>4</v>
      </c>
      <c r="I14" s="3">
        <v>0</v>
      </c>
      <c r="J14" s="3">
        <v>4</v>
      </c>
      <c r="K14" s="3">
        <v>0</v>
      </c>
      <c r="L14" s="3">
        <v>4</v>
      </c>
      <c r="M14" s="3">
        <v>0</v>
      </c>
    </row>
    <row r="15" spans="1:13" x14ac:dyDescent="0.3">
      <c r="A15" t="s">
        <v>86</v>
      </c>
      <c r="B15" t="s">
        <v>113</v>
      </c>
      <c r="C15" s="8">
        <v>0</v>
      </c>
      <c r="D15" s="3">
        <v>1</v>
      </c>
      <c r="E15" s="3">
        <v>0</v>
      </c>
      <c r="F15" s="3">
        <v>0</v>
      </c>
      <c r="G15" s="3">
        <v>0</v>
      </c>
      <c r="H15" s="3">
        <v>1</v>
      </c>
      <c r="I15" s="3">
        <v>0</v>
      </c>
      <c r="J15" s="3">
        <v>0</v>
      </c>
      <c r="K15" s="3">
        <v>3</v>
      </c>
      <c r="L15" s="3">
        <v>1</v>
      </c>
      <c r="M15" s="3">
        <v>3</v>
      </c>
    </row>
    <row r="16" spans="1:13" x14ac:dyDescent="0.3">
      <c r="A16" t="s">
        <v>87</v>
      </c>
      <c r="B16" t="s">
        <v>114</v>
      </c>
      <c r="C16" s="3">
        <v>4</v>
      </c>
      <c r="D16" s="3">
        <v>1</v>
      </c>
      <c r="E16" s="3">
        <v>4</v>
      </c>
      <c r="F16" s="3">
        <v>1</v>
      </c>
      <c r="G16" s="3">
        <v>3</v>
      </c>
      <c r="H16" s="3">
        <v>0</v>
      </c>
      <c r="I16" s="3">
        <v>3</v>
      </c>
      <c r="J16" s="3">
        <v>4</v>
      </c>
      <c r="K16" s="3">
        <v>4</v>
      </c>
      <c r="L16" s="3">
        <v>2</v>
      </c>
      <c r="M16" s="3">
        <v>4</v>
      </c>
    </row>
    <row r="17" spans="1:13" x14ac:dyDescent="0.3">
      <c r="A17" t="s">
        <v>88</v>
      </c>
      <c r="B17" t="s">
        <v>110</v>
      </c>
      <c r="C17" s="8">
        <v>0</v>
      </c>
      <c r="D17" s="3">
        <v>0</v>
      </c>
      <c r="E17" s="3">
        <v>0</v>
      </c>
      <c r="F17" s="3">
        <v>0</v>
      </c>
      <c r="G17" s="3">
        <v>0</v>
      </c>
      <c r="H17" s="3">
        <v>0</v>
      </c>
      <c r="I17" s="3">
        <v>3</v>
      </c>
      <c r="J17" s="3">
        <v>1</v>
      </c>
      <c r="K17" s="3">
        <v>3</v>
      </c>
      <c r="L17" s="3">
        <v>1</v>
      </c>
      <c r="M17" s="3">
        <v>4</v>
      </c>
    </row>
    <row r="18" spans="1:13" x14ac:dyDescent="0.3">
      <c r="A18" t="s">
        <v>89</v>
      </c>
      <c r="B18" t="s">
        <v>113</v>
      </c>
      <c r="C18" s="8">
        <v>0</v>
      </c>
      <c r="D18" s="3">
        <v>0</v>
      </c>
      <c r="E18" s="3">
        <v>1</v>
      </c>
      <c r="F18" s="3">
        <v>0</v>
      </c>
      <c r="G18" s="3">
        <v>0</v>
      </c>
      <c r="H18" s="3">
        <v>1</v>
      </c>
      <c r="I18" s="3">
        <v>4</v>
      </c>
      <c r="J18" s="3">
        <v>3</v>
      </c>
      <c r="K18" s="3">
        <v>4</v>
      </c>
      <c r="L18" s="3">
        <v>2</v>
      </c>
      <c r="M18" s="3">
        <v>4</v>
      </c>
    </row>
    <row r="19" spans="1:13" x14ac:dyDescent="0.3">
      <c r="A19" t="s">
        <v>90</v>
      </c>
      <c r="B19" t="s">
        <v>112</v>
      </c>
      <c r="C19" s="3">
        <v>4</v>
      </c>
      <c r="D19" s="3">
        <v>4</v>
      </c>
      <c r="E19" s="3">
        <v>4</v>
      </c>
      <c r="F19" s="3">
        <v>4</v>
      </c>
      <c r="G19" s="3">
        <v>4</v>
      </c>
      <c r="H19" s="3">
        <v>3</v>
      </c>
      <c r="I19" s="3">
        <v>0</v>
      </c>
      <c r="J19" s="3">
        <v>0</v>
      </c>
      <c r="K19" s="3">
        <v>0</v>
      </c>
      <c r="L19" s="3">
        <v>4</v>
      </c>
      <c r="M19" s="3">
        <v>0</v>
      </c>
    </row>
    <row r="20" spans="1:13" x14ac:dyDescent="0.3">
      <c r="A20" t="s">
        <v>91</v>
      </c>
      <c r="B20" t="s">
        <v>114</v>
      </c>
      <c r="C20" s="7">
        <v>1</v>
      </c>
      <c r="D20" s="3">
        <v>3</v>
      </c>
      <c r="E20" s="3">
        <v>1</v>
      </c>
      <c r="F20" s="3">
        <v>2</v>
      </c>
      <c r="G20" s="3">
        <v>1</v>
      </c>
      <c r="H20" s="3">
        <v>3</v>
      </c>
      <c r="I20" s="3">
        <v>4</v>
      </c>
      <c r="J20" s="3">
        <v>0</v>
      </c>
      <c r="K20" s="3">
        <v>1</v>
      </c>
      <c r="L20" s="3">
        <v>4</v>
      </c>
      <c r="M20" s="3" t="s">
        <v>73</v>
      </c>
    </row>
    <row r="21" spans="1:13" x14ac:dyDescent="0.3">
      <c r="A21" t="s">
        <v>92</v>
      </c>
      <c r="B21" t="s">
        <v>114</v>
      </c>
      <c r="C21" s="3">
        <v>4</v>
      </c>
      <c r="D21" s="3">
        <v>4</v>
      </c>
      <c r="E21" s="3">
        <v>2</v>
      </c>
      <c r="F21" s="3">
        <v>4</v>
      </c>
      <c r="G21" s="3">
        <v>4</v>
      </c>
      <c r="H21" s="3">
        <v>4</v>
      </c>
      <c r="I21" s="3">
        <v>4</v>
      </c>
      <c r="J21" s="3">
        <v>4</v>
      </c>
      <c r="K21" s="3">
        <v>1</v>
      </c>
      <c r="L21" s="3">
        <v>1</v>
      </c>
      <c r="M21" s="3">
        <v>4</v>
      </c>
    </row>
    <row r="22" spans="1:13" x14ac:dyDescent="0.3">
      <c r="A22" t="s">
        <v>93</v>
      </c>
      <c r="B22" t="s">
        <v>111</v>
      </c>
      <c r="C22" s="3">
        <v>4</v>
      </c>
      <c r="D22" s="3">
        <v>3</v>
      </c>
      <c r="E22" s="3">
        <v>3</v>
      </c>
      <c r="F22" s="3">
        <v>4</v>
      </c>
      <c r="G22" s="3">
        <v>2</v>
      </c>
      <c r="H22" s="3">
        <v>1</v>
      </c>
      <c r="I22" s="3">
        <v>1</v>
      </c>
      <c r="J22" s="3">
        <v>3</v>
      </c>
      <c r="K22" s="3">
        <v>0</v>
      </c>
      <c r="L22" s="3">
        <v>0</v>
      </c>
      <c r="M22" s="3">
        <v>0</v>
      </c>
    </row>
    <row r="23" spans="1:13" x14ac:dyDescent="0.3">
      <c r="A23" t="s">
        <v>94</v>
      </c>
      <c r="B23" t="s">
        <v>115</v>
      </c>
      <c r="C23" s="7">
        <v>1</v>
      </c>
      <c r="D23" s="3">
        <v>1</v>
      </c>
      <c r="E23" s="7">
        <v>1</v>
      </c>
      <c r="F23" s="3">
        <v>1</v>
      </c>
      <c r="G23" s="3">
        <v>2</v>
      </c>
      <c r="H23" s="3">
        <v>4</v>
      </c>
      <c r="I23" s="3">
        <v>4</v>
      </c>
      <c r="J23" s="10">
        <v>3</v>
      </c>
      <c r="K23" s="10">
        <v>3</v>
      </c>
      <c r="L23" s="10">
        <v>3</v>
      </c>
      <c r="M23" s="9">
        <v>4</v>
      </c>
    </row>
    <row r="24" spans="1:13" x14ac:dyDescent="0.3">
      <c r="A24" t="s">
        <v>95</v>
      </c>
      <c r="B24" t="s">
        <v>115</v>
      </c>
      <c r="C24" s="9">
        <v>4</v>
      </c>
      <c r="D24" s="3">
        <v>2</v>
      </c>
      <c r="E24" s="7">
        <v>1</v>
      </c>
      <c r="F24" s="3">
        <v>4</v>
      </c>
      <c r="G24" s="3">
        <v>2</v>
      </c>
      <c r="H24" s="3">
        <v>0</v>
      </c>
      <c r="I24" s="3">
        <v>1</v>
      </c>
      <c r="J24" s="3">
        <v>2</v>
      </c>
      <c r="K24" s="7">
        <v>1</v>
      </c>
      <c r="L24" s="7">
        <v>1</v>
      </c>
      <c r="M24" s="8">
        <v>0</v>
      </c>
    </row>
    <row r="25" spans="1:13" x14ac:dyDescent="0.3">
      <c r="A25" t="s">
        <v>96</v>
      </c>
      <c r="B25" t="s">
        <v>111</v>
      </c>
      <c r="C25" s="8">
        <v>0</v>
      </c>
      <c r="D25" s="3">
        <v>2</v>
      </c>
      <c r="E25" s="3">
        <v>0</v>
      </c>
      <c r="F25" s="3">
        <v>1</v>
      </c>
      <c r="G25" s="3">
        <v>1</v>
      </c>
      <c r="H25" s="3">
        <v>3</v>
      </c>
      <c r="I25" s="3">
        <v>3</v>
      </c>
      <c r="J25" s="3">
        <v>2</v>
      </c>
      <c r="K25" s="3">
        <v>2</v>
      </c>
      <c r="L25" s="3">
        <v>2</v>
      </c>
      <c r="M25" s="3">
        <v>4</v>
      </c>
    </row>
    <row r="26" spans="1:13" x14ac:dyDescent="0.3">
      <c r="A26" t="s">
        <v>97</v>
      </c>
      <c r="B26" t="s">
        <v>112</v>
      </c>
      <c r="C26" s="9">
        <v>4</v>
      </c>
      <c r="D26" s="3">
        <v>4</v>
      </c>
      <c r="E26" s="9">
        <v>4</v>
      </c>
      <c r="F26" s="3">
        <v>2</v>
      </c>
      <c r="G26" s="3">
        <v>0</v>
      </c>
      <c r="H26" s="3">
        <v>3</v>
      </c>
      <c r="I26" s="3">
        <v>2</v>
      </c>
      <c r="J26" s="9">
        <v>4</v>
      </c>
      <c r="K26" s="7">
        <v>1</v>
      </c>
      <c r="L26" s="3" t="s">
        <v>73</v>
      </c>
      <c r="M26" s="8">
        <v>0</v>
      </c>
    </row>
    <row r="27" spans="1:13" x14ac:dyDescent="0.3">
      <c r="A27" t="s">
        <v>98</v>
      </c>
      <c r="B27" t="s">
        <v>115</v>
      </c>
      <c r="C27" s="7">
        <v>1</v>
      </c>
      <c r="D27" s="3">
        <v>0</v>
      </c>
      <c r="E27" s="7">
        <v>1</v>
      </c>
      <c r="F27" s="3">
        <v>1</v>
      </c>
      <c r="G27" s="3">
        <v>0</v>
      </c>
      <c r="H27" s="3">
        <v>3</v>
      </c>
      <c r="I27" s="3">
        <v>4</v>
      </c>
      <c r="J27" s="3">
        <v>2</v>
      </c>
      <c r="K27" s="10">
        <v>3</v>
      </c>
      <c r="L27" s="9">
        <v>4</v>
      </c>
      <c r="M27" s="9">
        <v>4</v>
      </c>
    </row>
    <row r="28" spans="1:13" x14ac:dyDescent="0.3">
      <c r="A28" t="s">
        <v>99</v>
      </c>
      <c r="B28" t="s">
        <v>115</v>
      </c>
      <c r="C28" s="10">
        <v>3</v>
      </c>
      <c r="D28" s="3">
        <v>4</v>
      </c>
      <c r="E28" s="10">
        <v>3</v>
      </c>
      <c r="F28" s="3">
        <v>0</v>
      </c>
      <c r="G28" s="3">
        <v>0</v>
      </c>
      <c r="H28" s="3">
        <v>0</v>
      </c>
      <c r="I28" s="10">
        <v>3</v>
      </c>
      <c r="J28" s="10">
        <v>3</v>
      </c>
      <c r="K28" s="10">
        <v>3</v>
      </c>
      <c r="L28" s="10">
        <v>3</v>
      </c>
      <c r="M28" s="8">
        <v>0</v>
      </c>
    </row>
    <row r="29" spans="1:13" x14ac:dyDescent="0.3">
      <c r="A29" t="s">
        <v>100</v>
      </c>
      <c r="B29" t="s">
        <v>114</v>
      </c>
      <c r="C29" s="3">
        <v>4</v>
      </c>
      <c r="D29" s="3">
        <v>4</v>
      </c>
      <c r="E29" s="3">
        <v>4</v>
      </c>
      <c r="F29" s="3">
        <v>4</v>
      </c>
      <c r="G29" s="3">
        <v>4</v>
      </c>
      <c r="H29" s="3">
        <v>4</v>
      </c>
      <c r="I29" s="3">
        <v>3</v>
      </c>
      <c r="J29" s="3">
        <v>3</v>
      </c>
      <c r="K29" s="3">
        <v>1</v>
      </c>
      <c r="L29" s="3">
        <v>0</v>
      </c>
      <c r="M29" s="3">
        <v>2</v>
      </c>
    </row>
    <row r="30" spans="1:13" x14ac:dyDescent="0.3">
      <c r="A30" t="s">
        <v>101</v>
      </c>
      <c r="B30" t="s">
        <v>110</v>
      </c>
      <c r="C30" s="8">
        <v>0</v>
      </c>
      <c r="D30" s="3">
        <v>0</v>
      </c>
      <c r="E30" s="3">
        <v>0</v>
      </c>
      <c r="F30" s="3">
        <v>3</v>
      </c>
      <c r="G30" s="3">
        <v>0</v>
      </c>
      <c r="H30" s="3">
        <v>0</v>
      </c>
      <c r="I30" s="3">
        <v>3</v>
      </c>
      <c r="J30" s="3">
        <v>3</v>
      </c>
      <c r="K30" s="3">
        <v>3</v>
      </c>
      <c r="L30" s="3">
        <v>4</v>
      </c>
      <c r="M30" s="3">
        <v>3</v>
      </c>
    </row>
    <row r="31" spans="1:13" x14ac:dyDescent="0.3">
      <c r="A31" t="s">
        <v>102</v>
      </c>
      <c r="B31" t="s">
        <v>111</v>
      </c>
      <c r="C31" s="8">
        <v>0</v>
      </c>
      <c r="D31" s="3">
        <v>0</v>
      </c>
      <c r="E31" s="3">
        <v>2</v>
      </c>
      <c r="F31" s="3">
        <v>1</v>
      </c>
      <c r="G31" s="3">
        <v>0</v>
      </c>
      <c r="H31" s="3">
        <v>0</v>
      </c>
      <c r="I31" s="3">
        <v>3</v>
      </c>
      <c r="J31" s="3">
        <v>2</v>
      </c>
      <c r="K31" s="3">
        <v>3</v>
      </c>
      <c r="L31" s="3">
        <v>4</v>
      </c>
      <c r="M31" s="3">
        <v>4</v>
      </c>
    </row>
    <row r="32" spans="1:13" x14ac:dyDescent="0.3">
      <c r="A32" t="s">
        <v>103</v>
      </c>
      <c r="B32" t="s">
        <v>113</v>
      </c>
      <c r="C32" s="9">
        <v>4</v>
      </c>
      <c r="D32" s="3">
        <v>2</v>
      </c>
      <c r="E32" s="10">
        <v>3</v>
      </c>
      <c r="F32" s="3">
        <v>4</v>
      </c>
      <c r="G32" s="3">
        <v>4</v>
      </c>
      <c r="H32" s="3">
        <v>4</v>
      </c>
      <c r="I32" s="3">
        <v>4</v>
      </c>
      <c r="J32" s="3" t="s">
        <v>73</v>
      </c>
      <c r="K32" s="8">
        <v>0</v>
      </c>
      <c r="L32" s="8">
        <v>0</v>
      </c>
      <c r="M32" s="8">
        <v>0</v>
      </c>
    </row>
    <row r="34" spans="3:4" x14ac:dyDescent="0.3">
      <c r="C34" s="4"/>
    </row>
    <row r="35" spans="3:4" x14ac:dyDescent="0.3">
      <c r="C35" s="4"/>
    </row>
    <row r="36" spans="3:4" x14ac:dyDescent="0.3">
      <c r="C36" s="5"/>
      <c r="D36" s="6"/>
    </row>
    <row r="37" spans="3:4" x14ac:dyDescent="0.3">
      <c r="C37" s="5"/>
      <c r="D37" s="6"/>
    </row>
    <row r="38" spans="3:4" x14ac:dyDescent="0.3">
      <c r="C38" s="5"/>
      <c r="D38" s="6"/>
    </row>
    <row r="39" spans="3:4" x14ac:dyDescent="0.3">
      <c r="C39" s="5"/>
      <c r="D39" s="6"/>
    </row>
    <row r="40" spans="3:4" x14ac:dyDescent="0.3">
      <c r="C40" s="5"/>
      <c r="D40" s="6"/>
    </row>
    <row r="41" spans="3:4" x14ac:dyDescent="0.3">
      <c r="C41" s="5"/>
      <c r="D41" s="6"/>
    </row>
    <row r="42" spans="3:4" x14ac:dyDescent="0.3">
      <c r="C42" s="5"/>
    </row>
  </sheetData>
  <autoFilter ref="A2:M32" xr:uid="{8D79085D-2DCA-462D-88EB-81E217D6CF3B}"/>
  <conditionalFormatting sqref="C3:M32">
    <cfRule type="cellIs" dxfId="10" priority="1" operator="equal">
      <formula>4</formula>
    </cfRule>
    <cfRule type="cellIs" dxfId="9" priority="2" operator="equal">
      <formula>3</formula>
    </cfRule>
    <cfRule type="cellIs" dxfId="8" priority="3" operator="equal">
      <formula>2</formula>
    </cfRule>
    <cfRule type="cellIs" dxfId="7" priority="4" operator="equal">
      <formula>1</formula>
    </cfRule>
    <cfRule type="cellIs" dxfId="6" priority="5" operator="equal">
      <formula>0</formula>
    </cfRule>
  </conditionalFormatting>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Photoshop.Image.10" shapeId="3073" r:id="rId4">
          <objectPr defaultSize="0" r:id="rId5">
            <anchor moveWithCells="1">
              <from>
                <xdr:col>14</xdr:col>
                <xdr:colOff>53340</xdr:colOff>
                <xdr:row>1</xdr:row>
                <xdr:rowOff>45720</xdr:rowOff>
              </from>
              <to>
                <xdr:col>21</xdr:col>
                <xdr:colOff>99060</xdr:colOff>
                <xdr:row>28</xdr:row>
                <xdr:rowOff>60960</xdr:rowOff>
              </to>
            </anchor>
          </objectPr>
        </oleObject>
      </mc:Choice>
      <mc:Fallback>
        <oleObject progId="Photoshop.Image.10" shapeId="3073" r:id="rId4"/>
      </mc:Fallback>
    </mc:AlternateContent>
  </oleObjec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AF555-5ABB-41D8-828A-4BECAE5505CF}">
  <sheetPr>
    <pageSetUpPr fitToPage="1"/>
  </sheetPr>
  <dimension ref="A1:P12"/>
  <sheetViews>
    <sheetView workbookViewId="0">
      <selection activeCell="A2" sqref="A2"/>
    </sheetView>
  </sheetViews>
  <sheetFormatPr baseColWidth="10" defaultRowHeight="14.4" x14ac:dyDescent="0.3"/>
  <cols>
    <col min="1" max="1" width="14" bestFit="1" customWidth="1"/>
    <col min="2" max="12" width="5.6640625" style="43" customWidth="1"/>
    <col min="14" max="14" width="11.21875" customWidth="1"/>
    <col min="15" max="16" width="5.109375" customWidth="1"/>
  </cols>
  <sheetData>
    <row r="1" spans="1:16" ht="75.599999999999994" x14ac:dyDescent="0.3">
      <c r="B1" s="2" t="s">
        <v>209</v>
      </c>
      <c r="C1" s="2" t="s">
        <v>799</v>
      </c>
      <c r="D1" s="2" t="s">
        <v>107</v>
      </c>
      <c r="E1" s="2" t="s">
        <v>45</v>
      </c>
      <c r="F1" s="2" t="s">
        <v>70</v>
      </c>
      <c r="G1" s="2" t="s">
        <v>48</v>
      </c>
      <c r="H1" s="2" t="s">
        <v>41</v>
      </c>
      <c r="I1" s="2" t="s">
        <v>47</v>
      </c>
      <c r="J1" s="48" t="s">
        <v>43</v>
      </c>
      <c r="K1" s="2" t="s">
        <v>40</v>
      </c>
      <c r="L1" s="2" t="s">
        <v>44</v>
      </c>
      <c r="N1" s="4" t="s">
        <v>119</v>
      </c>
      <c r="O1" s="1" t="s">
        <v>117</v>
      </c>
      <c r="P1" s="1" t="s">
        <v>118</v>
      </c>
    </row>
    <row r="2" spans="1:16" x14ac:dyDescent="0.3">
      <c r="A2" t="s">
        <v>209</v>
      </c>
      <c r="B2" s="46" t="s">
        <v>61</v>
      </c>
      <c r="C2" s="46">
        <v>0.56666665999999999</v>
      </c>
      <c r="D2" s="46">
        <v>0.76666665000000001</v>
      </c>
      <c r="E2" s="46">
        <v>0.80000000999999998</v>
      </c>
      <c r="F2" s="46">
        <v>0.93333334000000001</v>
      </c>
      <c r="G2" s="46">
        <v>1.1333333299999999</v>
      </c>
      <c r="H2" s="46">
        <v>1.20689654</v>
      </c>
      <c r="I2" s="46">
        <v>1.8666666700000001</v>
      </c>
      <c r="J2" s="47">
        <v>2.3793103699999998</v>
      </c>
      <c r="K2" s="46">
        <v>2.5</v>
      </c>
      <c r="L2" s="46">
        <v>2.9310345600000001</v>
      </c>
      <c r="N2" s="4" t="s">
        <v>120</v>
      </c>
      <c r="O2">
        <f>MIN($C$2,$H$2,$H$3)</f>
        <v>0.56666665999999999</v>
      </c>
      <c r="P2">
        <f>MAX($C$2,$H$2,$H$3)</f>
        <v>1.20689654</v>
      </c>
    </row>
    <row r="3" spans="1:16" x14ac:dyDescent="0.3">
      <c r="A3" t="s">
        <v>799</v>
      </c>
      <c r="B3" s="46">
        <v>0.56666665999999999</v>
      </c>
      <c r="C3" s="46" t="s">
        <v>61</v>
      </c>
      <c r="D3" s="46">
        <v>1.06666672</v>
      </c>
      <c r="E3" s="46">
        <v>1.0333333</v>
      </c>
      <c r="F3" s="46">
        <v>0.96666664000000002</v>
      </c>
      <c r="G3" s="46">
        <v>1.1666666299999999</v>
      </c>
      <c r="H3" s="46">
        <v>1.1379309900000001</v>
      </c>
      <c r="I3" s="46">
        <v>1.7000000500000001</v>
      </c>
      <c r="J3" s="47">
        <v>1.9310344500000001</v>
      </c>
      <c r="K3" s="46">
        <v>2.0666666</v>
      </c>
      <c r="L3" s="46">
        <v>2.6206896300000002</v>
      </c>
      <c r="N3" s="4" t="s">
        <v>116</v>
      </c>
      <c r="O3">
        <f>MIN($H$3,$J$3,$J$8)</f>
        <v>1.1379309900000001</v>
      </c>
      <c r="P3">
        <f>MAX($H$3,$J$3,$J$8)</f>
        <v>1.9310344500000001</v>
      </c>
    </row>
    <row r="4" spans="1:16" x14ac:dyDescent="0.3">
      <c r="A4" t="s">
        <v>107</v>
      </c>
      <c r="B4" s="46">
        <v>0.76666665000000001</v>
      </c>
      <c r="C4" s="46">
        <v>1.06666672</v>
      </c>
      <c r="D4" s="46" t="s">
        <v>61</v>
      </c>
      <c r="E4" s="46">
        <v>0.89999998000000003</v>
      </c>
      <c r="F4" s="46">
        <v>0.96666664000000002</v>
      </c>
      <c r="G4" s="46">
        <v>1.10000002</v>
      </c>
      <c r="H4" s="46">
        <v>1.5172413600000001</v>
      </c>
      <c r="I4" s="46">
        <v>1.7666666499999999</v>
      </c>
      <c r="J4" s="47">
        <v>2.1379311099999998</v>
      </c>
      <c r="K4" s="46">
        <v>2.4666667000000002</v>
      </c>
      <c r="L4" s="46">
        <v>2.58620691</v>
      </c>
      <c r="N4" s="4" t="s">
        <v>121</v>
      </c>
      <c r="O4" s="66">
        <f>K8</f>
        <v>1.3103448200000001</v>
      </c>
      <c r="P4" s="66"/>
    </row>
    <row r="5" spans="1:16" x14ac:dyDescent="0.3">
      <c r="A5" t="s">
        <v>45</v>
      </c>
      <c r="B5" s="46">
        <v>0.80000000999999998</v>
      </c>
      <c r="C5" s="46">
        <v>1.0333333</v>
      </c>
      <c r="D5" s="46">
        <v>0.89999998000000003</v>
      </c>
      <c r="E5" s="46" t="s">
        <v>61</v>
      </c>
      <c r="F5" s="46">
        <v>1.06666672</v>
      </c>
      <c r="G5" s="46">
        <v>1</v>
      </c>
      <c r="H5" s="46">
        <v>1.41379309</v>
      </c>
      <c r="I5" s="46">
        <v>1.6666666299999999</v>
      </c>
      <c r="J5" s="47">
        <v>2.0344827200000002</v>
      </c>
      <c r="K5" s="46">
        <v>2.1666667500000001</v>
      </c>
      <c r="L5" s="46">
        <v>2.3793103699999998</v>
      </c>
      <c r="N5" s="4" t="s">
        <v>122</v>
      </c>
      <c r="O5">
        <f>MIN($K$3,$J$3,$K$10)</f>
        <v>1.1379309900000001</v>
      </c>
      <c r="P5">
        <f>MAX($K$3,$J$3,$K$10)</f>
        <v>2.0666666</v>
      </c>
    </row>
    <row r="6" spans="1:16" ht="16.2" x14ac:dyDescent="0.3">
      <c r="A6" t="s">
        <v>70</v>
      </c>
      <c r="B6" s="46">
        <v>0.93333334000000001</v>
      </c>
      <c r="C6" s="46">
        <v>0.96666664000000002</v>
      </c>
      <c r="D6" s="46">
        <v>0.96666664000000002</v>
      </c>
      <c r="E6" s="46">
        <v>1.06666672</v>
      </c>
      <c r="F6" s="46" t="s">
        <v>61</v>
      </c>
      <c r="G6" s="46">
        <v>1</v>
      </c>
      <c r="H6" s="46">
        <v>1.6896551799999999</v>
      </c>
      <c r="I6" s="46">
        <v>2</v>
      </c>
      <c r="J6" s="47">
        <v>2.24137926</v>
      </c>
      <c r="K6" s="46">
        <v>2.5</v>
      </c>
      <c r="L6" s="46">
        <v>2.8620688900000002</v>
      </c>
      <c r="N6" s="4" t="s">
        <v>123</v>
      </c>
      <c r="O6">
        <f>MIN($L$10,$L$11,$K$10)</f>
        <v>0.82758622999999998</v>
      </c>
      <c r="P6">
        <f>MAX($L$10,$L$11,$K$10)</f>
        <v>1.39285719</v>
      </c>
    </row>
    <row r="7" spans="1:16" x14ac:dyDescent="0.3">
      <c r="A7" t="s">
        <v>48</v>
      </c>
      <c r="B7" s="46">
        <v>1.1333333299999999</v>
      </c>
      <c r="C7" s="46">
        <v>1.1666666299999999</v>
      </c>
      <c r="D7" s="46">
        <v>1.10000002</v>
      </c>
      <c r="E7" s="46">
        <v>1</v>
      </c>
      <c r="F7" s="46">
        <v>1</v>
      </c>
      <c r="G7" s="46" t="s">
        <v>61</v>
      </c>
      <c r="H7" s="46">
        <v>1.5517242</v>
      </c>
      <c r="I7" s="46">
        <v>1.4666667</v>
      </c>
      <c r="J7" s="47">
        <v>2</v>
      </c>
      <c r="K7" s="46">
        <v>2.2999999500000001</v>
      </c>
      <c r="L7" s="46">
        <v>2.24137926</v>
      </c>
    </row>
    <row r="8" spans="1:16" x14ac:dyDescent="0.3">
      <c r="A8" t="s">
        <v>41</v>
      </c>
      <c r="B8" s="46">
        <v>1.20689654</v>
      </c>
      <c r="C8" s="46">
        <v>1.1379309900000001</v>
      </c>
      <c r="D8" s="46">
        <v>1.5172413600000001</v>
      </c>
      <c r="E8" s="46">
        <v>1.41379309</v>
      </c>
      <c r="F8" s="46">
        <v>1.6896551799999999</v>
      </c>
      <c r="G8" s="46">
        <v>1.5517242</v>
      </c>
      <c r="H8" s="46" t="s">
        <v>61</v>
      </c>
      <c r="I8" s="46">
        <v>1.0689655499999999</v>
      </c>
      <c r="J8" s="47">
        <v>1.64285719</v>
      </c>
      <c r="K8" s="46">
        <v>1.3103448200000001</v>
      </c>
      <c r="L8" s="46">
        <v>1.6785714599999999</v>
      </c>
    </row>
    <row r="9" spans="1:16" x14ac:dyDescent="0.3">
      <c r="A9" t="s">
        <v>47</v>
      </c>
      <c r="B9" s="46">
        <v>1.8666666700000001</v>
      </c>
      <c r="C9" s="46">
        <v>1.7000000500000001</v>
      </c>
      <c r="D9" s="46">
        <v>1.7666666499999999</v>
      </c>
      <c r="E9" s="46">
        <v>1.6666666299999999</v>
      </c>
      <c r="F9" s="46">
        <v>2</v>
      </c>
      <c r="G9" s="46">
        <v>1.4666667</v>
      </c>
      <c r="H9" s="46">
        <v>1.0689655499999999</v>
      </c>
      <c r="I9" s="46" t="s">
        <v>61</v>
      </c>
      <c r="J9" s="47">
        <v>1.62068963</v>
      </c>
      <c r="K9" s="46">
        <v>1.1666666299999999</v>
      </c>
      <c r="L9" s="46">
        <v>1.17241383</v>
      </c>
    </row>
    <row r="10" spans="1:16" x14ac:dyDescent="0.3">
      <c r="A10" s="49" t="s">
        <v>43</v>
      </c>
      <c r="B10" s="47">
        <v>2.3793103699999998</v>
      </c>
      <c r="C10" s="47">
        <v>1.9310344500000001</v>
      </c>
      <c r="D10" s="47">
        <v>2.1379311099999998</v>
      </c>
      <c r="E10" s="47">
        <v>2.0344827200000002</v>
      </c>
      <c r="F10" s="47">
        <v>2.24137926</v>
      </c>
      <c r="G10" s="47">
        <v>2</v>
      </c>
      <c r="H10" s="47">
        <v>1.64285719</v>
      </c>
      <c r="I10" s="47">
        <v>1.62068963</v>
      </c>
      <c r="J10" s="50" t="s">
        <v>61</v>
      </c>
      <c r="K10" s="47">
        <v>1.1379309900000001</v>
      </c>
      <c r="L10" s="47">
        <v>1.39285719</v>
      </c>
    </row>
    <row r="11" spans="1:16" x14ac:dyDescent="0.3">
      <c r="A11" t="s">
        <v>40</v>
      </c>
      <c r="B11" s="46">
        <v>2.5</v>
      </c>
      <c r="C11" s="46">
        <v>2.0666666</v>
      </c>
      <c r="D11" s="46">
        <v>2.4666667000000002</v>
      </c>
      <c r="E11" s="46">
        <v>2.1666667500000001</v>
      </c>
      <c r="F11" s="46">
        <v>2.5</v>
      </c>
      <c r="G11" s="46">
        <v>2.2999999500000001</v>
      </c>
      <c r="H11" s="46">
        <v>1.3103448200000001</v>
      </c>
      <c r="I11" s="46">
        <v>1.1666666299999999</v>
      </c>
      <c r="J11" s="47">
        <v>1.1379309900000001</v>
      </c>
      <c r="K11" s="46" t="s">
        <v>61</v>
      </c>
      <c r="L11" s="46">
        <v>0.82758622999999998</v>
      </c>
    </row>
    <row r="12" spans="1:16" x14ac:dyDescent="0.3">
      <c r="A12" t="s">
        <v>44</v>
      </c>
      <c r="B12" s="46">
        <v>2.9310345600000001</v>
      </c>
      <c r="C12" s="46">
        <v>2.6206896300000002</v>
      </c>
      <c r="D12" s="46">
        <v>2.58620691</v>
      </c>
      <c r="E12" s="46">
        <v>2.3793103699999998</v>
      </c>
      <c r="F12" s="46">
        <v>2.8620688900000002</v>
      </c>
      <c r="G12" s="46">
        <v>2.24137926</v>
      </c>
      <c r="H12" s="46">
        <v>1.6785714599999999</v>
      </c>
      <c r="I12" s="46">
        <v>1.17241383</v>
      </c>
      <c r="J12" s="47">
        <v>1.39285719</v>
      </c>
      <c r="K12" s="46">
        <v>0.82758622999999998</v>
      </c>
      <c r="L12" s="46" t="s">
        <v>61</v>
      </c>
    </row>
  </sheetData>
  <mergeCells count="1">
    <mergeCell ref="O4:P4"/>
  </mergeCells>
  <conditionalFormatting sqref="B2:L12">
    <cfRule type="colorScale" priority="11">
      <colorScale>
        <cfvo type="min"/>
        <cfvo type="percentile" val="50"/>
        <cfvo type="max"/>
        <color rgb="FF63BE7B"/>
        <color rgb="FFFFEB84"/>
        <color rgb="FFF8696B"/>
      </colorScale>
    </cfRule>
  </conditionalFormatting>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31911-6AE3-4816-84AB-3E57075773D5}">
  <dimension ref="A1:Q47"/>
  <sheetViews>
    <sheetView tabSelected="1" workbookViewId="0">
      <selection activeCell="B36" sqref="B36"/>
    </sheetView>
  </sheetViews>
  <sheetFormatPr baseColWidth="10" defaultRowHeight="14.4" x14ac:dyDescent="0.3"/>
  <cols>
    <col min="1" max="1" width="28.77734375" customWidth="1"/>
    <col min="3" max="3" width="9.21875" customWidth="1"/>
    <col min="4" max="16" width="5.44140625" style="60" customWidth="1"/>
    <col min="17" max="17" width="16.77734375" customWidth="1"/>
  </cols>
  <sheetData>
    <row r="1" spans="1:17" x14ac:dyDescent="0.3">
      <c r="A1" s="62" t="s">
        <v>985</v>
      </c>
    </row>
    <row r="2" spans="1:17" x14ac:dyDescent="0.3">
      <c r="A2" s="62"/>
      <c r="B2" s="4"/>
      <c r="C2" s="4" t="s">
        <v>986</v>
      </c>
      <c r="D2" s="70"/>
      <c r="E2" s="70"/>
      <c r="F2" s="70"/>
      <c r="G2" s="70"/>
      <c r="H2" s="70"/>
      <c r="I2" s="70"/>
      <c r="J2" s="70"/>
      <c r="K2" s="70"/>
      <c r="L2" s="70"/>
      <c r="M2" s="70"/>
      <c r="N2" s="70"/>
      <c r="O2" s="70"/>
      <c r="P2" s="70"/>
    </row>
    <row r="3" spans="1:17" x14ac:dyDescent="0.3">
      <c r="A3" s="62"/>
      <c r="B3" s="4"/>
      <c r="C3" s="4" t="s">
        <v>988</v>
      </c>
      <c r="D3" s="70"/>
      <c r="E3" s="70"/>
      <c r="F3" s="70"/>
      <c r="G3" s="70"/>
      <c r="H3" s="70"/>
      <c r="I3" s="70"/>
      <c r="J3" s="70"/>
      <c r="K3" s="70"/>
      <c r="L3" s="70"/>
      <c r="M3" s="70"/>
      <c r="N3" s="70"/>
      <c r="O3" s="70"/>
      <c r="P3" s="70"/>
    </row>
    <row r="4" spans="1:17" x14ac:dyDescent="0.3">
      <c r="A4" s="62"/>
      <c r="B4" s="4"/>
      <c r="C4" s="4" t="s">
        <v>989</v>
      </c>
      <c r="D4" s="60">
        <v>1</v>
      </c>
      <c r="E4" s="60">
        <v>1</v>
      </c>
      <c r="F4" s="60">
        <v>3</v>
      </c>
      <c r="G4" s="60">
        <v>0</v>
      </c>
      <c r="H4" s="60">
        <v>0</v>
      </c>
      <c r="I4" s="60">
        <v>0</v>
      </c>
      <c r="J4" s="60">
        <v>4</v>
      </c>
      <c r="K4" s="60">
        <v>1</v>
      </c>
      <c r="L4" s="60">
        <v>11</v>
      </c>
      <c r="M4" s="60">
        <v>4</v>
      </c>
      <c r="N4" s="60">
        <v>4</v>
      </c>
      <c r="O4" s="60">
        <v>6</v>
      </c>
      <c r="P4" s="60">
        <v>4</v>
      </c>
    </row>
    <row r="5" spans="1:17" ht="55.2" x14ac:dyDescent="0.3">
      <c r="A5" t="s">
        <v>124</v>
      </c>
      <c r="B5" t="s">
        <v>1071</v>
      </c>
      <c r="C5" t="s">
        <v>127</v>
      </c>
      <c r="D5" s="34" t="s">
        <v>105</v>
      </c>
      <c r="E5" s="34" t="s">
        <v>45</v>
      </c>
      <c r="F5" s="34" t="s">
        <v>107</v>
      </c>
      <c r="G5" s="34" t="s">
        <v>807</v>
      </c>
      <c r="H5" s="34" t="s">
        <v>1072</v>
      </c>
      <c r="I5" s="34" t="s">
        <v>688</v>
      </c>
      <c r="J5" s="34" t="s">
        <v>106</v>
      </c>
      <c r="K5" s="34" t="s">
        <v>71</v>
      </c>
      <c r="L5" s="34" t="s">
        <v>41</v>
      </c>
      <c r="M5" s="34" t="s">
        <v>43</v>
      </c>
      <c r="N5" s="34" t="s">
        <v>40</v>
      </c>
      <c r="O5" s="34" t="s">
        <v>47</v>
      </c>
      <c r="P5" s="34" t="s">
        <v>44</v>
      </c>
    </row>
    <row r="6" spans="1:17" x14ac:dyDescent="0.3">
      <c r="A6" t="s">
        <v>1073</v>
      </c>
      <c r="B6" t="s">
        <v>1074</v>
      </c>
      <c r="C6" t="s">
        <v>1075</v>
      </c>
      <c r="D6" s="28">
        <v>2</v>
      </c>
      <c r="E6" s="28">
        <v>2</v>
      </c>
      <c r="F6" s="28">
        <v>2</v>
      </c>
      <c r="G6" s="28">
        <v>2</v>
      </c>
      <c r="H6" s="28">
        <v>2</v>
      </c>
      <c r="I6" s="28">
        <v>2</v>
      </c>
      <c r="J6" s="28">
        <v>2</v>
      </c>
      <c r="K6" s="28">
        <v>2</v>
      </c>
      <c r="L6" s="28">
        <v>1</v>
      </c>
      <c r="M6" s="28">
        <v>0</v>
      </c>
      <c r="N6" s="28">
        <v>2</v>
      </c>
      <c r="O6" s="28">
        <v>1</v>
      </c>
      <c r="P6" s="28">
        <v>0</v>
      </c>
      <c r="Q6" s="29" t="s">
        <v>312</v>
      </c>
    </row>
    <row r="7" spans="1:17" x14ac:dyDescent="0.3">
      <c r="A7" t="s">
        <v>1076</v>
      </c>
      <c r="B7" t="s">
        <v>824</v>
      </c>
      <c r="C7" t="s">
        <v>1077</v>
      </c>
      <c r="D7" s="28">
        <v>2</v>
      </c>
      <c r="E7" s="28">
        <v>2</v>
      </c>
      <c r="F7" s="28">
        <v>2</v>
      </c>
      <c r="G7" s="28">
        <v>0</v>
      </c>
      <c r="H7" s="28">
        <v>2</v>
      </c>
      <c r="I7" s="28">
        <v>2</v>
      </c>
      <c r="J7" s="28">
        <v>2</v>
      </c>
      <c r="K7" s="28">
        <v>0</v>
      </c>
      <c r="L7" s="28">
        <v>2</v>
      </c>
      <c r="M7" s="28">
        <v>2</v>
      </c>
      <c r="N7" s="28">
        <v>1</v>
      </c>
      <c r="O7" s="28">
        <v>2</v>
      </c>
      <c r="P7" s="28">
        <v>1</v>
      </c>
      <c r="Q7" s="19" t="s">
        <v>313</v>
      </c>
    </row>
    <row r="8" spans="1:17" x14ac:dyDescent="0.3">
      <c r="A8" t="s">
        <v>902</v>
      </c>
      <c r="B8" t="s">
        <v>1074</v>
      </c>
      <c r="C8" t="s">
        <v>1078</v>
      </c>
      <c r="D8" s="28">
        <v>2</v>
      </c>
      <c r="E8" s="28">
        <v>2</v>
      </c>
      <c r="F8" s="28">
        <v>2</v>
      </c>
      <c r="G8" s="28">
        <v>2</v>
      </c>
      <c r="H8" s="28">
        <v>2</v>
      </c>
      <c r="I8" s="28">
        <v>2</v>
      </c>
      <c r="J8" s="28">
        <v>2</v>
      </c>
      <c r="K8" s="28">
        <v>2</v>
      </c>
      <c r="L8" s="28">
        <v>2</v>
      </c>
      <c r="M8" s="28">
        <v>2</v>
      </c>
      <c r="N8" s="28">
        <v>2</v>
      </c>
      <c r="O8" s="28">
        <v>1</v>
      </c>
      <c r="P8" s="28">
        <v>0</v>
      </c>
      <c r="Q8" s="32" t="s">
        <v>314</v>
      </c>
    </row>
    <row r="9" spans="1:17" x14ac:dyDescent="0.3">
      <c r="A9" t="s">
        <v>1079</v>
      </c>
      <c r="B9" t="s">
        <v>818</v>
      </c>
      <c r="C9" t="s">
        <v>1080</v>
      </c>
      <c r="D9" s="28">
        <v>0</v>
      </c>
      <c r="E9" s="28">
        <v>0</v>
      </c>
      <c r="F9" s="28">
        <v>0</v>
      </c>
      <c r="G9" s="28">
        <v>0</v>
      </c>
      <c r="H9" s="28">
        <v>0</v>
      </c>
      <c r="I9" s="28">
        <v>0</v>
      </c>
      <c r="J9" s="28">
        <v>0</v>
      </c>
      <c r="K9" s="28">
        <v>0</v>
      </c>
      <c r="L9" s="28">
        <v>2</v>
      </c>
      <c r="M9" s="28">
        <v>0</v>
      </c>
      <c r="N9" s="28">
        <v>2</v>
      </c>
      <c r="O9" s="28">
        <v>0</v>
      </c>
      <c r="P9" s="28">
        <v>1</v>
      </c>
    </row>
    <row r="10" spans="1:17" x14ac:dyDescent="0.3">
      <c r="A10" t="s">
        <v>1081</v>
      </c>
      <c r="B10" t="s">
        <v>1082</v>
      </c>
      <c r="C10" t="s">
        <v>1083</v>
      </c>
      <c r="D10" s="28">
        <v>0</v>
      </c>
      <c r="E10" s="28">
        <v>2</v>
      </c>
      <c r="F10" s="28">
        <v>1</v>
      </c>
      <c r="G10" s="28">
        <v>0</v>
      </c>
      <c r="H10" s="28">
        <v>0</v>
      </c>
      <c r="I10" s="28">
        <v>2</v>
      </c>
      <c r="J10" s="28">
        <v>1</v>
      </c>
      <c r="K10" s="28">
        <v>0</v>
      </c>
      <c r="L10" s="28">
        <v>2</v>
      </c>
      <c r="M10" s="28">
        <v>2</v>
      </c>
      <c r="N10" s="28">
        <v>2</v>
      </c>
      <c r="O10" s="28">
        <v>2</v>
      </c>
      <c r="P10" s="28">
        <v>2</v>
      </c>
    </row>
    <row r="11" spans="1:17" x14ac:dyDescent="0.3">
      <c r="A11" t="s">
        <v>1084</v>
      </c>
      <c r="B11" t="s">
        <v>824</v>
      </c>
      <c r="C11" t="s">
        <v>1085</v>
      </c>
      <c r="D11" s="28">
        <v>2</v>
      </c>
      <c r="E11" s="28">
        <v>2</v>
      </c>
      <c r="F11" s="28">
        <v>0</v>
      </c>
      <c r="G11" s="28">
        <v>2</v>
      </c>
      <c r="H11" s="28">
        <v>0</v>
      </c>
      <c r="I11" s="28">
        <v>0</v>
      </c>
      <c r="J11" s="28">
        <v>2</v>
      </c>
      <c r="K11" s="28">
        <v>2</v>
      </c>
      <c r="L11" s="28">
        <v>1</v>
      </c>
      <c r="M11" s="28">
        <v>0</v>
      </c>
      <c r="N11" s="28">
        <v>0</v>
      </c>
      <c r="O11" s="28">
        <v>2</v>
      </c>
      <c r="P11" s="28">
        <v>2</v>
      </c>
    </row>
    <row r="12" spans="1:17" x14ac:dyDescent="0.3">
      <c r="A12" t="s">
        <v>1057</v>
      </c>
      <c r="B12" t="s">
        <v>816</v>
      </c>
      <c r="C12" t="s">
        <v>1086</v>
      </c>
      <c r="D12" s="28">
        <v>2</v>
      </c>
      <c r="E12" s="28">
        <v>2</v>
      </c>
      <c r="F12" s="28">
        <v>2</v>
      </c>
      <c r="G12" s="28">
        <v>2</v>
      </c>
      <c r="H12" s="28">
        <v>2</v>
      </c>
      <c r="I12" s="28">
        <v>2</v>
      </c>
      <c r="J12" s="28">
        <v>2</v>
      </c>
      <c r="K12" s="28">
        <v>2</v>
      </c>
      <c r="L12" s="28">
        <v>2</v>
      </c>
      <c r="M12" s="28">
        <v>2</v>
      </c>
      <c r="N12" s="28">
        <v>0</v>
      </c>
      <c r="O12" s="28">
        <v>0</v>
      </c>
      <c r="P12" s="28">
        <v>0</v>
      </c>
    </row>
    <row r="13" spans="1:17" x14ac:dyDescent="0.3">
      <c r="A13" t="s">
        <v>417</v>
      </c>
      <c r="B13" t="s">
        <v>811</v>
      </c>
      <c r="C13" t="s">
        <v>1087</v>
      </c>
      <c r="D13" s="28">
        <v>0</v>
      </c>
      <c r="E13" s="28">
        <v>0</v>
      </c>
      <c r="F13" s="28">
        <v>0</v>
      </c>
      <c r="G13" s="28">
        <v>0</v>
      </c>
      <c r="H13" s="28">
        <v>0</v>
      </c>
      <c r="I13" s="28">
        <v>0</v>
      </c>
      <c r="J13" s="28">
        <v>0</v>
      </c>
      <c r="K13" s="28">
        <v>0</v>
      </c>
      <c r="L13" s="28">
        <v>0</v>
      </c>
      <c r="M13" s="28">
        <v>2</v>
      </c>
      <c r="N13" s="28">
        <v>2</v>
      </c>
      <c r="O13" s="28">
        <v>2</v>
      </c>
      <c r="P13" s="28">
        <v>2</v>
      </c>
    </row>
    <row r="14" spans="1:17" x14ac:dyDescent="0.3">
      <c r="A14" t="s">
        <v>453</v>
      </c>
      <c r="B14" t="s">
        <v>850</v>
      </c>
      <c r="C14" t="s">
        <v>1088</v>
      </c>
      <c r="D14" s="28">
        <v>0</v>
      </c>
      <c r="E14" s="28">
        <v>2</v>
      </c>
      <c r="F14" s="28">
        <v>2</v>
      </c>
      <c r="G14" s="28">
        <v>2</v>
      </c>
      <c r="H14" s="28">
        <v>2</v>
      </c>
      <c r="I14" s="28">
        <v>2</v>
      </c>
      <c r="J14" s="28">
        <v>1</v>
      </c>
      <c r="K14" s="28">
        <v>2</v>
      </c>
      <c r="L14" s="28">
        <v>2</v>
      </c>
      <c r="M14" s="28">
        <v>2</v>
      </c>
      <c r="N14" s="28">
        <v>2</v>
      </c>
      <c r="O14" s="28">
        <v>2</v>
      </c>
      <c r="P14" s="28">
        <v>2</v>
      </c>
    </row>
    <row r="15" spans="1:17" x14ac:dyDescent="0.3">
      <c r="A15" t="s">
        <v>1089</v>
      </c>
      <c r="B15" t="s">
        <v>1074</v>
      </c>
      <c r="C15" t="s">
        <v>1090</v>
      </c>
      <c r="D15" s="28">
        <v>2</v>
      </c>
      <c r="E15" s="28">
        <v>2</v>
      </c>
      <c r="F15" s="28">
        <v>2</v>
      </c>
      <c r="G15" s="28">
        <v>2</v>
      </c>
      <c r="H15" s="28">
        <v>2</v>
      </c>
      <c r="I15" s="28">
        <v>2</v>
      </c>
      <c r="J15" s="28">
        <v>2</v>
      </c>
      <c r="K15" s="28">
        <v>2</v>
      </c>
      <c r="L15" s="28">
        <v>0</v>
      </c>
      <c r="M15" s="28">
        <v>1</v>
      </c>
      <c r="N15" s="28">
        <v>0</v>
      </c>
      <c r="O15" s="28">
        <v>1</v>
      </c>
      <c r="P15" s="28">
        <v>0</v>
      </c>
    </row>
    <row r="16" spans="1:17" x14ac:dyDescent="0.3">
      <c r="A16" t="s">
        <v>1091</v>
      </c>
      <c r="B16" t="s">
        <v>824</v>
      </c>
      <c r="C16" t="s">
        <v>1092</v>
      </c>
      <c r="D16" s="28">
        <v>2</v>
      </c>
      <c r="E16" s="28">
        <v>2</v>
      </c>
      <c r="F16" s="28">
        <v>2</v>
      </c>
      <c r="G16" s="28">
        <v>2</v>
      </c>
      <c r="H16" s="28">
        <v>2</v>
      </c>
      <c r="I16" s="28">
        <v>0</v>
      </c>
      <c r="J16" s="28">
        <v>2</v>
      </c>
      <c r="K16" s="28">
        <v>2</v>
      </c>
      <c r="L16" s="28">
        <v>1</v>
      </c>
      <c r="M16" s="28">
        <v>0</v>
      </c>
      <c r="N16" s="28">
        <v>0</v>
      </c>
      <c r="O16" s="28">
        <v>2</v>
      </c>
      <c r="P16" s="28">
        <v>2</v>
      </c>
    </row>
    <row r="17" spans="1:16" x14ac:dyDescent="0.3">
      <c r="A17" t="s">
        <v>1093</v>
      </c>
      <c r="B17" t="s">
        <v>1082</v>
      </c>
      <c r="C17" t="s">
        <v>1094</v>
      </c>
      <c r="D17" s="28">
        <v>1</v>
      </c>
      <c r="E17" s="28">
        <v>0</v>
      </c>
      <c r="F17" s="28">
        <v>1</v>
      </c>
      <c r="G17" s="28">
        <v>0</v>
      </c>
      <c r="H17" s="28">
        <v>0</v>
      </c>
      <c r="I17" s="28">
        <v>2</v>
      </c>
      <c r="J17" s="28">
        <v>0</v>
      </c>
      <c r="K17" s="28">
        <v>0</v>
      </c>
      <c r="L17" s="28">
        <v>0</v>
      </c>
      <c r="M17" s="28">
        <v>2</v>
      </c>
      <c r="N17" s="28">
        <v>0</v>
      </c>
      <c r="O17" s="28">
        <v>2</v>
      </c>
      <c r="P17" s="28">
        <v>2</v>
      </c>
    </row>
    <row r="18" spans="1:16" x14ac:dyDescent="0.3">
      <c r="A18" t="s">
        <v>1095</v>
      </c>
      <c r="B18" t="s">
        <v>824</v>
      </c>
      <c r="C18" t="s">
        <v>1096</v>
      </c>
      <c r="D18" s="28">
        <v>2</v>
      </c>
      <c r="E18" s="28">
        <v>2</v>
      </c>
      <c r="F18" s="28">
        <v>2</v>
      </c>
      <c r="G18" s="28">
        <v>2</v>
      </c>
      <c r="H18" s="28">
        <v>0</v>
      </c>
      <c r="I18" s="28">
        <v>0</v>
      </c>
      <c r="J18" s="28">
        <v>0</v>
      </c>
      <c r="K18" s="28">
        <v>0</v>
      </c>
      <c r="L18" s="28">
        <v>1</v>
      </c>
      <c r="M18" s="28">
        <v>0</v>
      </c>
      <c r="N18" s="28">
        <v>2</v>
      </c>
      <c r="O18" s="28">
        <v>2</v>
      </c>
      <c r="P18" s="28">
        <v>2</v>
      </c>
    </row>
    <row r="19" spans="1:16" x14ac:dyDescent="0.3">
      <c r="A19" t="s">
        <v>1097</v>
      </c>
      <c r="B19" t="s">
        <v>816</v>
      </c>
      <c r="C19" t="s">
        <v>1098</v>
      </c>
      <c r="D19" s="28">
        <v>2</v>
      </c>
      <c r="E19" s="28">
        <v>2</v>
      </c>
      <c r="F19" s="28">
        <v>2</v>
      </c>
      <c r="G19" s="28">
        <v>2</v>
      </c>
      <c r="H19" s="28">
        <v>2</v>
      </c>
      <c r="I19" s="28">
        <v>2</v>
      </c>
      <c r="J19" s="28">
        <v>1</v>
      </c>
      <c r="K19" s="28">
        <v>0</v>
      </c>
      <c r="L19" s="28">
        <v>0</v>
      </c>
      <c r="M19" s="28">
        <v>0</v>
      </c>
      <c r="N19" s="28">
        <v>0</v>
      </c>
      <c r="O19" s="28">
        <v>2</v>
      </c>
      <c r="P19" s="28">
        <v>1</v>
      </c>
    </row>
    <row r="20" spans="1:16" x14ac:dyDescent="0.3">
      <c r="A20" t="s">
        <v>1099</v>
      </c>
      <c r="B20" t="s">
        <v>1082</v>
      </c>
      <c r="C20" t="s">
        <v>1100</v>
      </c>
      <c r="D20" s="28">
        <v>2</v>
      </c>
      <c r="E20" s="28">
        <v>0</v>
      </c>
      <c r="F20" s="28">
        <v>0</v>
      </c>
      <c r="G20" s="28">
        <v>0</v>
      </c>
      <c r="H20" s="28">
        <v>0</v>
      </c>
      <c r="I20" s="28">
        <v>0</v>
      </c>
      <c r="J20" s="28">
        <v>0</v>
      </c>
      <c r="K20" s="28">
        <v>0</v>
      </c>
      <c r="L20" s="28">
        <v>1</v>
      </c>
      <c r="M20" s="28">
        <v>2</v>
      </c>
      <c r="N20" s="28">
        <v>2</v>
      </c>
      <c r="O20" s="28">
        <v>2</v>
      </c>
      <c r="P20" s="28">
        <v>2</v>
      </c>
    </row>
    <row r="21" spans="1:16" x14ac:dyDescent="0.3">
      <c r="A21" t="s">
        <v>1101</v>
      </c>
      <c r="B21" t="s">
        <v>824</v>
      </c>
      <c r="C21" t="s">
        <v>1102</v>
      </c>
      <c r="D21" s="28">
        <v>2</v>
      </c>
      <c r="E21" s="28">
        <v>2</v>
      </c>
      <c r="F21" s="28">
        <v>2</v>
      </c>
      <c r="G21" s="28">
        <v>2</v>
      </c>
      <c r="H21" s="28">
        <v>2</v>
      </c>
      <c r="I21" s="28">
        <v>2</v>
      </c>
      <c r="J21" s="28">
        <v>0</v>
      </c>
      <c r="K21" s="28">
        <v>2</v>
      </c>
      <c r="L21" s="28">
        <v>1</v>
      </c>
      <c r="M21" s="28">
        <v>0</v>
      </c>
      <c r="N21" s="28">
        <v>1</v>
      </c>
      <c r="O21" s="28">
        <v>2</v>
      </c>
      <c r="P21" s="28">
        <v>2</v>
      </c>
    </row>
    <row r="22" spans="1:16" x14ac:dyDescent="0.3">
      <c r="A22" t="s">
        <v>1103</v>
      </c>
      <c r="B22" t="s">
        <v>811</v>
      </c>
      <c r="C22" t="s">
        <v>1104</v>
      </c>
      <c r="D22" s="28">
        <v>0</v>
      </c>
      <c r="E22" s="28">
        <v>0</v>
      </c>
      <c r="F22" s="28">
        <v>0</v>
      </c>
      <c r="G22" s="28">
        <v>0</v>
      </c>
      <c r="H22" s="28">
        <v>2</v>
      </c>
      <c r="I22" s="28">
        <v>2</v>
      </c>
      <c r="J22" s="28">
        <v>2</v>
      </c>
      <c r="K22" s="28">
        <v>0</v>
      </c>
      <c r="L22" s="28">
        <v>2</v>
      </c>
      <c r="M22" s="28">
        <v>2</v>
      </c>
      <c r="N22" s="28">
        <v>2</v>
      </c>
      <c r="O22" s="28">
        <v>2</v>
      </c>
      <c r="P22" s="28">
        <v>2</v>
      </c>
    </row>
    <row r="23" spans="1:16" x14ac:dyDescent="0.3">
      <c r="A23" t="s">
        <v>1105</v>
      </c>
      <c r="B23" t="s">
        <v>824</v>
      </c>
      <c r="C23" t="s">
        <v>1106</v>
      </c>
      <c r="D23" s="28">
        <v>0</v>
      </c>
      <c r="E23" s="28">
        <v>0</v>
      </c>
      <c r="F23" s="28">
        <v>0</v>
      </c>
      <c r="G23" s="28">
        <v>0</v>
      </c>
      <c r="H23" s="28">
        <v>2</v>
      </c>
      <c r="I23" s="28">
        <v>0</v>
      </c>
      <c r="J23" s="28">
        <v>2</v>
      </c>
      <c r="K23" s="28">
        <v>0</v>
      </c>
      <c r="L23" s="28">
        <v>2</v>
      </c>
      <c r="M23" s="28">
        <v>0</v>
      </c>
      <c r="N23" s="28">
        <v>0</v>
      </c>
      <c r="O23" s="28">
        <v>0</v>
      </c>
      <c r="P23" s="28">
        <v>0</v>
      </c>
    </row>
    <row r="24" spans="1:16" x14ac:dyDescent="0.3">
      <c r="A24" t="s">
        <v>1107</v>
      </c>
      <c r="B24" t="s">
        <v>857</v>
      </c>
      <c r="C24" t="s">
        <v>1108</v>
      </c>
      <c r="D24" s="28">
        <v>2</v>
      </c>
      <c r="E24" s="28">
        <v>2</v>
      </c>
      <c r="F24" s="28">
        <v>2</v>
      </c>
      <c r="G24" s="28">
        <v>2</v>
      </c>
      <c r="H24" s="28">
        <v>2</v>
      </c>
      <c r="I24" s="28">
        <v>2</v>
      </c>
      <c r="J24" s="28">
        <v>2</v>
      </c>
      <c r="K24" s="28">
        <v>1</v>
      </c>
      <c r="L24" s="28">
        <v>2</v>
      </c>
      <c r="M24" s="28">
        <v>1</v>
      </c>
      <c r="N24" s="28">
        <v>1</v>
      </c>
      <c r="O24" s="28">
        <v>0</v>
      </c>
      <c r="P24" s="28">
        <v>0</v>
      </c>
    </row>
    <row r="25" spans="1:16" x14ac:dyDescent="0.3">
      <c r="A25" t="s">
        <v>1109</v>
      </c>
      <c r="B25" t="s">
        <v>1110</v>
      </c>
      <c r="C25" t="s">
        <v>1111</v>
      </c>
      <c r="D25" s="28">
        <v>2</v>
      </c>
      <c r="E25" s="28">
        <v>2</v>
      </c>
      <c r="F25" s="28">
        <v>0</v>
      </c>
      <c r="G25" s="28">
        <v>0</v>
      </c>
      <c r="H25" s="28">
        <v>0</v>
      </c>
      <c r="I25" s="28">
        <v>2</v>
      </c>
      <c r="J25" s="28">
        <v>0</v>
      </c>
      <c r="K25" s="28">
        <v>0</v>
      </c>
      <c r="L25" s="28">
        <v>0</v>
      </c>
      <c r="M25" s="28">
        <v>2</v>
      </c>
      <c r="N25" s="28">
        <v>2</v>
      </c>
      <c r="O25" s="28">
        <v>2</v>
      </c>
      <c r="P25" s="28">
        <v>0</v>
      </c>
    </row>
    <row r="26" spans="1:16" x14ac:dyDescent="0.3">
      <c r="A26" t="s">
        <v>946</v>
      </c>
      <c r="B26" t="s">
        <v>1074</v>
      </c>
      <c r="C26" t="s">
        <v>1112</v>
      </c>
      <c r="D26" s="28">
        <v>2</v>
      </c>
      <c r="E26" s="28">
        <v>2</v>
      </c>
      <c r="F26" s="28">
        <v>2</v>
      </c>
      <c r="G26" s="28">
        <v>2</v>
      </c>
      <c r="H26" s="28">
        <v>2</v>
      </c>
      <c r="I26" s="28">
        <v>0</v>
      </c>
      <c r="J26" s="28">
        <v>2</v>
      </c>
      <c r="K26" s="28">
        <v>2</v>
      </c>
      <c r="L26" s="28">
        <v>1</v>
      </c>
      <c r="M26" s="28">
        <v>0</v>
      </c>
      <c r="N26" s="28">
        <v>0</v>
      </c>
      <c r="O26" s="28">
        <v>0</v>
      </c>
      <c r="P26" s="28">
        <v>2</v>
      </c>
    </row>
    <row r="27" spans="1:16" x14ac:dyDescent="0.3">
      <c r="A27" t="s">
        <v>1113</v>
      </c>
      <c r="B27" t="s">
        <v>816</v>
      </c>
      <c r="C27" t="s">
        <v>1114</v>
      </c>
      <c r="D27" s="28">
        <v>2</v>
      </c>
      <c r="E27" s="28">
        <v>2</v>
      </c>
      <c r="F27" s="28">
        <v>2</v>
      </c>
      <c r="G27" s="28">
        <v>2</v>
      </c>
      <c r="H27" s="28">
        <v>2</v>
      </c>
      <c r="I27" s="28">
        <v>2</v>
      </c>
      <c r="J27" s="28">
        <v>2</v>
      </c>
      <c r="K27" s="28">
        <v>0</v>
      </c>
      <c r="L27" s="28">
        <v>2</v>
      </c>
      <c r="M27" s="28">
        <v>0</v>
      </c>
      <c r="N27" s="28">
        <v>0</v>
      </c>
      <c r="O27" s="28">
        <v>0</v>
      </c>
      <c r="P27" s="28">
        <v>0</v>
      </c>
    </row>
    <row r="28" spans="1:16" x14ac:dyDescent="0.3">
      <c r="A28" t="s">
        <v>567</v>
      </c>
      <c r="B28" t="s">
        <v>850</v>
      </c>
      <c r="C28" t="s">
        <v>1115</v>
      </c>
      <c r="D28" s="28">
        <v>0</v>
      </c>
      <c r="E28" s="28">
        <v>0</v>
      </c>
      <c r="F28" s="28">
        <v>0</v>
      </c>
      <c r="G28" s="28">
        <v>0</v>
      </c>
      <c r="H28" s="28">
        <v>0</v>
      </c>
      <c r="I28" s="28">
        <v>2</v>
      </c>
      <c r="J28" s="28">
        <v>0</v>
      </c>
      <c r="K28" s="28">
        <v>0</v>
      </c>
      <c r="L28" s="28">
        <v>2</v>
      </c>
      <c r="M28" s="28">
        <v>2</v>
      </c>
      <c r="N28" s="28">
        <v>2</v>
      </c>
      <c r="O28" s="28">
        <v>2</v>
      </c>
      <c r="P28" s="28">
        <v>2</v>
      </c>
    </row>
    <row r="29" spans="1:16" x14ac:dyDescent="0.3">
      <c r="A29" t="s">
        <v>1116</v>
      </c>
      <c r="B29" t="s">
        <v>1074</v>
      </c>
      <c r="C29" t="s">
        <v>1117</v>
      </c>
      <c r="D29" s="28">
        <v>2</v>
      </c>
      <c r="E29" s="28">
        <v>2</v>
      </c>
      <c r="F29" s="28">
        <v>2</v>
      </c>
      <c r="G29" s="28">
        <v>2</v>
      </c>
      <c r="H29" s="28">
        <v>2</v>
      </c>
      <c r="I29" s="28">
        <v>2</v>
      </c>
      <c r="J29" s="28">
        <v>2</v>
      </c>
      <c r="K29" s="28">
        <v>2</v>
      </c>
      <c r="L29" s="28">
        <v>0</v>
      </c>
      <c r="M29" s="28">
        <v>0</v>
      </c>
      <c r="N29" s="28">
        <v>0</v>
      </c>
      <c r="O29" s="28">
        <v>0</v>
      </c>
      <c r="P29" s="28">
        <v>0</v>
      </c>
    </row>
    <row r="30" spans="1:16" x14ac:dyDescent="0.3">
      <c r="A30" t="s">
        <v>1118</v>
      </c>
      <c r="B30" t="s">
        <v>811</v>
      </c>
      <c r="C30" t="s">
        <v>1119</v>
      </c>
      <c r="D30" s="28">
        <v>0</v>
      </c>
      <c r="E30" s="28">
        <v>0</v>
      </c>
      <c r="F30" s="28">
        <v>0</v>
      </c>
      <c r="G30" s="28">
        <v>0</v>
      </c>
      <c r="H30" s="28">
        <v>0</v>
      </c>
      <c r="I30" s="28">
        <v>0</v>
      </c>
      <c r="J30" s="28">
        <v>0</v>
      </c>
      <c r="K30" s="28">
        <v>2</v>
      </c>
      <c r="L30" s="28">
        <v>1</v>
      </c>
      <c r="M30" s="28">
        <v>2</v>
      </c>
      <c r="N30" s="28">
        <v>2</v>
      </c>
      <c r="O30" s="28">
        <v>2</v>
      </c>
      <c r="P30" s="28">
        <v>2</v>
      </c>
    </row>
    <row r="31" spans="1:16" x14ac:dyDescent="0.3">
      <c r="A31" t="s">
        <v>1120</v>
      </c>
      <c r="B31" t="s">
        <v>1041</v>
      </c>
      <c r="C31" t="s">
        <v>1121</v>
      </c>
      <c r="D31" s="28">
        <v>2</v>
      </c>
      <c r="E31" s="28">
        <v>2</v>
      </c>
      <c r="F31" s="28">
        <v>2</v>
      </c>
      <c r="G31" s="28">
        <v>0</v>
      </c>
      <c r="H31" s="28">
        <v>0</v>
      </c>
      <c r="I31" s="28">
        <v>0</v>
      </c>
      <c r="J31" s="28">
        <v>0</v>
      </c>
      <c r="K31" s="28">
        <v>0</v>
      </c>
      <c r="L31" s="28">
        <v>0</v>
      </c>
      <c r="M31" s="28">
        <v>0</v>
      </c>
      <c r="N31" s="28">
        <v>0</v>
      </c>
      <c r="O31" s="28">
        <v>0</v>
      </c>
      <c r="P31" s="28">
        <v>1</v>
      </c>
    </row>
    <row r="32" spans="1:16" x14ac:dyDescent="0.3">
      <c r="A32" t="s">
        <v>1122</v>
      </c>
      <c r="B32" t="s">
        <v>824</v>
      </c>
      <c r="C32" t="s">
        <v>1123</v>
      </c>
      <c r="D32" s="28">
        <v>2</v>
      </c>
      <c r="E32" s="28">
        <v>2</v>
      </c>
      <c r="F32" s="28">
        <v>2</v>
      </c>
      <c r="G32" s="28">
        <v>2</v>
      </c>
      <c r="H32" s="28">
        <v>2</v>
      </c>
      <c r="I32" s="28">
        <v>2</v>
      </c>
      <c r="J32" s="28">
        <v>2</v>
      </c>
      <c r="K32" s="28">
        <v>2</v>
      </c>
      <c r="L32" s="28">
        <v>0</v>
      </c>
      <c r="M32" s="28">
        <v>0</v>
      </c>
      <c r="N32" s="28">
        <v>0</v>
      </c>
      <c r="O32" s="28">
        <v>2</v>
      </c>
      <c r="P32" s="28">
        <v>0</v>
      </c>
    </row>
    <row r="33" spans="1:16" x14ac:dyDescent="0.3">
      <c r="A33" t="s">
        <v>1124</v>
      </c>
      <c r="B33" t="s">
        <v>1125</v>
      </c>
      <c r="C33" t="s">
        <v>1126</v>
      </c>
      <c r="D33" s="28">
        <v>0</v>
      </c>
      <c r="E33" s="28">
        <v>0</v>
      </c>
      <c r="F33" s="28">
        <v>0</v>
      </c>
      <c r="G33" s="28">
        <v>0</v>
      </c>
      <c r="H33" s="28">
        <v>0</v>
      </c>
      <c r="I33" s="28">
        <v>0</v>
      </c>
      <c r="J33" s="28">
        <v>0</v>
      </c>
      <c r="K33" s="28">
        <v>0</v>
      </c>
      <c r="L33" s="28">
        <v>0</v>
      </c>
      <c r="M33" s="28">
        <v>0</v>
      </c>
      <c r="N33" s="28">
        <v>0</v>
      </c>
      <c r="O33" s="28">
        <v>0</v>
      </c>
      <c r="P33" s="28">
        <v>2</v>
      </c>
    </row>
    <row r="34" spans="1:16" x14ac:dyDescent="0.3">
      <c r="A34" t="s">
        <v>485</v>
      </c>
      <c r="B34" t="s">
        <v>811</v>
      </c>
      <c r="C34" t="s">
        <v>1127</v>
      </c>
      <c r="D34" s="28">
        <v>0</v>
      </c>
      <c r="E34" s="28">
        <v>0</v>
      </c>
      <c r="F34" s="28">
        <v>1</v>
      </c>
      <c r="G34" s="28">
        <v>2</v>
      </c>
      <c r="H34" s="28">
        <v>0</v>
      </c>
      <c r="I34" s="28">
        <v>0</v>
      </c>
      <c r="J34" s="28">
        <v>2</v>
      </c>
      <c r="K34" s="28">
        <v>2</v>
      </c>
      <c r="L34" s="28">
        <v>1</v>
      </c>
      <c r="M34" s="28">
        <v>0</v>
      </c>
      <c r="N34" s="28">
        <v>1</v>
      </c>
      <c r="O34" s="28">
        <v>0</v>
      </c>
      <c r="P34" s="28">
        <v>2</v>
      </c>
    </row>
    <row r="35" spans="1:16" x14ac:dyDescent="0.3">
      <c r="A35" t="s">
        <v>729</v>
      </c>
      <c r="B35" t="s">
        <v>824</v>
      </c>
      <c r="C35" t="s">
        <v>1128</v>
      </c>
      <c r="D35" s="28">
        <v>2</v>
      </c>
      <c r="E35" s="28">
        <v>2</v>
      </c>
      <c r="F35" s="28">
        <v>2</v>
      </c>
      <c r="G35" s="28">
        <v>2</v>
      </c>
      <c r="H35" s="28">
        <v>2</v>
      </c>
      <c r="I35" s="28">
        <v>2</v>
      </c>
      <c r="J35" s="28">
        <v>2</v>
      </c>
      <c r="K35" s="28">
        <v>2</v>
      </c>
      <c r="L35" s="28">
        <v>2</v>
      </c>
      <c r="M35" s="28">
        <v>0</v>
      </c>
      <c r="N35" s="28">
        <v>0</v>
      </c>
      <c r="O35" s="28">
        <v>1</v>
      </c>
      <c r="P35" s="28">
        <v>0</v>
      </c>
    </row>
    <row r="36" spans="1:16" x14ac:dyDescent="0.3">
      <c r="A36" t="s">
        <v>1129</v>
      </c>
      <c r="B36" t="s">
        <v>857</v>
      </c>
      <c r="C36" t="s">
        <v>1130</v>
      </c>
      <c r="D36" s="28">
        <v>0</v>
      </c>
      <c r="E36" s="28">
        <v>2</v>
      </c>
      <c r="F36" s="28">
        <v>0</v>
      </c>
      <c r="G36" s="28">
        <v>0</v>
      </c>
      <c r="H36" s="28">
        <v>2</v>
      </c>
      <c r="I36" s="28">
        <v>2</v>
      </c>
      <c r="J36" s="28">
        <v>0</v>
      </c>
      <c r="K36" s="28">
        <v>0</v>
      </c>
      <c r="L36" s="28">
        <v>0</v>
      </c>
      <c r="M36" s="28">
        <v>0</v>
      </c>
      <c r="N36" s="28">
        <v>2</v>
      </c>
      <c r="O36" s="28">
        <v>0</v>
      </c>
      <c r="P36" s="28">
        <v>0</v>
      </c>
    </row>
    <row r="37" spans="1:16" x14ac:dyDescent="0.3">
      <c r="A37" t="s">
        <v>1131</v>
      </c>
      <c r="B37" t="s">
        <v>816</v>
      </c>
      <c r="C37" t="s">
        <v>1132</v>
      </c>
      <c r="D37" s="28">
        <v>2</v>
      </c>
      <c r="E37" s="28">
        <v>2</v>
      </c>
      <c r="F37" s="28">
        <v>2</v>
      </c>
      <c r="G37" s="28">
        <v>2</v>
      </c>
      <c r="H37" s="28">
        <v>2</v>
      </c>
      <c r="I37" s="28">
        <v>2</v>
      </c>
      <c r="J37" s="28">
        <v>2</v>
      </c>
      <c r="K37" s="28">
        <v>0</v>
      </c>
      <c r="L37" s="28">
        <v>2</v>
      </c>
      <c r="M37" s="28">
        <v>0</v>
      </c>
      <c r="N37" s="28">
        <v>2</v>
      </c>
      <c r="O37" s="28">
        <v>1</v>
      </c>
      <c r="P37" s="28">
        <v>0</v>
      </c>
    </row>
    <row r="38" spans="1:16" x14ac:dyDescent="0.3">
      <c r="A38" t="s">
        <v>128</v>
      </c>
      <c r="B38" t="s">
        <v>811</v>
      </c>
      <c r="C38" t="s">
        <v>1133</v>
      </c>
      <c r="D38" s="28">
        <v>0</v>
      </c>
      <c r="E38" s="28">
        <v>0</v>
      </c>
      <c r="F38" s="28">
        <v>0</v>
      </c>
      <c r="G38" s="28">
        <v>0</v>
      </c>
      <c r="H38" s="28">
        <v>0</v>
      </c>
      <c r="I38" s="28">
        <v>0</v>
      </c>
      <c r="J38" s="28">
        <v>1</v>
      </c>
      <c r="K38" s="28">
        <v>2</v>
      </c>
      <c r="L38" s="28">
        <v>1</v>
      </c>
      <c r="M38" s="28">
        <v>2</v>
      </c>
      <c r="N38" s="28">
        <v>2</v>
      </c>
      <c r="O38" s="28">
        <v>0</v>
      </c>
      <c r="P38" s="28">
        <v>2</v>
      </c>
    </row>
    <row r="39" spans="1:16" x14ac:dyDescent="0.3">
      <c r="A39" t="s">
        <v>1134</v>
      </c>
      <c r="B39" t="s">
        <v>824</v>
      </c>
      <c r="C39" t="s">
        <v>1135</v>
      </c>
      <c r="D39" s="28">
        <v>2</v>
      </c>
      <c r="E39" s="28">
        <v>2</v>
      </c>
      <c r="F39" s="28">
        <v>2</v>
      </c>
      <c r="G39" s="28">
        <v>2</v>
      </c>
      <c r="H39" s="28">
        <v>2</v>
      </c>
      <c r="I39" s="28">
        <v>2</v>
      </c>
      <c r="J39" s="28">
        <v>0</v>
      </c>
      <c r="K39" s="28">
        <v>2</v>
      </c>
      <c r="L39" s="28">
        <v>1</v>
      </c>
      <c r="M39" s="28">
        <v>0</v>
      </c>
      <c r="N39" s="28">
        <v>2</v>
      </c>
      <c r="O39" s="28">
        <v>2</v>
      </c>
      <c r="P39" s="28">
        <v>0</v>
      </c>
    </row>
    <row r="40" spans="1:16" x14ac:dyDescent="0.3">
      <c r="A40" t="s">
        <v>194</v>
      </c>
      <c r="B40" t="s">
        <v>850</v>
      </c>
      <c r="C40" t="s">
        <v>1136</v>
      </c>
      <c r="D40" s="28">
        <v>0</v>
      </c>
      <c r="E40" s="28">
        <v>0</v>
      </c>
      <c r="F40" s="28">
        <v>0</v>
      </c>
      <c r="G40" s="28">
        <v>0</v>
      </c>
      <c r="H40" s="28">
        <v>0</v>
      </c>
      <c r="I40" s="28">
        <v>0</v>
      </c>
      <c r="J40" s="28">
        <v>0</v>
      </c>
      <c r="K40" s="28">
        <v>2</v>
      </c>
      <c r="L40" s="28">
        <v>2</v>
      </c>
      <c r="M40" s="28">
        <v>0</v>
      </c>
      <c r="N40" s="28">
        <v>2</v>
      </c>
      <c r="O40" s="28">
        <v>2</v>
      </c>
      <c r="P40" s="28">
        <v>2</v>
      </c>
    </row>
    <row r="41" spans="1:16" x14ac:dyDescent="0.3">
      <c r="A41" t="s">
        <v>1137</v>
      </c>
      <c r="B41" t="s">
        <v>824</v>
      </c>
      <c r="C41" t="s">
        <v>1138</v>
      </c>
      <c r="D41" s="28">
        <v>0</v>
      </c>
      <c r="E41" s="28">
        <v>1</v>
      </c>
      <c r="F41" s="28">
        <v>2</v>
      </c>
      <c r="G41" s="28">
        <v>0</v>
      </c>
      <c r="H41" s="28">
        <v>2</v>
      </c>
      <c r="I41" s="28">
        <v>2</v>
      </c>
      <c r="J41" s="28">
        <v>2</v>
      </c>
      <c r="K41" s="28">
        <v>2</v>
      </c>
      <c r="L41" s="28">
        <v>2</v>
      </c>
      <c r="M41" s="28">
        <v>1</v>
      </c>
      <c r="N41" s="28">
        <v>2</v>
      </c>
      <c r="O41" s="28">
        <v>2</v>
      </c>
      <c r="P41" s="28">
        <v>2</v>
      </c>
    </row>
    <row r="42" spans="1:16" x14ac:dyDescent="0.3">
      <c r="A42" t="s">
        <v>1139</v>
      </c>
      <c r="B42" t="s">
        <v>811</v>
      </c>
      <c r="C42" t="s">
        <v>1140</v>
      </c>
      <c r="D42" s="28">
        <v>0</v>
      </c>
      <c r="E42" s="28">
        <v>0</v>
      </c>
      <c r="F42" s="28">
        <v>0</v>
      </c>
      <c r="G42" s="28">
        <v>0</v>
      </c>
      <c r="H42" s="28">
        <v>0</v>
      </c>
      <c r="I42" s="28">
        <v>2</v>
      </c>
      <c r="J42" s="28">
        <v>0</v>
      </c>
      <c r="K42" s="28">
        <v>0</v>
      </c>
      <c r="L42" s="28">
        <v>0</v>
      </c>
      <c r="M42" s="28">
        <v>1</v>
      </c>
      <c r="N42" s="28">
        <v>0</v>
      </c>
      <c r="O42" s="28">
        <v>1</v>
      </c>
      <c r="P42" s="28">
        <v>0</v>
      </c>
    </row>
    <row r="43" spans="1:16" x14ac:dyDescent="0.3">
      <c r="A43" t="s">
        <v>1141</v>
      </c>
      <c r="B43" t="s">
        <v>1142</v>
      </c>
      <c r="C43" t="s">
        <v>1143</v>
      </c>
      <c r="D43" s="28">
        <v>2</v>
      </c>
      <c r="E43" s="28">
        <v>2</v>
      </c>
      <c r="F43" s="28">
        <v>2</v>
      </c>
      <c r="G43" s="28">
        <v>2</v>
      </c>
      <c r="H43" s="28">
        <v>2</v>
      </c>
      <c r="I43" s="28">
        <v>2</v>
      </c>
      <c r="J43" s="28">
        <v>2</v>
      </c>
      <c r="K43" s="28">
        <v>2</v>
      </c>
      <c r="L43" s="28">
        <v>2</v>
      </c>
      <c r="M43" s="28">
        <v>0</v>
      </c>
      <c r="N43" s="28">
        <v>0</v>
      </c>
      <c r="O43" s="28">
        <v>0</v>
      </c>
      <c r="P43" s="28">
        <v>0</v>
      </c>
    </row>
    <row r="45" spans="1:16" x14ac:dyDescent="0.3">
      <c r="A45" t="s">
        <v>1144</v>
      </c>
    </row>
    <row r="46" spans="1:16" ht="16.2" x14ac:dyDescent="0.3">
      <c r="A46" s="40" t="s">
        <v>1065</v>
      </c>
    </row>
    <row r="47" spans="1:16" x14ac:dyDescent="0.3">
      <c r="A47" s="71" t="s">
        <v>1066</v>
      </c>
    </row>
  </sheetData>
  <autoFilter ref="A5:Q43" xr:uid="{7E6BC416-A4B1-45A6-B311-2B1F78387D91}"/>
  <conditionalFormatting sqref="D6:P43">
    <cfRule type="cellIs" dxfId="5" priority="1" operator="equal">
      <formula>2</formula>
    </cfRule>
    <cfRule type="cellIs" dxfId="4" priority="2" operator="equal">
      <formula>0</formula>
    </cfRule>
  </conditionalFormatting>
  <hyperlinks>
    <hyperlink ref="A1" r:id="rId1" xr:uid="{C559D2EF-0C7D-480A-B9DD-D6619FA8F210}"/>
  </hyperlinks>
  <pageMargins left="0.7" right="0.7" top="0.78740157499999996" bottom="0.78740157499999996"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8C13D-8604-4D2D-84C0-2F56475CB5F2}">
  <dimension ref="A1:N15"/>
  <sheetViews>
    <sheetView workbookViewId="0">
      <selection activeCell="R30" sqref="R30"/>
    </sheetView>
  </sheetViews>
  <sheetFormatPr baseColWidth="10" defaultRowHeight="14.4" x14ac:dyDescent="0.3"/>
  <cols>
    <col min="2" max="14" width="4.5546875" style="60" bestFit="1" customWidth="1"/>
  </cols>
  <sheetData>
    <row r="1" spans="1:14" x14ac:dyDescent="0.3">
      <c r="A1" s="59">
        <v>2021</v>
      </c>
    </row>
    <row r="2" spans="1:14" ht="49.8" x14ac:dyDescent="0.3">
      <c r="A2">
        <v>13</v>
      </c>
      <c r="B2" s="2" t="s">
        <v>105</v>
      </c>
      <c r="C2" s="2" t="s">
        <v>45</v>
      </c>
      <c r="D2" s="2" t="s">
        <v>107</v>
      </c>
      <c r="E2" s="2" t="s">
        <v>108</v>
      </c>
      <c r="F2" s="2" t="s">
        <v>991</v>
      </c>
      <c r="G2" s="2" t="s">
        <v>106</v>
      </c>
      <c r="H2" s="2" t="s">
        <v>688</v>
      </c>
      <c r="I2" s="2" t="s">
        <v>71</v>
      </c>
      <c r="J2" s="72" t="s">
        <v>41</v>
      </c>
      <c r="K2" s="2" t="s">
        <v>47</v>
      </c>
      <c r="L2" s="2" t="s">
        <v>43</v>
      </c>
      <c r="M2" s="2" t="s">
        <v>40</v>
      </c>
      <c r="N2" s="2" t="s">
        <v>44</v>
      </c>
    </row>
    <row r="3" spans="1:14" x14ac:dyDescent="0.3">
      <c r="A3" t="s">
        <v>105</v>
      </c>
      <c r="B3" s="74" t="s">
        <v>61</v>
      </c>
      <c r="C3" s="61">
        <v>0.2631579</v>
      </c>
      <c r="D3" s="61">
        <v>0.31578946000000002</v>
      </c>
      <c r="E3" s="61">
        <v>0.34210527000000002</v>
      </c>
      <c r="F3" s="61">
        <v>0.55263156000000002</v>
      </c>
      <c r="G3" s="61">
        <v>0.65789472999999998</v>
      </c>
      <c r="H3" s="61">
        <v>0.71052629</v>
      </c>
      <c r="I3" s="61">
        <v>0.78947371</v>
      </c>
      <c r="J3" s="61">
        <v>1.0526316200000001</v>
      </c>
      <c r="K3" s="61">
        <v>0.97368418999999995</v>
      </c>
      <c r="L3" s="61">
        <v>1.2894736499999999</v>
      </c>
      <c r="M3" s="61">
        <v>1.34210527</v>
      </c>
      <c r="N3" s="61">
        <v>1.3947368899999999</v>
      </c>
    </row>
    <row r="4" spans="1:14" x14ac:dyDescent="0.3">
      <c r="A4" t="s">
        <v>45</v>
      </c>
      <c r="B4" s="61">
        <v>0.2631579</v>
      </c>
      <c r="C4" s="74" t="s">
        <v>61</v>
      </c>
      <c r="D4" s="61">
        <v>0.2631579</v>
      </c>
      <c r="E4" s="61">
        <v>0.34210527000000002</v>
      </c>
      <c r="F4" s="61">
        <v>0.39473686000000002</v>
      </c>
      <c r="G4" s="61">
        <v>0.60526316999999996</v>
      </c>
      <c r="H4" s="61">
        <v>0.5</v>
      </c>
      <c r="I4" s="61">
        <v>0.73684210000000006</v>
      </c>
      <c r="J4" s="61">
        <v>0.94736843999999998</v>
      </c>
      <c r="K4" s="61">
        <v>0.97368418999999995</v>
      </c>
      <c r="L4" s="61">
        <v>1.2894736499999999</v>
      </c>
      <c r="M4" s="61">
        <v>1.18421054</v>
      </c>
      <c r="N4" s="61">
        <v>1.3947368899999999</v>
      </c>
    </row>
    <row r="5" spans="1:14" x14ac:dyDescent="0.3">
      <c r="A5" t="s">
        <v>107</v>
      </c>
      <c r="B5" s="61">
        <v>0.31578946000000002</v>
      </c>
      <c r="C5" s="61">
        <v>0.2631579</v>
      </c>
      <c r="D5" s="74" t="s">
        <v>61</v>
      </c>
      <c r="E5" s="61">
        <v>0.28947368000000001</v>
      </c>
      <c r="F5" s="61">
        <v>0.34210527000000002</v>
      </c>
      <c r="G5" s="61">
        <v>0.5</v>
      </c>
      <c r="H5" s="61">
        <v>0.55263156000000002</v>
      </c>
      <c r="I5" s="61">
        <v>0.63157892000000004</v>
      </c>
      <c r="J5" s="61">
        <v>0.84210527000000002</v>
      </c>
      <c r="K5" s="61">
        <v>1.0263158100000001</v>
      </c>
      <c r="L5" s="61">
        <v>1.2894736499999999</v>
      </c>
      <c r="M5" s="61">
        <v>1.2368421599999999</v>
      </c>
      <c r="N5" s="61">
        <v>1.2894736499999999</v>
      </c>
    </row>
    <row r="6" spans="1:14" x14ac:dyDescent="0.3">
      <c r="A6" t="s">
        <v>108</v>
      </c>
      <c r="B6" s="61">
        <v>0.34210527000000002</v>
      </c>
      <c r="C6" s="61">
        <v>0.34210527000000002</v>
      </c>
      <c r="D6" s="61">
        <v>0.28947368000000001</v>
      </c>
      <c r="E6" s="74" t="s">
        <v>61</v>
      </c>
      <c r="F6" s="61">
        <v>0.42105262999999998</v>
      </c>
      <c r="G6" s="61">
        <v>0.47368421999999999</v>
      </c>
      <c r="H6" s="61">
        <v>0.73684210000000006</v>
      </c>
      <c r="I6" s="61">
        <v>0.44736840999999999</v>
      </c>
      <c r="J6" s="61">
        <v>0.92105263000000004</v>
      </c>
      <c r="K6" s="61">
        <v>1.1052631100000001</v>
      </c>
      <c r="L6" s="61">
        <v>1.42105258</v>
      </c>
      <c r="M6" s="61">
        <v>1.31578946</v>
      </c>
      <c r="N6" s="61">
        <v>1.31578946</v>
      </c>
    </row>
    <row r="7" spans="1:14" x14ac:dyDescent="0.3">
      <c r="A7" t="s">
        <v>991</v>
      </c>
      <c r="B7" s="61">
        <v>0.55263156000000002</v>
      </c>
      <c r="C7" s="61">
        <v>0.39473686000000002</v>
      </c>
      <c r="D7" s="61">
        <v>0.34210527000000002</v>
      </c>
      <c r="E7" s="61">
        <v>0.42105262999999998</v>
      </c>
      <c r="F7" s="74" t="s">
        <v>61</v>
      </c>
      <c r="G7" s="61">
        <v>0.36842105000000003</v>
      </c>
      <c r="H7" s="61">
        <v>0.42105262999999998</v>
      </c>
      <c r="I7" s="61">
        <v>0.65789472999999998</v>
      </c>
      <c r="J7" s="61">
        <v>0.76315789999999994</v>
      </c>
      <c r="K7" s="61">
        <v>1.1052631100000001</v>
      </c>
      <c r="L7" s="61">
        <v>1.2631578400000001</v>
      </c>
      <c r="M7" s="61">
        <v>1.2105263500000001</v>
      </c>
      <c r="N7" s="61">
        <v>1.4736841899999999</v>
      </c>
    </row>
    <row r="8" spans="1:14" x14ac:dyDescent="0.3">
      <c r="A8" t="s">
        <v>106</v>
      </c>
      <c r="B8" s="61">
        <v>0.65789472999999998</v>
      </c>
      <c r="C8" s="61">
        <v>0.60526316999999996</v>
      </c>
      <c r="D8" s="61">
        <v>0.5</v>
      </c>
      <c r="E8" s="61">
        <v>0.47368421999999999</v>
      </c>
      <c r="F8" s="61">
        <v>0.36842105000000003</v>
      </c>
      <c r="G8" s="74" t="s">
        <v>61</v>
      </c>
      <c r="H8" s="61">
        <v>0.73684210000000006</v>
      </c>
      <c r="I8" s="61">
        <v>0.60526316999999996</v>
      </c>
      <c r="J8" s="61">
        <v>0.65789472999999998</v>
      </c>
      <c r="K8" s="61">
        <v>1.2105263500000001</v>
      </c>
      <c r="L8" s="61">
        <v>1.15789473</v>
      </c>
      <c r="M8" s="61">
        <v>1.31578946</v>
      </c>
      <c r="N8" s="61">
        <v>1.2631578400000001</v>
      </c>
    </row>
    <row r="9" spans="1:14" x14ac:dyDescent="0.3">
      <c r="A9" t="s">
        <v>688</v>
      </c>
      <c r="B9" s="61">
        <v>0.71052629</v>
      </c>
      <c r="C9" s="61">
        <v>0.5</v>
      </c>
      <c r="D9" s="61">
        <v>0.55263156000000002</v>
      </c>
      <c r="E9" s="61">
        <v>0.73684210000000006</v>
      </c>
      <c r="F9" s="61">
        <v>0.42105262999999998</v>
      </c>
      <c r="G9" s="61">
        <v>0.73684210000000006</v>
      </c>
      <c r="H9" s="74" t="s">
        <v>61</v>
      </c>
      <c r="I9" s="61">
        <v>0.97368418999999995</v>
      </c>
      <c r="J9" s="61">
        <v>0.86842107999999996</v>
      </c>
      <c r="K9" s="61">
        <v>0.84210527000000002</v>
      </c>
      <c r="L9" s="61">
        <v>0.89473683000000004</v>
      </c>
      <c r="M9" s="61">
        <v>1</v>
      </c>
      <c r="N9" s="61">
        <v>1.4736841899999999</v>
      </c>
    </row>
    <row r="10" spans="1:14" x14ac:dyDescent="0.3">
      <c r="A10" t="s">
        <v>71</v>
      </c>
      <c r="B10" s="61">
        <v>0.78947371</v>
      </c>
      <c r="C10" s="61">
        <v>0.73684210000000006</v>
      </c>
      <c r="D10" s="61">
        <v>0.63157892000000004</v>
      </c>
      <c r="E10" s="61">
        <v>0.44736840999999999</v>
      </c>
      <c r="F10" s="61">
        <v>0.65789472999999998</v>
      </c>
      <c r="G10" s="61">
        <v>0.60526316999999996</v>
      </c>
      <c r="H10" s="61">
        <v>0.97368418999999995</v>
      </c>
      <c r="I10" s="74" t="s">
        <v>61</v>
      </c>
      <c r="J10" s="61">
        <v>0.89473683000000004</v>
      </c>
      <c r="K10" s="61">
        <v>1.0263158100000001</v>
      </c>
      <c r="L10" s="61">
        <v>1.1315789199999999</v>
      </c>
      <c r="M10" s="61">
        <v>1.07894742</v>
      </c>
      <c r="N10" s="61">
        <v>1.0263158100000001</v>
      </c>
    </row>
    <row r="11" spans="1:14" x14ac:dyDescent="0.3">
      <c r="A11" s="59" t="s">
        <v>41</v>
      </c>
      <c r="B11" s="61">
        <v>1.0526316200000001</v>
      </c>
      <c r="C11" s="61">
        <v>0.94736843999999998</v>
      </c>
      <c r="D11" s="61">
        <v>0.84210527000000002</v>
      </c>
      <c r="E11" s="61">
        <v>0.92105263000000004</v>
      </c>
      <c r="F11" s="61">
        <v>0.76315789999999994</v>
      </c>
      <c r="G11" s="61">
        <v>0.65789472999999998</v>
      </c>
      <c r="H11" s="61">
        <v>0.86842107999999996</v>
      </c>
      <c r="I11" s="61">
        <v>0.89473683000000004</v>
      </c>
      <c r="J11" s="74" t="s">
        <v>61</v>
      </c>
      <c r="K11" s="61">
        <v>0.97368418999999995</v>
      </c>
      <c r="L11" s="61">
        <v>0.92105263000000004</v>
      </c>
      <c r="M11" s="61">
        <v>0.71052629</v>
      </c>
      <c r="N11" s="61">
        <v>0.97368418999999995</v>
      </c>
    </row>
    <row r="12" spans="1:14" x14ac:dyDescent="0.3">
      <c r="A12" t="s">
        <v>47</v>
      </c>
      <c r="B12" s="61">
        <v>0.97368418999999995</v>
      </c>
      <c r="C12" s="61">
        <v>0.97368418999999995</v>
      </c>
      <c r="D12" s="61">
        <v>1.0263158100000001</v>
      </c>
      <c r="E12" s="61">
        <v>1.1052631100000001</v>
      </c>
      <c r="F12" s="61">
        <v>1.1052631100000001</v>
      </c>
      <c r="G12" s="61">
        <v>1.2105263500000001</v>
      </c>
      <c r="H12" s="61">
        <v>0.84210527000000002</v>
      </c>
      <c r="I12" s="61">
        <v>1.0263158100000001</v>
      </c>
      <c r="J12" s="61">
        <v>0.97368418999999995</v>
      </c>
      <c r="K12" s="74" t="s">
        <v>61</v>
      </c>
      <c r="L12" s="61">
        <v>0.68421054000000003</v>
      </c>
      <c r="M12" s="61">
        <v>0.68421054000000003</v>
      </c>
      <c r="N12" s="61">
        <v>0.63157892000000004</v>
      </c>
    </row>
    <row r="13" spans="1:14" x14ac:dyDescent="0.3">
      <c r="A13" t="s">
        <v>43</v>
      </c>
      <c r="B13" s="61">
        <v>1.2894736499999999</v>
      </c>
      <c r="C13" s="61">
        <v>1.2894736499999999</v>
      </c>
      <c r="D13" s="61">
        <v>1.2894736499999999</v>
      </c>
      <c r="E13" s="61">
        <v>1.42105258</v>
      </c>
      <c r="F13" s="61">
        <v>1.2631578400000001</v>
      </c>
      <c r="G13" s="61">
        <v>1.15789473</v>
      </c>
      <c r="H13" s="61">
        <v>0.89473683000000004</v>
      </c>
      <c r="I13" s="61">
        <v>1.1315789199999999</v>
      </c>
      <c r="J13" s="61">
        <v>0.92105263000000004</v>
      </c>
      <c r="K13" s="61">
        <v>0.68421054000000003</v>
      </c>
      <c r="L13" s="74" t="s">
        <v>61</v>
      </c>
      <c r="M13" s="61">
        <v>0.63157892000000004</v>
      </c>
      <c r="N13" s="61">
        <v>0.78947371</v>
      </c>
    </row>
    <row r="14" spans="1:14" x14ac:dyDescent="0.3">
      <c r="A14" t="s">
        <v>40</v>
      </c>
      <c r="B14" s="61">
        <v>1.34210527</v>
      </c>
      <c r="C14" s="61">
        <v>1.18421054</v>
      </c>
      <c r="D14" s="61">
        <v>1.2368421599999999</v>
      </c>
      <c r="E14" s="61">
        <v>1.31578946</v>
      </c>
      <c r="F14" s="61">
        <v>1.2105263500000001</v>
      </c>
      <c r="G14" s="61">
        <v>1.31578946</v>
      </c>
      <c r="H14" s="61">
        <v>1</v>
      </c>
      <c r="I14" s="61">
        <v>1.07894742</v>
      </c>
      <c r="J14" s="61">
        <v>0.71052629</v>
      </c>
      <c r="K14" s="61">
        <v>0.68421054000000003</v>
      </c>
      <c r="L14" s="61">
        <v>0.63157892000000004</v>
      </c>
      <c r="M14" s="74" t="s">
        <v>61</v>
      </c>
      <c r="N14" s="61">
        <v>0.73684210000000006</v>
      </c>
    </row>
    <row r="15" spans="1:14" x14ac:dyDescent="0.3">
      <c r="A15" t="s">
        <v>44</v>
      </c>
      <c r="B15" s="61">
        <v>1.3947368899999999</v>
      </c>
      <c r="C15" s="61">
        <v>1.3947368899999999</v>
      </c>
      <c r="D15" s="61">
        <v>1.2894736499999999</v>
      </c>
      <c r="E15" s="61">
        <v>1.31578946</v>
      </c>
      <c r="F15" s="61">
        <v>1.4736841899999999</v>
      </c>
      <c r="G15" s="61">
        <v>1.2631578400000001</v>
      </c>
      <c r="H15" s="61">
        <v>1.4736841899999999</v>
      </c>
      <c r="I15" s="61">
        <v>1.0263158100000001</v>
      </c>
      <c r="J15" s="61">
        <v>0.97368418999999995</v>
      </c>
      <c r="K15" s="61">
        <v>0.63157892000000004</v>
      </c>
      <c r="L15" s="61">
        <v>0.78947371</v>
      </c>
      <c r="M15" s="61">
        <v>0.73684210000000006</v>
      </c>
      <c r="N15" s="74" t="s">
        <v>61</v>
      </c>
    </row>
  </sheetData>
  <conditionalFormatting sqref="B3:N15">
    <cfRule type="colorScale" priority="1">
      <colorScale>
        <cfvo type="min"/>
        <cfvo type="percentile" val="50"/>
        <cfvo type="max"/>
        <color rgb="FF63BE7B"/>
        <color rgb="FFFFEB84"/>
        <color rgb="FFF8696B"/>
      </colorScale>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9A2AC-474A-40C0-BF4F-5B36245A832F}">
  <dimension ref="A1:B40"/>
  <sheetViews>
    <sheetView workbookViewId="0">
      <selection activeCell="B2" sqref="B2"/>
    </sheetView>
  </sheetViews>
  <sheetFormatPr baseColWidth="10" defaultRowHeight="14.4" x14ac:dyDescent="0.3"/>
  <cols>
    <col min="1" max="1" width="74.109375" bestFit="1" customWidth="1"/>
  </cols>
  <sheetData>
    <row r="1" spans="1:2" x14ac:dyDescent="0.3">
      <c r="A1" t="s">
        <v>389</v>
      </c>
    </row>
    <row r="2" spans="1:2" x14ac:dyDescent="0.3">
      <c r="A2" t="s">
        <v>0</v>
      </c>
      <c r="B2" t="s">
        <v>394</v>
      </c>
    </row>
    <row r="3" spans="1:2" x14ac:dyDescent="0.3">
      <c r="A3" t="s">
        <v>1</v>
      </c>
    </row>
    <row r="4" spans="1:2" x14ac:dyDescent="0.3">
      <c r="A4" t="s">
        <v>2</v>
      </c>
    </row>
    <row r="5" spans="1:2" x14ac:dyDescent="0.3">
      <c r="A5" t="s">
        <v>3</v>
      </c>
    </row>
    <row r="6" spans="1:2" x14ac:dyDescent="0.3">
      <c r="A6" t="s">
        <v>72</v>
      </c>
    </row>
    <row r="7" spans="1:2" x14ac:dyDescent="0.3">
      <c r="A7" t="s">
        <v>6</v>
      </c>
    </row>
    <row r="8" spans="1:2" x14ac:dyDescent="0.3">
      <c r="A8" t="s">
        <v>7</v>
      </c>
    </row>
    <row r="9" spans="1:2" x14ac:dyDescent="0.3">
      <c r="A9" t="s">
        <v>8</v>
      </c>
    </row>
    <row r="10" spans="1:2" x14ac:dyDescent="0.3">
      <c r="A10" t="s">
        <v>9</v>
      </c>
    </row>
    <row r="11" spans="1:2" x14ac:dyDescent="0.3">
      <c r="A11" t="s">
        <v>10</v>
      </c>
    </row>
    <row r="12" spans="1:2" x14ac:dyDescent="0.3">
      <c r="A12" t="s">
        <v>11</v>
      </c>
    </row>
    <row r="13" spans="1:2" x14ac:dyDescent="0.3">
      <c r="A13" t="s">
        <v>12</v>
      </c>
    </row>
    <row r="14" spans="1:2" x14ac:dyDescent="0.3">
      <c r="A14" t="s">
        <v>13</v>
      </c>
    </row>
    <row r="15" spans="1:2" x14ac:dyDescent="0.3">
      <c r="A15" t="s">
        <v>14</v>
      </c>
    </row>
    <row r="16" spans="1:2" x14ac:dyDescent="0.3">
      <c r="A16" t="s">
        <v>15</v>
      </c>
    </row>
    <row r="17" spans="1:1" x14ac:dyDescent="0.3">
      <c r="A17" t="s">
        <v>16</v>
      </c>
    </row>
    <row r="18" spans="1:1" x14ac:dyDescent="0.3">
      <c r="A18" t="s">
        <v>17</v>
      </c>
    </row>
    <row r="19" spans="1:1" x14ac:dyDescent="0.3">
      <c r="A19" t="s">
        <v>18</v>
      </c>
    </row>
    <row r="20" spans="1:1" x14ac:dyDescent="0.3">
      <c r="A20" t="s">
        <v>19</v>
      </c>
    </row>
    <row r="21" spans="1:1" x14ac:dyDescent="0.3">
      <c r="A21" t="s">
        <v>20</v>
      </c>
    </row>
    <row r="22" spans="1:1" x14ac:dyDescent="0.3">
      <c r="A22" t="s">
        <v>21</v>
      </c>
    </row>
    <row r="23" spans="1:1" x14ac:dyDescent="0.3">
      <c r="A23" t="s">
        <v>22</v>
      </c>
    </row>
    <row r="24" spans="1:1" x14ac:dyDescent="0.3">
      <c r="A24" t="s">
        <v>23</v>
      </c>
    </row>
    <row r="25" spans="1:1" x14ac:dyDescent="0.3">
      <c r="A25" t="s">
        <v>24</v>
      </c>
    </row>
    <row r="26" spans="1:1" x14ac:dyDescent="0.3">
      <c r="A26" t="s">
        <v>25</v>
      </c>
    </row>
    <row r="27" spans="1:1" x14ac:dyDescent="0.3">
      <c r="A27" t="s">
        <v>26</v>
      </c>
    </row>
    <row r="28" spans="1:1" x14ac:dyDescent="0.3">
      <c r="A28" t="s">
        <v>27</v>
      </c>
    </row>
    <row r="29" spans="1:1" x14ac:dyDescent="0.3">
      <c r="A29" t="s">
        <v>28</v>
      </c>
    </row>
    <row r="30" spans="1:1" x14ac:dyDescent="0.3">
      <c r="A30" t="s">
        <v>29</v>
      </c>
    </row>
    <row r="31" spans="1:1" x14ac:dyDescent="0.3">
      <c r="A31" t="s">
        <v>30</v>
      </c>
    </row>
    <row r="32" spans="1:1" x14ac:dyDescent="0.3">
      <c r="A32" t="s">
        <v>31</v>
      </c>
    </row>
    <row r="33" spans="1:1" x14ac:dyDescent="0.3">
      <c r="A33" t="s">
        <v>32</v>
      </c>
    </row>
    <row r="34" spans="1:1" x14ac:dyDescent="0.3">
      <c r="A34" t="s">
        <v>33</v>
      </c>
    </row>
    <row r="35" spans="1:1" x14ac:dyDescent="0.3">
      <c r="A35" t="s">
        <v>34</v>
      </c>
    </row>
    <row r="36" spans="1:1" x14ac:dyDescent="0.3">
      <c r="A36" t="s">
        <v>35</v>
      </c>
    </row>
    <row r="37" spans="1:1" x14ac:dyDescent="0.3">
      <c r="A37" t="s">
        <v>36</v>
      </c>
    </row>
    <row r="38" spans="1:1" x14ac:dyDescent="0.3">
      <c r="A38" t="s">
        <v>37</v>
      </c>
    </row>
    <row r="39" spans="1:1" x14ac:dyDescent="0.3">
      <c r="A39" t="s">
        <v>38</v>
      </c>
    </row>
    <row r="40" spans="1:1" x14ac:dyDescent="0.3">
      <c r="A40" t="s">
        <v>39</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95611-E337-4E89-8D9C-6BC6C6589A43}">
  <sheetPr filterMode="1"/>
  <dimension ref="A1:V47"/>
  <sheetViews>
    <sheetView workbookViewId="0">
      <selection activeCell="B28" sqref="B28"/>
    </sheetView>
  </sheetViews>
  <sheetFormatPr baseColWidth="10" defaultRowHeight="14.4" x14ac:dyDescent="0.3"/>
  <cols>
    <col min="1" max="1" width="38.6640625" customWidth="1"/>
    <col min="2" max="2" width="23.5546875" customWidth="1"/>
    <col min="3" max="3" width="17.88671875" customWidth="1"/>
    <col min="4" max="22" width="3.88671875" customWidth="1"/>
  </cols>
  <sheetData>
    <row r="1" spans="1:22" x14ac:dyDescent="0.3">
      <c r="A1" t="s">
        <v>587</v>
      </c>
      <c r="C1" s="4" t="s">
        <v>794</v>
      </c>
      <c r="D1" s="3"/>
      <c r="E1" s="3"/>
      <c r="F1" s="3"/>
      <c r="G1" s="3"/>
      <c r="H1" s="35">
        <v>8.5999999999999993E-2</v>
      </c>
      <c r="I1" s="35">
        <v>0.104</v>
      </c>
      <c r="J1" s="3"/>
      <c r="K1" s="3"/>
      <c r="L1" s="35">
        <v>7.6999999999999999E-2</v>
      </c>
      <c r="M1" s="3"/>
      <c r="N1" s="3"/>
      <c r="O1" s="35">
        <v>0.32100000000000001</v>
      </c>
      <c r="P1" s="35">
        <v>4.4999999999999998E-2</v>
      </c>
      <c r="Q1" s="3"/>
      <c r="R1" s="3"/>
      <c r="S1" s="35">
        <v>0.27500000000000002</v>
      </c>
      <c r="T1" s="3"/>
      <c r="U1" s="3"/>
      <c r="V1" s="3"/>
    </row>
    <row r="2" spans="1:22" x14ac:dyDescent="0.3">
      <c r="C2" s="4" t="s">
        <v>795</v>
      </c>
      <c r="D2" s="36"/>
      <c r="E2" s="36"/>
      <c r="F2" s="36"/>
      <c r="G2" s="36"/>
      <c r="H2" s="42">
        <v>12</v>
      </c>
      <c r="I2" s="42">
        <v>14</v>
      </c>
      <c r="J2" s="6"/>
      <c r="K2" s="6"/>
      <c r="L2" s="42">
        <v>10</v>
      </c>
      <c r="M2" s="6"/>
      <c r="N2" s="6"/>
      <c r="O2" s="42">
        <v>45</v>
      </c>
      <c r="P2" s="42">
        <v>0</v>
      </c>
      <c r="Q2" s="6"/>
      <c r="R2" s="6"/>
      <c r="S2" s="42">
        <v>38</v>
      </c>
      <c r="T2" s="36"/>
      <c r="U2" s="36"/>
      <c r="V2" s="36"/>
    </row>
    <row r="3" spans="1:22" x14ac:dyDescent="0.3">
      <c r="C3" s="4" t="s">
        <v>588</v>
      </c>
      <c r="D3" s="3">
        <v>1</v>
      </c>
      <c r="E3" s="3">
        <v>5</v>
      </c>
      <c r="F3" s="3">
        <v>6</v>
      </c>
      <c r="G3" s="3">
        <v>2</v>
      </c>
      <c r="H3" s="3">
        <v>1</v>
      </c>
      <c r="I3" s="3">
        <v>0</v>
      </c>
      <c r="J3" s="3">
        <v>1</v>
      </c>
      <c r="K3" s="3">
        <v>2</v>
      </c>
      <c r="L3" s="3">
        <v>7</v>
      </c>
      <c r="M3" s="3">
        <v>4</v>
      </c>
      <c r="N3" s="3">
        <v>9</v>
      </c>
      <c r="O3" s="3">
        <v>6</v>
      </c>
      <c r="P3" s="3">
        <v>8</v>
      </c>
      <c r="Q3" s="3">
        <v>3</v>
      </c>
      <c r="R3" s="3">
        <v>4</v>
      </c>
      <c r="S3" s="3">
        <v>1</v>
      </c>
      <c r="T3" s="3">
        <v>4</v>
      </c>
      <c r="U3" s="3">
        <v>3</v>
      </c>
      <c r="V3" s="3">
        <v>38</v>
      </c>
    </row>
    <row r="4" spans="1:22" ht="57.6" x14ac:dyDescent="0.3">
      <c r="A4" t="s">
        <v>124</v>
      </c>
      <c r="B4" t="s">
        <v>127</v>
      </c>
      <c r="C4" t="s">
        <v>109</v>
      </c>
      <c r="D4" s="34" t="s">
        <v>589</v>
      </c>
      <c r="E4" s="34" t="s">
        <v>317</v>
      </c>
      <c r="F4" s="34" t="s">
        <v>410</v>
      </c>
      <c r="G4" s="34" t="s">
        <v>45</v>
      </c>
      <c r="H4" s="34" t="s">
        <v>106</v>
      </c>
      <c r="I4" s="34" t="s">
        <v>105</v>
      </c>
      <c r="J4" s="34" t="s">
        <v>107</v>
      </c>
      <c r="K4" s="34" t="s">
        <v>510</v>
      </c>
      <c r="L4" s="34" t="s">
        <v>41</v>
      </c>
      <c r="M4" s="34" t="s">
        <v>47</v>
      </c>
      <c r="N4" s="34" t="s">
        <v>65</v>
      </c>
      <c r="O4" s="34" t="s">
        <v>40</v>
      </c>
      <c r="P4" s="34" t="s">
        <v>43</v>
      </c>
      <c r="Q4" s="34" t="s">
        <v>590</v>
      </c>
      <c r="R4" s="34" t="s">
        <v>591</v>
      </c>
      <c r="S4" s="34" t="s">
        <v>44</v>
      </c>
      <c r="T4" s="34" t="s">
        <v>592</v>
      </c>
      <c r="U4" s="34" t="s">
        <v>46</v>
      </c>
      <c r="V4" s="34" t="s">
        <v>409</v>
      </c>
    </row>
    <row r="5" spans="1:22" hidden="1" x14ac:dyDescent="0.3">
      <c r="A5" t="s">
        <v>582</v>
      </c>
      <c r="B5" t="s">
        <v>593</v>
      </c>
      <c r="C5" t="s">
        <v>110</v>
      </c>
      <c r="D5" s="28">
        <v>1</v>
      </c>
      <c r="E5" s="28">
        <v>2</v>
      </c>
      <c r="F5" s="28">
        <v>2</v>
      </c>
      <c r="G5" s="28">
        <v>2</v>
      </c>
      <c r="H5" s="28">
        <v>2</v>
      </c>
      <c r="I5" s="28">
        <v>2</v>
      </c>
      <c r="J5" s="28">
        <v>2</v>
      </c>
      <c r="K5" s="28">
        <v>2</v>
      </c>
      <c r="L5" s="28">
        <v>2</v>
      </c>
      <c r="M5" s="28">
        <v>0</v>
      </c>
      <c r="N5" s="28">
        <v>0</v>
      </c>
      <c r="O5" s="28">
        <v>0</v>
      </c>
      <c r="P5" s="28">
        <v>0</v>
      </c>
      <c r="Q5" s="28">
        <v>0</v>
      </c>
      <c r="R5" s="28">
        <v>0</v>
      </c>
      <c r="S5" s="28">
        <v>0</v>
      </c>
      <c r="T5" s="28">
        <v>0</v>
      </c>
      <c r="U5" s="28">
        <v>0</v>
      </c>
      <c r="V5" s="28">
        <v>1</v>
      </c>
    </row>
    <row r="6" spans="1:22" hidden="1" x14ac:dyDescent="0.3">
      <c r="A6" t="s">
        <v>594</v>
      </c>
      <c r="B6" t="s">
        <v>595</v>
      </c>
      <c r="C6" t="s">
        <v>114</v>
      </c>
      <c r="D6" s="28">
        <v>2</v>
      </c>
      <c r="E6" s="28">
        <v>0</v>
      </c>
      <c r="F6" s="28">
        <v>1</v>
      </c>
      <c r="G6" s="28">
        <v>0</v>
      </c>
      <c r="H6" s="28">
        <v>2</v>
      </c>
      <c r="I6" s="28">
        <v>2</v>
      </c>
      <c r="J6" s="28">
        <v>2</v>
      </c>
      <c r="K6" s="28">
        <v>2</v>
      </c>
      <c r="L6" s="28">
        <v>2</v>
      </c>
      <c r="M6" s="28">
        <v>2</v>
      </c>
      <c r="N6" s="28">
        <v>2</v>
      </c>
      <c r="O6" s="28">
        <v>2</v>
      </c>
      <c r="P6" s="28">
        <v>1</v>
      </c>
      <c r="Q6" s="28">
        <v>2</v>
      </c>
      <c r="R6" s="28">
        <v>2</v>
      </c>
      <c r="S6" s="28">
        <v>2</v>
      </c>
      <c r="T6" s="28">
        <v>2</v>
      </c>
      <c r="U6" s="28">
        <v>2</v>
      </c>
      <c r="V6" s="28">
        <v>1</v>
      </c>
    </row>
    <row r="7" spans="1:22" hidden="1" x14ac:dyDescent="0.3">
      <c r="A7" t="s">
        <v>596</v>
      </c>
      <c r="B7" t="s">
        <v>597</v>
      </c>
      <c r="C7" t="s">
        <v>598</v>
      </c>
      <c r="D7" s="28">
        <v>2</v>
      </c>
      <c r="E7" s="28">
        <v>2</v>
      </c>
      <c r="F7" s="28">
        <v>2</v>
      </c>
      <c r="G7" s="28">
        <v>2</v>
      </c>
      <c r="H7" s="28">
        <v>2</v>
      </c>
      <c r="I7" s="28">
        <v>2</v>
      </c>
      <c r="J7" s="28">
        <v>2</v>
      </c>
      <c r="K7" s="28">
        <v>2</v>
      </c>
      <c r="L7" s="28">
        <v>0</v>
      </c>
      <c r="M7" s="28">
        <v>0</v>
      </c>
      <c r="N7" s="28">
        <v>0</v>
      </c>
      <c r="O7" s="28">
        <v>0</v>
      </c>
      <c r="P7" s="28">
        <v>0</v>
      </c>
      <c r="Q7" s="28">
        <v>0</v>
      </c>
      <c r="R7" s="28">
        <v>0</v>
      </c>
      <c r="S7" s="28">
        <v>0</v>
      </c>
      <c r="T7" s="28">
        <v>0</v>
      </c>
      <c r="U7" s="28">
        <v>0</v>
      </c>
      <c r="V7" s="28">
        <v>1</v>
      </c>
    </row>
    <row r="8" spans="1:22" x14ac:dyDescent="0.3">
      <c r="A8" t="s">
        <v>599</v>
      </c>
      <c r="B8" t="s">
        <v>600</v>
      </c>
      <c r="C8" t="s">
        <v>113</v>
      </c>
      <c r="D8" s="28">
        <v>0</v>
      </c>
      <c r="E8" s="28">
        <v>0</v>
      </c>
      <c r="F8" s="28">
        <v>0</v>
      </c>
      <c r="G8" s="28">
        <v>0</v>
      </c>
      <c r="H8" s="28">
        <v>0</v>
      </c>
      <c r="I8" s="28">
        <v>0</v>
      </c>
      <c r="J8" s="28">
        <v>0</v>
      </c>
      <c r="K8" s="28">
        <v>0</v>
      </c>
      <c r="L8" s="28">
        <v>0</v>
      </c>
      <c r="M8" s="28">
        <v>2</v>
      </c>
      <c r="N8" s="28">
        <v>2</v>
      </c>
      <c r="O8" s="28">
        <v>1</v>
      </c>
      <c r="P8" s="28">
        <v>0</v>
      </c>
      <c r="Q8" s="28">
        <v>2</v>
      </c>
      <c r="R8" s="28">
        <v>2</v>
      </c>
      <c r="S8" s="28">
        <v>2</v>
      </c>
      <c r="T8" s="28">
        <v>2</v>
      </c>
      <c r="U8" s="28">
        <v>2</v>
      </c>
      <c r="V8" s="28">
        <v>1</v>
      </c>
    </row>
    <row r="9" spans="1:22" hidden="1" x14ac:dyDescent="0.3">
      <c r="A9" t="s">
        <v>601</v>
      </c>
      <c r="B9" t="s">
        <v>602</v>
      </c>
      <c r="C9" t="s">
        <v>603</v>
      </c>
      <c r="D9" s="28">
        <v>2</v>
      </c>
      <c r="E9" s="28">
        <v>2</v>
      </c>
      <c r="F9" s="28">
        <v>2</v>
      </c>
      <c r="G9" s="28">
        <v>2</v>
      </c>
      <c r="H9" s="28">
        <v>2</v>
      </c>
      <c r="I9" s="28">
        <v>2</v>
      </c>
      <c r="J9" s="28">
        <v>2</v>
      </c>
      <c r="K9" s="28">
        <v>2</v>
      </c>
      <c r="L9" s="28">
        <v>2</v>
      </c>
      <c r="M9" s="28">
        <v>1</v>
      </c>
      <c r="N9" s="28">
        <v>0</v>
      </c>
      <c r="O9" s="28">
        <v>1</v>
      </c>
      <c r="P9" s="28">
        <v>1</v>
      </c>
      <c r="Q9" s="28">
        <v>2</v>
      </c>
      <c r="R9" s="28">
        <v>0</v>
      </c>
      <c r="S9" s="28">
        <v>0</v>
      </c>
      <c r="T9" s="28">
        <v>2</v>
      </c>
      <c r="U9" s="28">
        <v>1</v>
      </c>
      <c r="V9" s="28">
        <v>1</v>
      </c>
    </row>
    <row r="10" spans="1:22" hidden="1" x14ac:dyDescent="0.3">
      <c r="A10" t="s">
        <v>604</v>
      </c>
      <c r="B10" t="s">
        <v>605</v>
      </c>
      <c r="C10" t="s">
        <v>606</v>
      </c>
      <c r="D10" s="28">
        <v>0</v>
      </c>
      <c r="E10" s="28">
        <v>0</v>
      </c>
      <c r="F10" s="28">
        <v>0</v>
      </c>
      <c r="G10" s="28">
        <v>0</v>
      </c>
      <c r="H10" s="28">
        <v>0</v>
      </c>
      <c r="I10" s="28">
        <v>0</v>
      </c>
      <c r="J10" s="28">
        <v>1</v>
      </c>
      <c r="K10" s="28">
        <v>2</v>
      </c>
      <c r="L10" s="28">
        <v>1</v>
      </c>
      <c r="M10" s="28">
        <v>2</v>
      </c>
      <c r="N10" s="28">
        <v>1</v>
      </c>
      <c r="O10" s="28">
        <v>2</v>
      </c>
      <c r="P10" s="28">
        <v>1</v>
      </c>
      <c r="Q10" s="28">
        <v>0</v>
      </c>
      <c r="R10" s="28">
        <v>1</v>
      </c>
      <c r="S10" s="28">
        <v>2</v>
      </c>
      <c r="T10" s="28">
        <v>2</v>
      </c>
      <c r="U10" s="28">
        <v>2</v>
      </c>
      <c r="V10" s="28">
        <v>1</v>
      </c>
    </row>
    <row r="11" spans="1:22" x14ac:dyDescent="0.3">
      <c r="A11" t="s">
        <v>176</v>
      </c>
      <c r="B11" t="s">
        <v>607</v>
      </c>
      <c r="C11" t="s">
        <v>113</v>
      </c>
      <c r="D11" s="28">
        <v>2</v>
      </c>
      <c r="E11" s="28">
        <v>0</v>
      </c>
      <c r="F11" s="28">
        <v>0</v>
      </c>
      <c r="G11" s="28">
        <v>2</v>
      </c>
      <c r="H11" s="28">
        <v>2</v>
      </c>
      <c r="I11" s="28">
        <v>2</v>
      </c>
      <c r="J11" s="28">
        <v>2</v>
      </c>
      <c r="K11" s="28">
        <v>2</v>
      </c>
      <c r="L11" s="28">
        <v>0</v>
      </c>
      <c r="M11" s="28">
        <v>0</v>
      </c>
      <c r="N11" s="28">
        <v>0</v>
      </c>
      <c r="O11" s="28">
        <v>0</v>
      </c>
      <c r="P11" s="28">
        <v>1</v>
      </c>
      <c r="Q11" s="28">
        <v>0</v>
      </c>
      <c r="R11" s="28">
        <v>0</v>
      </c>
      <c r="S11" s="28">
        <v>0</v>
      </c>
      <c r="T11" s="28">
        <v>0</v>
      </c>
      <c r="U11" s="28">
        <v>2</v>
      </c>
      <c r="V11" s="28">
        <v>1</v>
      </c>
    </row>
    <row r="12" spans="1:22" hidden="1" x14ac:dyDescent="0.3">
      <c r="A12" t="s">
        <v>578</v>
      </c>
      <c r="B12" t="s">
        <v>608</v>
      </c>
      <c r="C12" t="s">
        <v>114</v>
      </c>
      <c r="D12" s="28">
        <v>0</v>
      </c>
      <c r="E12" s="28">
        <v>1</v>
      </c>
      <c r="F12" s="28">
        <v>0</v>
      </c>
      <c r="G12" s="28">
        <v>0</v>
      </c>
      <c r="H12" s="28">
        <v>0</v>
      </c>
      <c r="I12" s="28">
        <v>0</v>
      </c>
      <c r="J12" s="28">
        <v>2</v>
      </c>
      <c r="K12" s="28">
        <v>0</v>
      </c>
      <c r="L12" s="28">
        <v>1</v>
      </c>
      <c r="M12" s="28">
        <v>2</v>
      </c>
      <c r="N12" s="28">
        <v>2</v>
      </c>
      <c r="O12" s="28">
        <v>1</v>
      </c>
      <c r="P12" s="28">
        <v>1</v>
      </c>
      <c r="Q12" s="28">
        <v>2</v>
      </c>
      <c r="R12" s="28">
        <v>2</v>
      </c>
      <c r="S12" s="28">
        <v>2</v>
      </c>
      <c r="T12" s="28">
        <v>2</v>
      </c>
      <c r="U12" s="28">
        <v>2</v>
      </c>
      <c r="V12" s="28">
        <v>1</v>
      </c>
    </row>
    <row r="13" spans="1:22" hidden="1" x14ac:dyDescent="0.3">
      <c r="A13" t="s">
        <v>609</v>
      </c>
      <c r="B13" t="s">
        <v>610</v>
      </c>
      <c r="C13" t="s">
        <v>110</v>
      </c>
      <c r="D13" s="28">
        <v>0</v>
      </c>
      <c r="E13" s="28">
        <v>2</v>
      </c>
      <c r="F13" s="28">
        <v>1</v>
      </c>
      <c r="G13" s="28">
        <v>2</v>
      </c>
      <c r="H13" s="28">
        <v>2</v>
      </c>
      <c r="I13" s="28">
        <v>2</v>
      </c>
      <c r="J13" s="28">
        <v>2</v>
      </c>
      <c r="K13" s="28">
        <v>0</v>
      </c>
      <c r="L13" s="28">
        <v>2</v>
      </c>
      <c r="M13" s="28">
        <v>2</v>
      </c>
      <c r="N13" s="28">
        <v>0</v>
      </c>
      <c r="O13" s="28">
        <v>2</v>
      </c>
      <c r="P13" s="28">
        <v>0</v>
      </c>
      <c r="Q13" s="28">
        <v>0</v>
      </c>
      <c r="R13" s="28">
        <v>0</v>
      </c>
      <c r="S13" s="28">
        <v>0</v>
      </c>
      <c r="T13" s="28">
        <v>0</v>
      </c>
      <c r="U13" s="28">
        <v>2</v>
      </c>
      <c r="V13" s="28">
        <v>1</v>
      </c>
    </row>
    <row r="14" spans="1:22" hidden="1" x14ac:dyDescent="0.3">
      <c r="A14" t="s">
        <v>611</v>
      </c>
      <c r="B14" t="s">
        <v>612</v>
      </c>
      <c r="C14" t="s">
        <v>613</v>
      </c>
      <c r="D14" s="28">
        <v>0</v>
      </c>
      <c r="E14" s="28">
        <v>1</v>
      </c>
      <c r="F14" s="28">
        <v>0</v>
      </c>
      <c r="G14" s="28">
        <v>0</v>
      </c>
      <c r="H14" s="28">
        <v>0</v>
      </c>
      <c r="I14" s="28">
        <v>0</v>
      </c>
      <c r="J14" s="28">
        <v>0</v>
      </c>
      <c r="K14" s="28">
        <v>0</v>
      </c>
      <c r="L14" s="28">
        <v>0</v>
      </c>
      <c r="M14" s="28">
        <v>2</v>
      </c>
      <c r="N14" s="28">
        <v>1</v>
      </c>
      <c r="O14" s="28">
        <v>1</v>
      </c>
      <c r="P14" s="28">
        <v>2</v>
      </c>
      <c r="Q14" s="28">
        <v>2</v>
      </c>
      <c r="R14" s="28">
        <v>2</v>
      </c>
      <c r="S14" s="28">
        <v>2</v>
      </c>
      <c r="T14" s="28">
        <v>2</v>
      </c>
      <c r="U14" s="28">
        <v>2</v>
      </c>
      <c r="V14" s="28">
        <v>1</v>
      </c>
    </row>
    <row r="15" spans="1:22" hidden="1" x14ac:dyDescent="0.3">
      <c r="A15" t="s">
        <v>614</v>
      </c>
      <c r="B15" t="s">
        <v>615</v>
      </c>
      <c r="C15" t="s">
        <v>603</v>
      </c>
      <c r="D15" s="28">
        <v>2</v>
      </c>
      <c r="E15" s="28">
        <v>1</v>
      </c>
      <c r="F15" s="28">
        <v>1</v>
      </c>
      <c r="G15" s="28">
        <v>1</v>
      </c>
      <c r="H15" s="28">
        <v>2</v>
      </c>
      <c r="I15" s="28">
        <v>2</v>
      </c>
      <c r="J15" s="28">
        <v>2</v>
      </c>
      <c r="K15" s="28">
        <v>2</v>
      </c>
      <c r="L15" s="28">
        <v>0</v>
      </c>
      <c r="M15" s="28">
        <v>0</v>
      </c>
      <c r="N15" s="28">
        <v>2</v>
      </c>
      <c r="O15" s="28">
        <v>0</v>
      </c>
      <c r="P15" s="28">
        <v>1</v>
      </c>
      <c r="Q15" s="28">
        <v>0</v>
      </c>
      <c r="R15" s="28">
        <v>0</v>
      </c>
      <c r="S15" s="28">
        <v>0</v>
      </c>
      <c r="T15" s="28">
        <v>2</v>
      </c>
      <c r="U15" s="28">
        <v>2</v>
      </c>
      <c r="V15" s="28">
        <v>1</v>
      </c>
    </row>
    <row r="16" spans="1:22" x14ac:dyDescent="0.3">
      <c r="A16" t="s">
        <v>616</v>
      </c>
      <c r="B16" t="s">
        <v>617</v>
      </c>
      <c r="C16" t="s">
        <v>113</v>
      </c>
      <c r="D16" s="28">
        <v>0</v>
      </c>
      <c r="E16" s="28">
        <v>0</v>
      </c>
      <c r="F16" s="28">
        <v>2</v>
      </c>
      <c r="G16" s="28">
        <v>0</v>
      </c>
      <c r="H16" s="28">
        <v>0</v>
      </c>
      <c r="I16" s="28">
        <v>0</v>
      </c>
      <c r="J16" s="28">
        <v>0</v>
      </c>
      <c r="K16" s="28">
        <v>0</v>
      </c>
      <c r="L16" s="28">
        <v>2</v>
      </c>
      <c r="M16" s="28">
        <v>2</v>
      </c>
      <c r="N16" s="28">
        <v>1</v>
      </c>
      <c r="O16" s="28">
        <v>2</v>
      </c>
      <c r="P16" s="28">
        <v>0</v>
      </c>
      <c r="Q16" s="28">
        <v>0</v>
      </c>
      <c r="R16" s="28">
        <v>1</v>
      </c>
      <c r="S16" s="28">
        <v>2</v>
      </c>
      <c r="T16" s="28">
        <v>0</v>
      </c>
      <c r="U16" s="28">
        <v>0</v>
      </c>
      <c r="V16" s="28">
        <v>1</v>
      </c>
    </row>
    <row r="17" spans="1:22" hidden="1" x14ac:dyDescent="0.3">
      <c r="A17" t="s">
        <v>618</v>
      </c>
      <c r="B17" t="s">
        <v>619</v>
      </c>
      <c r="C17" t="s">
        <v>110</v>
      </c>
      <c r="D17" s="28">
        <v>0</v>
      </c>
      <c r="E17" s="28">
        <v>2</v>
      </c>
      <c r="F17" s="28">
        <v>2</v>
      </c>
      <c r="G17" s="28">
        <v>2</v>
      </c>
      <c r="H17" s="28">
        <v>2</v>
      </c>
      <c r="I17" s="28">
        <v>2</v>
      </c>
      <c r="J17" s="28">
        <v>2</v>
      </c>
      <c r="K17" s="28">
        <v>2</v>
      </c>
      <c r="L17" s="28">
        <v>2</v>
      </c>
      <c r="M17" s="28">
        <v>0</v>
      </c>
      <c r="N17" s="28">
        <v>0</v>
      </c>
      <c r="O17" s="28">
        <v>0</v>
      </c>
      <c r="P17" s="28">
        <v>0</v>
      </c>
      <c r="Q17" s="28">
        <v>0</v>
      </c>
      <c r="R17" s="28">
        <v>0</v>
      </c>
      <c r="S17" s="28">
        <v>0</v>
      </c>
      <c r="T17" s="28">
        <v>0</v>
      </c>
      <c r="U17" s="28">
        <v>0</v>
      </c>
      <c r="V17" s="28">
        <v>1</v>
      </c>
    </row>
    <row r="18" spans="1:22" hidden="1" x14ac:dyDescent="0.3">
      <c r="A18" t="s">
        <v>620</v>
      </c>
      <c r="B18" t="s">
        <v>621</v>
      </c>
      <c r="C18" t="s">
        <v>603</v>
      </c>
      <c r="D18" s="28">
        <v>0</v>
      </c>
      <c r="E18" s="28">
        <v>0</v>
      </c>
      <c r="F18" s="28">
        <v>2</v>
      </c>
      <c r="G18" s="28">
        <v>0</v>
      </c>
      <c r="H18" s="28">
        <v>0</v>
      </c>
      <c r="I18" s="28">
        <v>0</v>
      </c>
      <c r="J18" s="28">
        <v>0</v>
      </c>
      <c r="K18" s="28">
        <v>0</v>
      </c>
      <c r="L18" s="28">
        <v>0</v>
      </c>
      <c r="M18" s="28">
        <v>2</v>
      </c>
      <c r="N18" s="28">
        <v>2</v>
      </c>
      <c r="O18" s="28">
        <v>2</v>
      </c>
      <c r="P18" s="28">
        <v>2</v>
      </c>
      <c r="Q18" s="28">
        <v>2</v>
      </c>
      <c r="R18" s="28">
        <v>2</v>
      </c>
      <c r="S18" s="28">
        <v>2</v>
      </c>
      <c r="T18" s="28">
        <v>2</v>
      </c>
      <c r="U18" s="28">
        <v>2</v>
      </c>
      <c r="V18" s="28">
        <v>1</v>
      </c>
    </row>
    <row r="19" spans="1:22" x14ac:dyDescent="0.3">
      <c r="A19" t="s">
        <v>430</v>
      </c>
      <c r="B19" t="s">
        <v>622</v>
      </c>
      <c r="C19" t="s">
        <v>113</v>
      </c>
      <c r="D19" s="28">
        <v>2</v>
      </c>
      <c r="E19" s="28">
        <v>2</v>
      </c>
      <c r="F19" s="28">
        <v>2</v>
      </c>
      <c r="G19" s="28">
        <v>2</v>
      </c>
      <c r="H19" s="28">
        <v>2</v>
      </c>
      <c r="I19" s="28">
        <v>2</v>
      </c>
      <c r="J19" s="28">
        <v>2</v>
      </c>
      <c r="K19" s="28">
        <v>2</v>
      </c>
      <c r="L19" s="28">
        <v>2</v>
      </c>
      <c r="M19" s="28">
        <v>2</v>
      </c>
      <c r="N19" s="28">
        <v>1</v>
      </c>
      <c r="O19" s="28">
        <v>2</v>
      </c>
      <c r="P19" s="28">
        <v>2</v>
      </c>
      <c r="Q19" s="28">
        <v>1</v>
      </c>
      <c r="R19" s="28">
        <v>1</v>
      </c>
      <c r="S19" s="28">
        <v>1</v>
      </c>
      <c r="T19" s="28">
        <v>1</v>
      </c>
      <c r="U19" s="28">
        <v>0</v>
      </c>
      <c r="V19" s="28">
        <v>1</v>
      </c>
    </row>
    <row r="20" spans="1:22" hidden="1" x14ac:dyDescent="0.3">
      <c r="A20" t="s">
        <v>623</v>
      </c>
      <c r="B20" t="s">
        <v>624</v>
      </c>
      <c r="C20" t="s">
        <v>603</v>
      </c>
      <c r="D20" s="28">
        <v>0</v>
      </c>
      <c r="E20" s="28">
        <v>0</v>
      </c>
      <c r="F20" s="28">
        <v>0</v>
      </c>
      <c r="G20" s="28">
        <v>0</v>
      </c>
      <c r="H20" s="28">
        <v>1</v>
      </c>
      <c r="I20" s="28">
        <v>0</v>
      </c>
      <c r="J20" s="28">
        <v>0</v>
      </c>
      <c r="K20" s="28">
        <v>2</v>
      </c>
      <c r="L20" s="28">
        <v>0</v>
      </c>
      <c r="M20" s="28">
        <v>0</v>
      </c>
      <c r="N20" s="28">
        <v>1</v>
      </c>
      <c r="O20" s="28">
        <v>2</v>
      </c>
      <c r="P20" s="28">
        <v>2</v>
      </c>
      <c r="Q20" s="28">
        <v>2</v>
      </c>
      <c r="R20" s="28">
        <v>2</v>
      </c>
      <c r="S20" s="28">
        <v>0</v>
      </c>
      <c r="T20" s="28">
        <v>1</v>
      </c>
      <c r="U20" s="28">
        <v>0</v>
      </c>
      <c r="V20" s="28">
        <v>1</v>
      </c>
    </row>
    <row r="21" spans="1:22" hidden="1" x14ac:dyDescent="0.3">
      <c r="A21" t="s">
        <v>134</v>
      </c>
      <c r="B21" t="s">
        <v>625</v>
      </c>
      <c r="C21" t="s">
        <v>110</v>
      </c>
      <c r="D21" s="28">
        <v>0</v>
      </c>
      <c r="E21" s="28">
        <v>0</v>
      </c>
      <c r="F21" s="28">
        <v>2</v>
      </c>
      <c r="G21" s="28">
        <v>2</v>
      </c>
      <c r="H21" s="28">
        <v>2</v>
      </c>
      <c r="I21" s="28">
        <v>2</v>
      </c>
      <c r="J21" s="28">
        <v>2</v>
      </c>
      <c r="K21" s="28">
        <v>2</v>
      </c>
      <c r="L21" s="28">
        <v>2</v>
      </c>
      <c r="M21" s="28">
        <v>2</v>
      </c>
      <c r="N21" s="28">
        <v>0</v>
      </c>
      <c r="O21" s="28">
        <v>1</v>
      </c>
      <c r="P21" s="28">
        <v>0</v>
      </c>
      <c r="Q21" s="28">
        <v>0</v>
      </c>
      <c r="R21" s="28">
        <v>0</v>
      </c>
      <c r="S21" s="28">
        <v>0</v>
      </c>
      <c r="T21" s="28">
        <v>2</v>
      </c>
      <c r="U21" s="28">
        <v>2</v>
      </c>
      <c r="V21" s="28">
        <v>1</v>
      </c>
    </row>
    <row r="22" spans="1:22" hidden="1" x14ac:dyDescent="0.3">
      <c r="A22" t="s">
        <v>626</v>
      </c>
      <c r="B22" t="s">
        <v>627</v>
      </c>
      <c r="C22" t="s">
        <v>606</v>
      </c>
      <c r="D22" s="28">
        <v>0</v>
      </c>
      <c r="E22" s="28">
        <v>0</v>
      </c>
      <c r="F22" s="28">
        <v>2</v>
      </c>
      <c r="G22" s="28">
        <v>0</v>
      </c>
      <c r="H22" s="28">
        <v>0</v>
      </c>
      <c r="I22" s="28">
        <v>0</v>
      </c>
      <c r="J22" s="28">
        <v>0</v>
      </c>
      <c r="K22" s="28">
        <v>1</v>
      </c>
      <c r="L22" s="28">
        <v>1</v>
      </c>
      <c r="M22" s="28">
        <v>2</v>
      </c>
      <c r="N22" s="28">
        <v>2</v>
      </c>
      <c r="O22" s="28">
        <v>2</v>
      </c>
      <c r="P22" s="28">
        <v>2</v>
      </c>
      <c r="Q22" s="28">
        <v>2</v>
      </c>
      <c r="R22" s="28">
        <v>2</v>
      </c>
      <c r="S22" s="28">
        <v>2</v>
      </c>
      <c r="T22" s="28">
        <v>1</v>
      </c>
      <c r="U22" s="28">
        <v>2</v>
      </c>
      <c r="V22" s="28">
        <v>1</v>
      </c>
    </row>
    <row r="23" spans="1:22" hidden="1" x14ac:dyDescent="0.3">
      <c r="A23" t="s">
        <v>628</v>
      </c>
      <c r="B23" t="s">
        <v>629</v>
      </c>
      <c r="C23" t="s">
        <v>603</v>
      </c>
      <c r="D23" s="28">
        <v>2</v>
      </c>
      <c r="E23" s="28">
        <v>2</v>
      </c>
      <c r="F23" s="28">
        <v>2</v>
      </c>
      <c r="G23" s="28">
        <v>0</v>
      </c>
      <c r="H23" s="28">
        <v>0</v>
      </c>
      <c r="I23" s="28">
        <v>2</v>
      </c>
      <c r="J23" s="28">
        <v>2</v>
      </c>
      <c r="K23" s="28">
        <v>0</v>
      </c>
      <c r="L23" s="28">
        <v>0</v>
      </c>
      <c r="M23" s="28">
        <v>2</v>
      </c>
      <c r="N23" s="28">
        <v>0</v>
      </c>
      <c r="O23" s="28">
        <v>0</v>
      </c>
      <c r="P23" s="28">
        <v>0</v>
      </c>
      <c r="Q23" s="28">
        <v>2</v>
      </c>
      <c r="R23" s="28">
        <v>0</v>
      </c>
      <c r="S23" s="28">
        <v>0</v>
      </c>
      <c r="T23" s="28">
        <v>2</v>
      </c>
      <c r="U23" s="28">
        <v>1</v>
      </c>
      <c r="V23" s="28">
        <v>1</v>
      </c>
    </row>
    <row r="24" spans="1:22" hidden="1" x14ac:dyDescent="0.3">
      <c r="A24" t="s">
        <v>630</v>
      </c>
      <c r="B24" t="s">
        <v>631</v>
      </c>
      <c r="C24" t="s">
        <v>110</v>
      </c>
      <c r="D24" s="28">
        <v>2</v>
      </c>
      <c r="E24" s="28">
        <v>1</v>
      </c>
      <c r="F24" s="28">
        <v>2</v>
      </c>
      <c r="G24" s="28">
        <v>2</v>
      </c>
      <c r="H24" s="28">
        <v>2</v>
      </c>
      <c r="I24" s="28">
        <v>2</v>
      </c>
      <c r="J24" s="28">
        <v>2</v>
      </c>
      <c r="K24" s="28">
        <v>2</v>
      </c>
      <c r="L24" s="28">
        <v>1</v>
      </c>
      <c r="M24" s="28">
        <v>1</v>
      </c>
      <c r="N24" s="28">
        <v>0</v>
      </c>
      <c r="O24" s="28">
        <v>0</v>
      </c>
      <c r="P24" s="28">
        <v>0</v>
      </c>
      <c r="Q24" s="28">
        <v>0</v>
      </c>
      <c r="R24" s="28">
        <v>0</v>
      </c>
      <c r="S24" s="28">
        <v>0</v>
      </c>
      <c r="T24" s="28">
        <v>0</v>
      </c>
      <c r="U24" s="28">
        <v>0</v>
      </c>
      <c r="V24" s="28">
        <v>1</v>
      </c>
    </row>
    <row r="25" spans="1:22" hidden="1" x14ac:dyDescent="0.3">
      <c r="A25" t="s">
        <v>632</v>
      </c>
      <c r="B25" t="s">
        <v>633</v>
      </c>
      <c r="C25" t="s">
        <v>613</v>
      </c>
      <c r="D25" s="28">
        <v>0</v>
      </c>
      <c r="E25" s="28">
        <v>0</v>
      </c>
      <c r="F25" s="28">
        <v>0</v>
      </c>
      <c r="G25" s="28">
        <v>0</v>
      </c>
      <c r="H25" s="28">
        <v>0</v>
      </c>
      <c r="I25" s="28">
        <v>0</v>
      </c>
      <c r="J25" s="28">
        <v>0</v>
      </c>
      <c r="K25" s="28">
        <v>0</v>
      </c>
      <c r="L25" s="28">
        <v>0</v>
      </c>
      <c r="M25" s="28">
        <v>2</v>
      </c>
      <c r="N25" s="28">
        <v>0</v>
      </c>
      <c r="O25" s="28">
        <v>2</v>
      </c>
      <c r="P25" s="28">
        <v>2</v>
      </c>
      <c r="Q25" s="28">
        <v>1</v>
      </c>
      <c r="R25" s="28">
        <v>2</v>
      </c>
      <c r="S25" s="28">
        <v>2</v>
      </c>
      <c r="T25" s="28">
        <v>2</v>
      </c>
      <c r="U25" s="28">
        <v>2</v>
      </c>
      <c r="V25" s="28">
        <v>1</v>
      </c>
    </row>
    <row r="26" spans="1:22" hidden="1" x14ac:dyDescent="0.3">
      <c r="A26" t="s">
        <v>634</v>
      </c>
      <c r="B26" t="s">
        <v>635</v>
      </c>
      <c r="C26" t="s">
        <v>110</v>
      </c>
      <c r="D26" s="28">
        <v>0</v>
      </c>
      <c r="E26" s="28">
        <v>0</v>
      </c>
      <c r="F26" s="28">
        <v>2</v>
      </c>
      <c r="G26" s="28">
        <v>2</v>
      </c>
      <c r="H26" s="28">
        <v>2</v>
      </c>
      <c r="I26" s="28">
        <v>2</v>
      </c>
      <c r="J26" s="28">
        <v>2</v>
      </c>
      <c r="K26" s="28">
        <v>2</v>
      </c>
      <c r="L26" s="28">
        <v>1</v>
      </c>
      <c r="M26" s="28">
        <v>0</v>
      </c>
      <c r="N26" s="28">
        <v>0</v>
      </c>
      <c r="O26" s="28">
        <v>0</v>
      </c>
      <c r="P26" s="28">
        <v>0</v>
      </c>
      <c r="Q26" s="28">
        <v>0</v>
      </c>
      <c r="R26" s="28">
        <v>0</v>
      </c>
      <c r="S26" s="28">
        <v>0</v>
      </c>
      <c r="T26" s="28">
        <v>0</v>
      </c>
      <c r="U26" s="28">
        <v>0</v>
      </c>
      <c r="V26" s="28">
        <v>1</v>
      </c>
    </row>
    <row r="27" spans="1:22" hidden="1" x14ac:dyDescent="0.3">
      <c r="A27" t="s">
        <v>636</v>
      </c>
      <c r="B27" t="s">
        <v>637</v>
      </c>
      <c r="C27" t="s">
        <v>606</v>
      </c>
      <c r="D27" s="28">
        <v>2</v>
      </c>
      <c r="E27" s="28">
        <v>0</v>
      </c>
      <c r="F27" s="28">
        <v>0</v>
      </c>
      <c r="G27" s="28">
        <v>1</v>
      </c>
      <c r="H27" s="28">
        <v>2</v>
      </c>
      <c r="I27" s="28">
        <v>2</v>
      </c>
      <c r="J27" s="28">
        <v>2</v>
      </c>
      <c r="K27" s="28">
        <v>0</v>
      </c>
      <c r="L27" s="28">
        <v>2</v>
      </c>
      <c r="M27" s="28">
        <v>2</v>
      </c>
      <c r="N27" s="28">
        <v>0</v>
      </c>
      <c r="O27" s="28">
        <v>0</v>
      </c>
      <c r="P27" s="28">
        <v>0</v>
      </c>
      <c r="Q27" s="28">
        <v>0</v>
      </c>
      <c r="R27" s="28">
        <v>0</v>
      </c>
      <c r="S27" s="28">
        <v>0</v>
      </c>
      <c r="T27" s="28">
        <v>0</v>
      </c>
      <c r="U27" s="28">
        <v>0</v>
      </c>
      <c r="V27" s="28">
        <v>1</v>
      </c>
    </row>
    <row r="28" spans="1:22" x14ac:dyDescent="0.3">
      <c r="A28" t="s">
        <v>638</v>
      </c>
      <c r="B28" t="s">
        <v>639</v>
      </c>
      <c r="C28" t="s">
        <v>113</v>
      </c>
      <c r="D28" s="28">
        <v>2</v>
      </c>
      <c r="E28" s="28">
        <v>2</v>
      </c>
      <c r="F28" s="28">
        <v>2</v>
      </c>
      <c r="G28" s="28">
        <v>2</v>
      </c>
      <c r="H28" s="28">
        <v>2</v>
      </c>
      <c r="I28" s="28">
        <v>2</v>
      </c>
      <c r="J28" s="28">
        <v>2</v>
      </c>
      <c r="K28" s="28">
        <v>2</v>
      </c>
      <c r="L28" s="28">
        <v>2</v>
      </c>
      <c r="M28" s="28">
        <v>0</v>
      </c>
      <c r="N28" s="28">
        <v>0</v>
      </c>
      <c r="O28" s="28">
        <v>0</v>
      </c>
      <c r="P28" s="28">
        <v>1</v>
      </c>
      <c r="Q28" s="28">
        <v>2</v>
      </c>
      <c r="R28" s="28">
        <v>0</v>
      </c>
      <c r="S28" s="28">
        <v>0</v>
      </c>
      <c r="T28" s="28">
        <v>0</v>
      </c>
      <c r="U28" s="28">
        <v>0</v>
      </c>
      <c r="V28" s="28">
        <v>1</v>
      </c>
    </row>
    <row r="29" spans="1:22" hidden="1" x14ac:dyDescent="0.3">
      <c r="A29" t="s">
        <v>640</v>
      </c>
      <c r="B29" t="s">
        <v>641</v>
      </c>
      <c r="C29" t="s">
        <v>613</v>
      </c>
      <c r="D29" s="28">
        <v>0</v>
      </c>
      <c r="E29" s="28">
        <v>0</v>
      </c>
      <c r="F29" s="28">
        <v>0</v>
      </c>
      <c r="G29" s="28">
        <v>0</v>
      </c>
      <c r="H29" s="28">
        <v>0</v>
      </c>
      <c r="I29" s="28">
        <v>0</v>
      </c>
      <c r="J29" s="28">
        <v>0</v>
      </c>
      <c r="K29" s="28">
        <v>0</v>
      </c>
      <c r="L29" s="28">
        <v>0</v>
      </c>
      <c r="M29" s="28">
        <v>1</v>
      </c>
      <c r="N29" s="28">
        <v>0</v>
      </c>
      <c r="O29" s="28">
        <v>0</v>
      </c>
      <c r="P29" s="28">
        <v>0</v>
      </c>
      <c r="Q29" s="28">
        <v>1</v>
      </c>
      <c r="R29" s="28">
        <v>0</v>
      </c>
      <c r="S29" s="28">
        <v>2</v>
      </c>
      <c r="T29" s="28">
        <v>2</v>
      </c>
      <c r="U29" s="28">
        <v>2</v>
      </c>
      <c r="V29" s="28">
        <v>1</v>
      </c>
    </row>
    <row r="30" spans="1:22" hidden="1" x14ac:dyDescent="0.3">
      <c r="A30" t="s">
        <v>642</v>
      </c>
      <c r="B30" t="s">
        <v>643</v>
      </c>
      <c r="C30" t="s">
        <v>114</v>
      </c>
      <c r="D30" s="28">
        <v>2</v>
      </c>
      <c r="E30" s="28">
        <v>2</v>
      </c>
      <c r="F30" s="28">
        <v>0</v>
      </c>
      <c r="G30" s="28">
        <v>2</v>
      </c>
      <c r="H30" s="28">
        <v>2</v>
      </c>
      <c r="I30" s="28">
        <v>2</v>
      </c>
      <c r="J30" s="28">
        <v>2</v>
      </c>
      <c r="K30" s="28">
        <v>2</v>
      </c>
      <c r="L30" s="28">
        <v>2</v>
      </c>
      <c r="M30" s="28">
        <v>2</v>
      </c>
      <c r="N30" s="28">
        <v>1</v>
      </c>
      <c r="O30" s="28">
        <v>1</v>
      </c>
      <c r="P30" s="28">
        <v>0</v>
      </c>
      <c r="Q30" s="28">
        <v>0</v>
      </c>
      <c r="R30" s="28">
        <v>0</v>
      </c>
      <c r="S30" s="28">
        <v>2</v>
      </c>
      <c r="T30" s="28">
        <v>0</v>
      </c>
      <c r="U30" s="28">
        <v>2</v>
      </c>
      <c r="V30" s="28">
        <v>1</v>
      </c>
    </row>
    <row r="31" spans="1:22" hidden="1" x14ac:dyDescent="0.3">
      <c r="A31" t="s">
        <v>453</v>
      </c>
      <c r="B31" t="s">
        <v>644</v>
      </c>
      <c r="C31" t="s">
        <v>603</v>
      </c>
      <c r="D31" s="28">
        <v>2</v>
      </c>
      <c r="E31" s="28">
        <v>2</v>
      </c>
      <c r="F31" s="28">
        <v>1</v>
      </c>
      <c r="G31" s="28">
        <v>2</v>
      </c>
      <c r="H31" s="28">
        <v>0</v>
      </c>
      <c r="I31" s="28">
        <v>0</v>
      </c>
      <c r="J31" s="28">
        <v>2</v>
      </c>
      <c r="K31" s="28">
        <v>2</v>
      </c>
      <c r="L31" s="28">
        <v>2</v>
      </c>
      <c r="M31" s="28">
        <v>2</v>
      </c>
      <c r="N31" s="28">
        <v>2</v>
      </c>
      <c r="O31" s="28">
        <v>2</v>
      </c>
      <c r="P31" s="28">
        <v>2</v>
      </c>
      <c r="Q31" s="28">
        <v>2</v>
      </c>
      <c r="R31" s="28">
        <v>2</v>
      </c>
      <c r="S31" s="28">
        <v>2</v>
      </c>
      <c r="T31" s="28">
        <v>2</v>
      </c>
      <c r="U31" s="28">
        <v>2</v>
      </c>
      <c r="V31" s="28">
        <v>1</v>
      </c>
    </row>
    <row r="32" spans="1:22" hidden="1" x14ac:dyDescent="0.3">
      <c r="A32" t="s">
        <v>528</v>
      </c>
      <c r="B32" t="s">
        <v>645</v>
      </c>
      <c r="C32" t="s">
        <v>646</v>
      </c>
      <c r="D32" s="28">
        <v>0</v>
      </c>
      <c r="E32" s="28">
        <v>0</v>
      </c>
      <c r="F32" s="28">
        <v>0</v>
      </c>
      <c r="G32" s="28">
        <v>0</v>
      </c>
      <c r="H32" s="28">
        <v>2</v>
      </c>
      <c r="I32" s="28">
        <v>0</v>
      </c>
      <c r="J32" s="28">
        <v>0</v>
      </c>
      <c r="K32" s="28">
        <v>0</v>
      </c>
      <c r="L32" s="28">
        <v>2</v>
      </c>
      <c r="M32" s="28">
        <v>0</v>
      </c>
      <c r="N32" s="28">
        <v>0</v>
      </c>
      <c r="O32" s="28">
        <v>2</v>
      </c>
      <c r="P32" s="28">
        <v>2</v>
      </c>
      <c r="Q32" s="28">
        <v>0</v>
      </c>
      <c r="R32" s="28">
        <v>0</v>
      </c>
      <c r="S32" s="28">
        <v>0</v>
      </c>
      <c r="T32" s="28">
        <v>0</v>
      </c>
      <c r="U32" s="28">
        <v>0</v>
      </c>
      <c r="V32" s="28">
        <v>1</v>
      </c>
    </row>
    <row r="33" spans="1:22" hidden="1" x14ac:dyDescent="0.3">
      <c r="A33" t="s">
        <v>647</v>
      </c>
      <c r="B33" t="s">
        <v>648</v>
      </c>
      <c r="C33" t="s">
        <v>606</v>
      </c>
      <c r="D33" s="28">
        <v>2</v>
      </c>
      <c r="E33" s="28">
        <v>2</v>
      </c>
      <c r="F33" s="28">
        <v>0</v>
      </c>
      <c r="G33" s="28">
        <v>2</v>
      </c>
      <c r="H33" s="28">
        <v>0</v>
      </c>
      <c r="I33" s="28">
        <v>2</v>
      </c>
      <c r="J33" s="28">
        <v>2</v>
      </c>
      <c r="K33" s="28">
        <v>0</v>
      </c>
      <c r="L33" s="28">
        <v>2</v>
      </c>
      <c r="M33" s="28">
        <v>2</v>
      </c>
      <c r="N33" s="28">
        <v>2</v>
      </c>
      <c r="O33" s="28">
        <v>0</v>
      </c>
      <c r="P33" s="28">
        <v>1</v>
      </c>
      <c r="Q33" s="28">
        <v>0</v>
      </c>
      <c r="R33" s="28">
        <v>0</v>
      </c>
      <c r="S33" s="28">
        <v>0</v>
      </c>
      <c r="T33" s="28">
        <v>2</v>
      </c>
      <c r="U33" s="28">
        <v>2</v>
      </c>
      <c r="V33" s="28">
        <v>1</v>
      </c>
    </row>
    <row r="34" spans="1:22" hidden="1" x14ac:dyDescent="0.3">
      <c r="A34" t="s">
        <v>649</v>
      </c>
      <c r="B34" t="s">
        <v>650</v>
      </c>
      <c r="C34" t="s">
        <v>114</v>
      </c>
      <c r="D34" s="28">
        <v>0</v>
      </c>
      <c r="E34" s="28">
        <v>2</v>
      </c>
      <c r="F34" s="28">
        <v>0</v>
      </c>
      <c r="G34" s="28">
        <v>2</v>
      </c>
      <c r="H34" s="28">
        <v>0</v>
      </c>
      <c r="I34" s="28">
        <v>0</v>
      </c>
      <c r="J34" s="28">
        <v>0</v>
      </c>
      <c r="K34" s="28">
        <v>0</v>
      </c>
      <c r="L34" s="28">
        <v>1</v>
      </c>
      <c r="M34" s="28">
        <v>2</v>
      </c>
      <c r="N34" s="28">
        <v>1</v>
      </c>
      <c r="O34" s="28">
        <v>2</v>
      </c>
      <c r="P34" s="28">
        <v>2</v>
      </c>
      <c r="Q34" s="28">
        <v>2</v>
      </c>
      <c r="R34" s="28">
        <v>2</v>
      </c>
      <c r="S34" s="28">
        <v>2</v>
      </c>
      <c r="T34" s="28">
        <v>2</v>
      </c>
      <c r="U34" s="28">
        <v>2</v>
      </c>
      <c r="V34" s="28">
        <v>1</v>
      </c>
    </row>
    <row r="35" spans="1:22" hidden="1" x14ac:dyDescent="0.3">
      <c r="A35" t="s">
        <v>651</v>
      </c>
      <c r="B35" t="s">
        <v>652</v>
      </c>
      <c r="C35" t="s">
        <v>653</v>
      </c>
      <c r="D35" s="28">
        <v>0</v>
      </c>
      <c r="E35" s="28">
        <v>2</v>
      </c>
      <c r="F35" s="28">
        <v>1</v>
      </c>
      <c r="G35" s="28">
        <v>2</v>
      </c>
      <c r="H35" s="28">
        <v>2</v>
      </c>
      <c r="I35" s="28">
        <v>2</v>
      </c>
      <c r="J35" s="28">
        <v>2</v>
      </c>
      <c r="K35" s="28">
        <v>0</v>
      </c>
      <c r="L35" s="28">
        <v>2</v>
      </c>
      <c r="M35" s="28">
        <v>2</v>
      </c>
      <c r="N35" s="28">
        <v>1</v>
      </c>
      <c r="O35" s="28">
        <v>2</v>
      </c>
      <c r="P35" s="28">
        <v>2</v>
      </c>
      <c r="Q35" s="28">
        <v>0</v>
      </c>
      <c r="R35" s="28">
        <v>1</v>
      </c>
      <c r="S35" s="28">
        <v>0</v>
      </c>
      <c r="T35" s="28">
        <v>0</v>
      </c>
      <c r="U35" s="28">
        <v>0</v>
      </c>
      <c r="V35" s="28">
        <v>1</v>
      </c>
    </row>
    <row r="36" spans="1:22" hidden="1" x14ac:dyDescent="0.3">
      <c r="A36" t="s">
        <v>654</v>
      </c>
      <c r="B36" t="s">
        <v>655</v>
      </c>
      <c r="C36" t="s">
        <v>646</v>
      </c>
      <c r="D36" s="28">
        <v>2</v>
      </c>
      <c r="E36" s="28">
        <v>0</v>
      </c>
      <c r="F36" s="28">
        <v>1</v>
      </c>
      <c r="G36" s="28">
        <v>2</v>
      </c>
      <c r="H36" s="28">
        <v>2</v>
      </c>
      <c r="I36" s="28">
        <v>2</v>
      </c>
      <c r="J36" s="28">
        <v>2</v>
      </c>
      <c r="K36" s="28">
        <v>2</v>
      </c>
      <c r="L36" s="28">
        <v>2</v>
      </c>
      <c r="M36" s="28">
        <v>2</v>
      </c>
      <c r="N36" s="28">
        <v>2</v>
      </c>
      <c r="O36" s="28">
        <v>0</v>
      </c>
      <c r="P36" s="28">
        <v>0</v>
      </c>
      <c r="Q36" s="28">
        <v>0</v>
      </c>
      <c r="R36" s="28">
        <v>0</v>
      </c>
      <c r="S36" s="28">
        <v>0</v>
      </c>
      <c r="T36" s="28">
        <v>0</v>
      </c>
      <c r="U36" s="28">
        <v>1</v>
      </c>
      <c r="V36" s="28">
        <v>1</v>
      </c>
    </row>
    <row r="37" spans="1:22" hidden="1" x14ac:dyDescent="0.3">
      <c r="A37" t="s">
        <v>440</v>
      </c>
      <c r="B37" t="s">
        <v>656</v>
      </c>
      <c r="C37" t="s">
        <v>603</v>
      </c>
      <c r="D37" s="28">
        <v>2</v>
      </c>
      <c r="E37" s="28">
        <v>0</v>
      </c>
      <c r="F37" s="28">
        <v>0</v>
      </c>
      <c r="G37" s="28">
        <v>0</v>
      </c>
      <c r="H37" s="28">
        <v>0</v>
      </c>
      <c r="I37" s="28">
        <v>0</v>
      </c>
      <c r="J37" s="28">
        <v>0</v>
      </c>
      <c r="K37" s="28">
        <v>0</v>
      </c>
      <c r="L37" s="28">
        <v>0</v>
      </c>
      <c r="M37" s="28">
        <v>2</v>
      </c>
      <c r="N37" s="28">
        <v>2</v>
      </c>
      <c r="O37" s="28">
        <v>0</v>
      </c>
      <c r="P37" s="28">
        <v>0</v>
      </c>
      <c r="Q37" s="28">
        <v>0</v>
      </c>
      <c r="R37" s="28">
        <v>2</v>
      </c>
      <c r="S37" s="28">
        <v>2</v>
      </c>
      <c r="T37" s="28">
        <v>2</v>
      </c>
      <c r="U37" s="28">
        <v>2</v>
      </c>
      <c r="V37" s="28">
        <v>1</v>
      </c>
    </row>
    <row r="38" spans="1:22" hidden="1" x14ac:dyDescent="0.3">
      <c r="A38" t="s">
        <v>657</v>
      </c>
      <c r="B38" t="s">
        <v>658</v>
      </c>
      <c r="C38" t="s">
        <v>659</v>
      </c>
      <c r="D38" s="28">
        <v>2</v>
      </c>
      <c r="E38" s="28">
        <v>2</v>
      </c>
      <c r="F38" s="28">
        <v>2</v>
      </c>
      <c r="G38" s="28">
        <v>2</v>
      </c>
      <c r="H38" s="28">
        <v>2</v>
      </c>
      <c r="I38" s="28">
        <v>2</v>
      </c>
      <c r="J38" s="28">
        <v>2</v>
      </c>
      <c r="K38" s="28">
        <v>2</v>
      </c>
      <c r="L38" s="28">
        <v>2</v>
      </c>
      <c r="M38" s="28">
        <v>2</v>
      </c>
      <c r="N38" s="28">
        <v>2</v>
      </c>
      <c r="O38" s="28">
        <v>0</v>
      </c>
      <c r="P38" s="28">
        <v>0</v>
      </c>
      <c r="Q38" s="28">
        <v>0</v>
      </c>
      <c r="R38" s="28">
        <v>0</v>
      </c>
      <c r="S38" s="28">
        <v>0</v>
      </c>
      <c r="T38" s="28">
        <v>0</v>
      </c>
      <c r="U38" s="28">
        <v>2</v>
      </c>
      <c r="V38" s="28">
        <v>1</v>
      </c>
    </row>
    <row r="39" spans="1:22" hidden="1" x14ac:dyDescent="0.3">
      <c r="A39" t="s">
        <v>660</v>
      </c>
      <c r="B39" t="s">
        <v>661</v>
      </c>
      <c r="C39" t="s">
        <v>110</v>
      </c>
      <c r="D39" s="28">
        <v>2</v>
      </c>
      <c r="E39" s="28">
        <v>2</v>
      </c>
      <c r="F39" s="28">
        <v>2</v>
      </c>
      <c r="G39" s="28">
        <v>2</v>
      </c>
      <c r="H39" s="28">
        <v>2</v>
      </c>
      <c r="I39" s="28">
        <v>2</v>
      </c>
      <c r="J39" s="28">
        <v>2</v>
      </c>
      <c r="K39" s="28">
        <v>1</v>
      </c>
      <c r="L39" s="28">
        <v>1</v>
      </c>
      <c r="M39" s="28">
        <v>2</v>
      </c>
      <c r="N39" s="28">
        <v>1</v>
      </c>
      <c r="O39" s="28">
        <v>2</v>
      </c>
      <c r="P39" s="28">
        <v>0</v>
      </c>
      <c r="Q39" s="28">
        <v>0</v>
      </c>
      <c r="R39" s="28">
        <v>0</v>
      </c>
      <c r="S39" s="28">
        <v>0</v>
      </c>
      <c r="T39" s="28">
        <v>0</v>
      </c>
      <c r="U39" s="28">
        <v>0</v>
      </c>
      <c r="V39" s="28">
        <v>1</v>
      </c>
    </row>
    <row r="40" spans="1:22" hidden="1" x14ac:dyDescent="0.3">
      <c r="A40" t="s">
        <v>572</v>
      </c>
      <c r="B40" t="s">
        <v>662</v>
      </c>
      <c r="C40" t="s">
        <v>569</v>
      </c>
      <c r="D40" s="28">
        <v>0</v>
      </c>
      <c r="E40" s="28">
        <v>0</v>
      </c>
      <c r="F40" s="28">
        <v>0</v>
      </c>
      <c r="G40" s="28">
        <v>0</v>
      </c>
      <c r="H40" s="28">
        <v>0</v>
      </c>
      <c r="I40" s="28">
        <v>0</v>
      </c>
      <c r="J40" s="28">
        <v>0</v>
      </c>
      <c r="K40" s="28">
        <v>0</v>
      </c>
      <c r="L40" s="28">
        <v>0</v>
      </c>
      <c r="M40" s="28">
        <v>1</v>
      </c>
      <c r="N40" s="28">
        <v>2</v>
      </c>
      <c r="O40" s="28">
        <v>2</v>
      </c>
      <c r="P40" s="28">
        <v>0</v>
      </c>
      <c r="Q40" s="28">
        <v>0</v>
      </c>
      <c r="R40" s="28">
        <v>0</v>
      </c>
      <c r="S40" s="28">
        <v>2</v>
      </c>
      <c r="T40" s="28">
        <v>1</v>
      </c>
      <c r="U40" s="28">
        <v>2</v>
      </c>
      <c r="V40" s="28">
        <v>1</v>
      </c>
    </row>
    <row r="41" spans="1:22" hidden="1" x14ac:dyDescent="0.3">
      <c r="A41" t="s">
        <v>663</v>
      </c>
      <c r="B41" t="s">
        <v>664</v>
      </c>
      <c r="C41" t="s">
        <v>110</v>
      </c>
      <c r="D41" s="28">
        <v>0</v>
      </c>
      <c r="E41" s="28">
        <v>1</v>
      </c>
      <c r="F41" s="28">
        <v>2</v>
      </c>
      <c r="G41" s="28">
        <v>2</v>
      </c>
      <c r="H41" s="28">
        <v>2</v>
      </c>
      <c r="I41" s="28">
        <v>2</v>
      </c>
      <c r="J41" s="28">
        <v>2</v>
      </c>
      <c r="K41" s="28">
        <v>2</v>
      </c>
      <c r="L41" s="28">
        <v>2</v>
      </c>
      <c r="M41" s="28">
        <v>0</v>
      </c>
      <c r="N41" s="28">
        <v>0</v>
      </c>
      <c r="O41" s="28">
        <v>0</v>
      </c>
      <c r="P41" s="28">
        <v>0</v>
      </c>
      <c r="Q41" s="28">
        <v>0</v>
      </c>
      <c r="R41" s="28">
        <v>0</v>
      </c>
      <c r="S41" s="28">
        <v>0</v>
      </c>
      <c r="T41" s="28">
        <v>0</v>
      </c>
      <c r="U41" s="28">
        <v>0</v>
      </c>
      <c r="V41" s="28">
        <v>1</v>
      </c>
    </row>
    <row r="42" spans="1:22" hidden="1" x14ac:dyDescent="0.3">
      <c r="A42" t="s">
        <v>665</v>
      </c>
      <c r="B42" t="s">
        <v>666</v>
      </c>
      <c r="C42" t="s">
        <v>646</v>
      </c>
      <c r="D42" s="28">
        <v>0</v>
      </c>
      <c r="E42" s="28">
        <v>2</v>
      </c>
      <c r="F42" s="28">
        <v>2</v>
      </c>
      <c r="G42" s="28">
        <v>2</v>
      </c>
      <c r="H42" s="28">
        <v>2</v>
      </c>
      <c r="I42" s="28">
        <v>2</v>
      </c>
      <c r="J42" s="28">
        <v>2</v>
      </c>
      <c r="K42" s="28">
        <v>2</v>
      </c>
      <c r="L42" s="28">
        <v>2</v>
      </c>
      <c r="M42" s="28">
        <v>2</v>
      </c>
      <c r="N42" s="28">
        <v>0</v>
      </c>
      <c r="O42" s="28">
        <v>0</v>
      </c>
      <c r="P42" s="28">
        <v>2</v>
      </c>
      <c r="Q42" s="28">
        <v>0</v>
      </c>
      <c r="R42" s="28">
        <v>0</v>
      </c>
      <c r="S42" s="28">
        <v>0</v>
      </c>
      <c r="T42" s="28">
        <v>0</v>
      </c>
      <c r="U42" s="28">
        <v>0</v>
      </c>
      <c r="V42" s="28">
        <v>1</v>
      </c>
    </row>
    <row r="45" spans="1:22" ht="14.4" customHeight="1" x14ac:dyDescent="0.3">
      <c r="A45" s="63" t="s">
        <v>667</v>
      </c>
      <c r="B45" s="63"/>
      <c r="C45" s="63"/>
      <c r="D45" s="63"/>
      <c r="E45" s="63"/>
      <c r="F45" s="63"/>
      <c r="G45" s="63"/>
      <c r="H45" s="63"/>
      <c r="I45" s="63"/>
      <c r="J45" s="63"/>
      <c r="K45" s="63"/>
      <c r="L45" s="63"/>
      <c r="M45" s="63"/>
      <c r="N45" s="63"/>
      <c r="O45" s="63"/>
      <c r="P45" s="63"/>
      <c r="Q45" s="63"/>
      <c r="R45" s="63"/>
      <c r="S45" s="63"/>
      <c r="T45" s="63"/>
      <c r="U45" s="63"/>
      <c r="V45" s="63"/>
    </row>
    <row r="46" spans="1:22" x14ac:dyDescent="0.3">
      <c r="A46" s="63"/>
      <c r="B46" s="63"/>
      <c r="C46" s="63"/>
      <c r="D46" s="63"/>
      <c r="E46" s="63"/>
      <c r="F46" s="63"/>
      <c r="G46" s="63"/>
      <c r="H46" s="63"/>
      <c r="I46" s="63"/>
      <c r="J46" s="63"/>
      <c r="K46" s="63"/>
      <c r="L46" s="63"/>
      <c r="M46" s="63"/>
      <c r="N46" s="63"/>
      <c r="O46" s="63"/>
      <c r="P46" s="63"/>
      <c r="Q46" s="63"/>
      <c r="R46" s="63"/>
      <c r="S46" s="63"/>
      <c r="T46" s="63"/>
      <c r="U46" s="63"/>
      <c r="V46" s="63"/>
    </row>
    <row r="47" spans="1:22" x14ac:dyDescent="0.3">
      <c r="A47" s="63"/>
      <c r="B47" s="63"/>
      <c r="C47" s="63"/>
      <c r="D47" s="63"/>
      <c r="E47" s="63"/>
      <c r="F47" s="63"/>
      <c r="G47" s="63"/>
      <c r="H47" s="63"/>
      <c r="I47" s="63"/>
      <c r="J47" s="63"/>
      <c r="K47" s="63"/>
      <c r="L47" s="63"/>
      <c r="M47" s="63"/>
      <c r="N47" s="63"/>
      <c r="O47" s="63"/>
      <c r="P47" s="63"/>
      <c r="Q47" s="63"/>
      <c r="R47" s="63"/>
      <c r="S47" s="63"/>
      <c r="T47" s="63"/>
      <c r="U47" s="63"/>
      <c r="V47" s="63"/>
    </row>
  </sheetData>
  <autoFilter ref="A4:W42" xr:uid="{00EF3551-BFFB-4685-B0B7-ACE490004E71}">
    <filterColumn colId="2">
      <filters>
        <filter val="Sicherheit"/>
      </filters>
    </filterColumn>
  </autoFilter>
  <mergeCells count="1">
    <mergeCell ref="A45:V47"/>
  </mergeCells>
  <conditionalFormatting sqref="D5:V42">
    <cfRule type="cellIs" dxfId="3" priority="1" operator="equal">
      <formula>2</formula>
    </cfRule>
    <cfRule type="cellIs" dxfId="2" priority="2" operator="equal">
      <formula>0</formula>
    </cfRule>
  </conditionalFormatting>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DE2F1-1778-4E2C-BA04-35865094BD31}">
  <dimension ref="A1:S19"/>
  <sheetViews>
    <sheetView workbookViewId="0">
      <selection activeCell="N11" sqref="N11"/>
    </sheetView>
  </sheetViews>
  <sheetFormatPr baseColWidth="10" defaultRowHeight="14.4" x14ac:dyDescent="0.3"/>
  <cols>
    <col min="2" max="19" width="7.6640625" style="44" customWidth="1"/>
  </cols>
  <sheetData>
    <row r="1" spans="1:19" ht="57.6" x14ac:dyDescent="0.3">
      <c r="A1">
        <v>18</v>
      </c>
      <c r="B1" s="2" t="s">
        <v>589</v>
      </c>
      <c r="C1" s="2" t="s">
        <v>105</v>
      </c>
      <c r="D1" s="2" t="s">
        <v>106</v>
      </c>
      <c r="E1" s="2" t="s">
        <v>107</v>
      </c>
      <c r="F1" s="2" t="s">
        <v>45</v>
      </c>
      <c r="G1" s="2" t="s">
        <v>71</v>
      </c>
      <c r="H1" s="2" t="s">
        <v>802</v>
      </c>
      <c r="I1" s="2" t="s">
        <v>41</v>
      </c>
      <c r="J1" s="2" t="s">
        <v>317</v>
      </c>
      <c r="K1" s="2" t="s">
        <v>50</v>
      </c>
      <c r="L1" s="2" t="s">
        <v>43</v>
      </c>
      <c r="M1" s="2" t="s">
        <v>65</v>
      </c>
      <c r="N1" s="2" t="s">
        <v>47</v>
      </c>
      <c r="O1" s="2" t="s">
        <v>40</v>
      </c>
      <c r="P1" s="2" t="s">
        <v>890</v>
      </c>
      <c r="Q1" s="2" t="s">
        <v>44</v>
      </c>
      <c r="R1" s="2" t="s">
        <v>891</v>
      </c>
      <c r="S1" s="2" t="s">
        <v>46</v>
      </c>
    </row>
    <row r="2" spans="1:19" x14ac:dyDescent="0.3">
      <c r="A2" t="s">
        <v>589</v>
      </c>
      <c r="B2" s="45" t="s">
        <v>61</v>
      </c>
      <c r="C2" s="45">
        <v>0.5</v>
      </c>
      <c r="D2" s="45">
        <v>0.68421054000000003</v>
      </c>
      <c r="E2" s="45">
        <v>0.52631581000000005</v>
      </c>
      <c r="F2" s="45">
        <v>0.65789472999999998</v>
      </c>
      <c r="G2" s="45">
        <v>0.65789472999999998</v>
      </c>
      <c r="H2" s="45">
        <v>0.86842107999999996</v>
      </c>
      <c r="I2" s="45">
        <v>0.89473683000000004</v>
      </c>
      <c r="J2" s="45">
        <v>0.68421054000000003</v>
      </c>
      <c r="K2" s="45">
        <v>1.0526316200000001</v>
      </c>
      <c r="L2" s="45">
        <v>1.18421054</v>
      </c>
      <c r="M2" s="45">
        <v>0.89473683000000004</v>
      </c>
      <c r="N2" s="45">
        <v>1.0263158100000001</v>
      </c>
      <c r="O2" s="45">
        <v>1.34210527</v>
      </c>
      <c r="P2" s="45">
        <v>1.2368421599999999</v>
      </c>
      <c r="Q2" s="45">
        <v>1.2631578400000001</v>
      </c>
      <c r="R2" s="45">
        <v>1.07894742</v>
      </c>
      <c r="S2" s="45">
        <v>1.0526316200000001</v>
      </c>
    </row>
    <row r="3" spans="1:19" x14ac:dyDescent="0.3">
      <c r="A3" t="s">
        <v>105</v>
      </c>
      <c r="B3" s="45">
        <v>0.5</v>
      </c>
      <c r="C3" s="45" t="s">
        <v>61</v>
      </c>
      <c r="D3" s="45">
        <v>0.18421051999999999</v>
      </c>
      <c r="E3" s="45">
        <v>0.13157895</v>
      </c>
      <c r="F3" s="45">
        <v>0.2631579</v>
      </c>
      <c r="G3" s="45">
        <v>0.47368421999999999</v>
      </c>
      <c r="H3" s="45">
        <v>0.52631581000000005</v>
      </c>
      <c r="I3" s="45">
        <v>0.55263156000000002</v>
      </c>
      <c r="J3" s="45">
        <v>0.55263156000000002</v>
      </c>
      <c r="K3" s="45">
        <v>1.4473683799999999</v>
      </c>
      <c r="L3" s="45">
        <v>1.3684210800000001</v>
      </c>
      <c r="M3" s="45">
        <v>1.34210527</v>
      </c>
      <c r="N3" s="45">
        <v>1.1052631100000001</v>
      </c>
      <c r="O3" s="45">
        <v>1.4736841899999999</v>
      </c>
      <c r="P3" s="45">
        <v>1.68421054</v>
      </c>
      <c r="Q3" s="45">
        <v>1.7631578400000001</v>
      </c>
      <c r="R3" s="45">
        <v>1.4736841899999999</v>
      </c>
      <c r="S3" s="45">
        <v>1.34210527</v>
      </c>
    </row>
    <row r="4" spans="1:19" x14ac:dyDescent="0.3">
      <c r="A4" t="s">
        <v>106</v>
      </c>
      <c r="B4" s="45">
        <v>0.68421054000000003</v>
      </c>
      <c r="C4" s="45">
        <v>0.18421051999999999</v>
      </c>
      <c r="D4" s="45" t="s">
        <v>61</v>
      </c>
      <c r="E4" s="45">
        <v>0.31578946000000002</v>
      </c>
      <c r="F4" s="45">
        <v>0.34210527000000002</v>
      </c>
      <c r="G4" s="45">
        <v>0.39473686000000002</v>
      </c>
      <c r="H4" s="45">
        <v>0.60526316999999996</v>
      </c>
      <c r="I4" s="45">
        <v>0.52631581000000005</v>
      </c>
      <c r="J4" s="45">
        <v>0.73684210000000006</v>
      </c>
      <c r="K4" s="45">
        <v>1.4736841899999999</v>
      </c>
      <c r="L4" s="45">
        <v>1.2368421599999999</v>
      </c>
      <c r="M4" s="45">
        <v>1.3684210800000001</v>
      </c>
      <c r="N4" s="45">
        <v>1.2894736499999999</v>
      </c>
      <c r="O4" s="45">
        <v>1.2894736499999999</v>
      </c>
      <c r="P4" s="45">
        <v>1.6052631100000001</v>
      </c>
      <c r="Q4" s="45">
        <v>1.7368421599999999</v>
      </c>
      <c r="R4" s="45">
        <v>1.6052631100000001</v>
      </c>
      <c r="S4" s="45">
        <v>1.4736841899999999</v>
      </c>
    </row>
    <row r="5" spans="1:19" x14ac:dyDescent="0.3">
      <c r="A5" t="s">
        <v>107</v>
      </c>
      <c r="B5" s="45">
        <v>0.52631581000000005</v>
      </c>
      <c r="C5" s="45">
        <v>0.13157895</v>
      </c>
      <c r="D5" s="45">
        <v>0.31578946000000002</v>
      </c>
      <c r="E5" s="45" t="s">
        <v>61</v>
      </c>
      <c r="F5" s="45">
        <v>0.28947368000000001</v>
      </c>
      <c r="G5" s="45">
        <v>0.44736840999999999</v>
      </c>
      <c r="H5" s="45">
        <v>0.60526316999999996</v>
      </c>
      <c r="I5" s="45">
        <v>0.47368421999999999</v>
      </c>
      <c r="J5" s="45">
        <v>0.52631581000000005</v>
      </c>
      <c r="K5" s="45">
        <v>1.3684210800000001</v>
      </c>
      <c r="L5" s="45">
        <v>1.2894736499999999</v>
      </c>
      <c r="M5" s="45">
        <v>1.2105263500000001</v>
      </c>
      <c r="N5" s="45">
        <v>0.97368418999999995</v>
      </c>
      <c r="O5" s="45">
        <v>1.3947368899999999</v>
      </c>
      <c r="P5" s="45">
        <v>1.5526316200000001</v>
      </c>
      <c r="Q5" s="45">
        <v>1.6315789199999999</v>
      </c>
      <c r="R5" s="45">
        <v>1.34210527</v>
      </c>
      <c r="S5" s="45">
        <v>1.2105263500000001</v>
      </c>
    </row>
    <row r="6" spans="1:19" x14ac:dyDescent="0.3">
      <c r="A6" t="s">
        <v>45</v>
      </c>
      <c r="B6" s="45">
        <v>0.65789472999999998</v>
      </c>
      <c r="C6" s="45">
        <v>0.2631579</v>
      </c>
      <c r="D6" s="45">
        <v>0.34210527000000002</v>
      </c>
      <c r="E6" s="45">
        <v>0.28947368000000001</v>
      </c>
      <c r="F6" s="45" t="s">
        <v>61</v>
      </c>
      <c r="G6" s="45">
        <v>0.47368421999999999</v>
      </c>
      <c r="H6" s="45">
        <v>0.57894736999999996</v>
      </c>
      <c r="I6" s="45">
        <v>0.5</v>
      </c>
      <c r="J6" s="45">
        <v>0.39473686000000002</v>
      </c>
      <c r="K6" s="45">
        <v>1.3947368899999999</v>
      </c>
      <c r="L6" s="45">
        <v>1.15789473</v>
      </c>
      <c r="M6" s="45">
        <v>1.2894736499999999</v>
      </c>
      <c r="N6" s="45">
        <v>1.1052631100000001</v>
      </c>
      <c r="O6" s="45">
        <v>1.31578946</v>
      </c>
      <c r="P6" s="45">
        <v>1.5263158100000001</v>
      </c>
      <c r="Q6" s="45">
        <v>1.6052631100000001</v>
      </c>
      <c r="R6" s="45">
        <v>1.4736841899999999</v>
      </c>
      <c r="S6" s="45">
        <v>1.2894736499999999</v>
      </c>
    </row>
    <row r="7" spans="1:19" x14ac:dyDescent="0.3">
      <c r="A7" t="s">
        <v>71</v>
      </c>
      <c r="B7" s="45">
        <v>0.65789472999999998</v>
      </c>
      <c r="C7" s="45">
        <v>0.47368421999999999</v>
      </c>
      <c r="D7" s="45">
        <v>0.39473686000000002</v>
      </c>
      <c r="E7" s="45">
        <v>0.44736840999999999</v>
      </c>
      <c r="F7" s="45">
        <v>0.47368421999999999</v>
      </c>
      <c r="G7" s="45" t="s">
        <v>61</v>
      </c>
      <c r="H7" s="45">
        <v>0.57894736999999996</v>
      </c>
      <c r="I7" s="45">
        <v>0.65789472999999998</v>
      </c>
      <c r="J7" s="45">
        <v>0.81578945999999997</v>
      </c>
      <c r="K7" s="45">
        <v>1.18421054</v>
      </c>
      <c r="L7" s="45">
        <v>1.1052631100000001</v>
      </c>
      <c r="M7" s="45">
        <v>1.1315789199999999</v>
      </c>
      <c r="N7" s="45">
        <v>1.31578946</v>
      </c>
      <c r="O7" s="45">
        <v>1.2631578400000001</v>
      </c>
      <c r="P7" s="45">
        <v>1.31578946</v>
      </c>
      <c r="Q7" s="45">
        <v>1.3947368899999999</v>
      </c>
      <c r="R7" s="45">
        <v>1.2631578400000001</v>
      </c>
      <c r="S7" s="45">
        <v>1.2368421599999999</v>
      </c>
    </row>
    <row r="8" spans="1:19" x14ac:dyDescent="0.3">
      <c r="A8" t="s">
        <v>802</v>
      </c>
      <c r="B8" s="45">
        <v>0.86842107999999996</v>
      </c>
      <c r="C8" s="45">
        <v>0.52631581000000005</v>
      </c>
      <c r="D8" s="45">
        <v>0.60526316999999996</v>
      </c>
      <c r="E8" s="45">
        <v>0.60526316999999996</v>
      </c>
      <c r="F8" s="45">
        <v>0.57894736999999996</v>
      </c>
      <c r="G8" s="45">
        <v>0.57894736999999996</v>
      </c>
      <c r="H8" s="45" t="s">
        <v>61</v>
      </c>
      <c r="I8" s="45">
        <v>0.71052629</v>
      </c>
      <c r="J8" s="45">
        <v>0.65789472999999998</v>
      </c>
      <c r="K8" s="45">
        <v>1.07894742</v>
      </c>
      <c r="L8" s="45">
        <v>1.1052631100000001</v>
      </c>
      <c r="M8" s="45">
        <v>1.18421054</v>
      </c>
      <c r="N8" s="45">
        <v>1.1052631100000001</v>
      </c>
      <c r="O8" s="45">
        <v>1.15789473</v>
      </c>
      <c r="P8" s="45">
        <v>1.2631578400000001</v>
      </c>
      <c r="Q8" s="45">
        <v>1.3947368899999999</v>
      </c>
      <c r="R8" s="45">
        <v>1.31578946</v>
      </c>
      <c r="S8" s="45">
        <v>1.3947368899999999</v>
      </c>
    </row>
    <row r="9" spans="1:19" x14ac:dyDescent="0.3">
      <c r="A9" t="s">
        <v>41</v>
      </c>
      <c r="B9" s="45">
        <v>0.89473683000000004</v>
      </c>
      <c r="C9" s="45">
        <v>0.55263156000000002</v>
      </c>
      <c r="D9" s="45">
        <v>0.52631581000000005</v>
      </c>
      <c r="E9" s="45">
        <v>0.47368421999999999</v>
      </c>
      <c r="F9" s="45">
        <v>0.5</v>
      </c>
      <c r="G9" s="45">
        <v>0.65789472999999998</v>
      </c>
      <c r="H9" s="45">
        <v>0.71052629</v>
      </c>
      <c r="I9" s="45" t="s">
        <v>61</v>
      </c>
      <c r="J9" s="45">
        <v>0.63157892000000004</v>
      </c>
      <c r="K9" s="45">
        <v>1.2631578400000001</v>
      </c>
      <c r="L9" s="45">
        <v>1.0263158100000001</v>
      </c>
      <c r="M9" s="45">
        <v>1.0526316200000001</v>
      </c>
      <c r="N9" s="45">
        <v>0.81578945999999997</v>
      </c>
      <c r="O9" s="45">
        <v>0.97368418999999995</v>
      </c>
      <c r="P9" s="45">
        <v>1.2894736499999999</v>
      </c>
      <c r="Q9" s="45">
        <v>1.31578946</v>
      </c>
      <c r="R9" s="45">
        <v>1.34210527</v>
      </c>
      <c r="S9" s="45">
        <v>1.2631578400000001</v>
      </c>
    </row>
    <row r="10" spans="1:19" x14ac:dyDescent="0.3">
      <c r="A10" t="s">
        <v>317</v>
      </c>
      <c r="B10" s="45">
        <v>0.68421054000000003</v>
      </c>
      <c r="C10" s="45">
        <v>0.55263156000000002</v>
      </c>
      <c r="D10" s="45">
        <v>0.73684210000000006</v>
      </c>
      <c r="E10" s="45">
        <v>0.52631581000000005</v>
      </c>
      <c r="F10" s="45">
        <v>0.39473686000000002</v>
      </c>
      <c r="G10" s="45">
        <v>0.81578945999999997</v>
      </c>
      <c r="H10" s="45">
        <v>0.65789472999999998</v>
      </c>
      <c r="I10" s="45">
        <v>0.63157892000000004</v>
      </c>
      <c r="J10" s="45" t="s">
        <v>61</v>
      </c>
      <c r="K10" s="45">
        <v>1</v>
      </c>
      <c r="L10" s="45">
        <v>0.92105263000000004</v>
      </c>
      <c r="M10" s="45">
        <v>1.1052631100000001</v>
      </c>
      <c r="N10" s="45">
        <v>0.97368418999999995</v>
      </c>
      <c r="O10" s="45">
        <v>1.07894742</v>
      </c>
      <c r="P10" s="45">
        <v>1.2368421599999999</v>
      </c>
      <c r="Q10" s="45">
        <v>1.31578946</v>
      </c>
      <c r="R10" s="45">
        <v>1.18421054</v>
      </c>
      <c r="S10" s="45">
        <v>1.2105263500000001</v>
      </c>
    </row>
    <row r="11" spans="1:19" x14ac:dyDescent="0.3">
      <c r="A11" t="s">
        <v>50</v>
      </c>
      <c r="B11" s="45">
        <v>1.0526316200000001</v>
      </c>
      <c r="C11" s="45">
        <v>1.4473683799999999</v>
      </c>
      <c r="D11" s="45">
        <v>1.4736841899999999</v>
      </c>
      <c r="E11" s="45">
        <v>1.3684210800000001</v>
      </c>
      <c r="F11" s="45">
        <v>1.3947368899999999</v>
      </c>
      <c r="G11" s="45">
        <v>1.18421054</v>
      </c>
      <c r="H11" s="45">
        <v>1.07894742</v>
      </c>
      <c r="I11" s="45">
        <v>1.2631578400000001</v>
      </c>
      <c r="J11" s="45">
        <v>1</v>
      </c>
      <c r="K11" s="45" t="s">
        <v>61</v>
      </c>
      <c r="L11" s="45">
        <v>0.55263156000000002</v>
      </c>
      <c r="M11" s="45">
        <v>0.73684210000000006</v>
      </c>
      <c r="N11" s="45">
        <v>0.92105263000000004</v>
      </c>
      <c r="O11" s="45">
        <v>0.71052629</v>
      </c>
      <c r="P11" s="45">
        <v>0.34210527000000002</v>
      </c>
      <c r="Q11" s="45">
        <v>0.52631581000000005</v>
      </c>
      <c r="R11" s="45">
        <v>0.44736840999999999</v>
      </c>
      <c r="S11" s="45">
        <v>0.78947371</v>
      </c>
    </row>
    <row r="12" spans="1:19" x14ac:dyDescent="0.3">
      <c r="A12" t="s">
        <v>43</v>
      </c>
      <c r="B12" s="45">
        <v>1.18421054</v>
      </c>
      <c r="C12" s="45">
        <v>1.3684210800000001</v>
      </c>
      <c r="D12" s="45">
        <v>1.2368421599999999</v>
      </c>
      <c r="E12" s="45">
        <v>1.2894736499999999</v>
      </c>
      <c r="F12" s="45">
        <v>1.15789473</v>
      </c>
      <c r="G12" s="45">
        <v>1.1052631100000001</v>
      </c>
      <c r="H12" s="45">
        <v>1.1052631100000001</v>
      </c>
      <c r="I12" s="45">
        <v>1.0263158100000001</v>
      </c>
      <c r="J12" s="45">
        <v>0.92105263000000004</v>
      </c>
      <c r="K12" s="45">
        <v>0.55263156000000002</v>
      </c>
      <c r="L12" s="45" t="s">
        <v>61</v>
      </c>
      <c r="M12" s="45">
        <v>0.81578945999999997</v>
      </c>
      <c r="N12" s="45">
        <v>0.94736843999999998</v>
      </c>
      <c r="O12" s="45">
        <v>0.52631581000000005</v>
      </c>
      <c r="P12" s="45">
        <v>0.47368421999999999</v>
      </c>
      <c r="Q12" s="45">
        <v>0.76315789999999994</v>
      </c>
      <c r="R12" s="45">
        <v>0.73684210000000006</v>
      </c>
      <c r="S12" s="45">
        <v>0.92105263000000004</v>
      </c>
    </row>
    <row r="13" spans="1:19" x14ac:dyDescent="0.3">
      <c r="A13" t="s">
        <v>65</v>
      </c>
      <c r="B13" s="45">
        <v>0.89473683000000004</v>
      </c>
      <c r="C13" s="45">
        <v>1.34210527</v>
      </c>
      <c r="D13" s="45">
        <v>1.3684210800000001</v>
      </c>
      <c r="E13" s="45">
        <v>1.2105263500000001</v>
      </c>
      <c r="F13" s="45">
        <v>1.2894736499999999</v>
      </c>
      <c r="G13" s="45">
        <v>1.1315789199999999</v>
      </c>
      <c r="H13" s="45">
        <v>1.18421054</v>
      </c>
      <c r="I13" s="45">
        <v>1.0526316200000001</v>
      </c>
      <c r="J13" s="45">
        <v>1.1052631100000001</v>
      </c>
      <c r="K13" s="45">
        <v>0.73684210000000006</v>
      </c>
      <c r="L13" s="45">
        <v>0.81578945999999997</v>
      </c>
      <c r="M13" s="45" t="s">
        <v>61</v>
      </c>
      <c r="N13" s="45">
        <v>0.71052629</v>
      </c>
      <c r="O13" s="45">
        <v>0.71052629</v>
      </c>
      <c r="P13" s="45">
        <v>0.44736840999999999</v>
      </c>
      <c r="Q13" s="45">
        <v>0.52631581000000005</v>
      </c>
      <c r="R13" s="45">
        <v>0.60526316999999996</v>
      </c>
      <c r="S13" s="45">
        <v>0.57894736999999996</v>
      </c>
    </row>
    <row r="14" spans="1:19" x14ac:dyDescent="0.3">
      <c r="A14" t="s">
        <v>47</v>
      </c>
      <c r="B14" s="45">
        <v>1.0263158100000001</v>
      </c>
      <c r="C14" s="45">
        <v>1.1052631100000001</v>
      </c>
      <c r="D14" s="45">
        <v>1.2894736499999999</v>
      </c>
      <c r="E14" s="45">
        <v>0.97368418999999995</v>
      </c>
      <c r="F14" s="45">
        <v>1.1052631100000001</v>
      </c>
      <c r="G14" s="45">
        <v>1.31578946</v>
      </c>
      <c r="H14" s="45">
        <v>1.1052631100000001</v>
      </c>
      <c r="I14" s="45">
        <v>0.81578945999999997</v>
      </c>
      <c r="J14" s="45">
        <v>0.97368418999999995</v>
      </c>
      <c r="K14" s="45">
        <v>0.92105263000000004</v>
      </c>
      <c r="L14" s="45">
        <v>0.94736843999999998</v>
      </c>
      <c r="M14" s="45">
        <v>0.71052629</v>
      </c>
      <c r="N14" s="45" t="s">
        <v>61</v>
      </c>
      <c r="O14" s="45">
        <v>0.68421054000000003</v>
      </c>
      <c r="P14" s="45">
        <v>0.78947371</v>
      </c>
      <c r="Q14" s="45">
        <v>0.65789472999999998</v>
      </c>
      <c r="R14" s="45">
        <v>0.68421054000000003</v>
      </c>
      <c r="S14" s="45">
        <v>0.55263156000000002</v>
      </c>
    </row>
    <row r="15" spans="1:19" x14ac:dyDescent="0.3">
      <c r="A15" t="s">
        <v>40</v>
      </c>
      <c r="B15" s="45">
        <v>1.34210527</v>
      </c>
      <c r="C15" s="45">
        <v>1.4736841899999999</v>
      </c>
      <c r="D15" s="45">
        <v>1.2894736499999999</v>
      </c>
      <c r="E15" s="45">
        <v>1.3947368899999999</v>
      </c>
      <c r="F15" s="45">
        <v>1.31578946</v>
      </c>
      <c r="G15" s="45">
        <v>1.2631578400000001</v>
      </c>
      <c r="H15" s="45">
        <v>1.15789473</v>
      </c>
      <c r="I15" s="45">
        <v>0.97368418999999995</v>
      </c>
      <c r="J15" s="45">
        <v>1.07894742</v>
      </c>
      <c r="K15" s="45">
        <v>0.71052629</v>
      </c>
      <c r="L15" s="45">
        <v>0.52631581000000005</v>
      </c>
      <c r="M15" s="45">
        <v>0.71052629</v>
      </c>
      <c r="N15" s="45">
        <v>0.68421054000000003</v>
      </c>
      <c r="O15" s="45" t="s">
        <v>61</v>
      </c>
      <c r="P15" s="45">
        <v>0.52631581000000005</v>
      </c>
      <c r="Q15" s="45">
        <v>0.55263156000000002</v>
      </c>
      <c r="R15" s="45">
        <v>0.78947371</v>
      </c>
      <c r="S15" s="45">
        <v>0.81578945999999997</v>
      </c>
    </row>
    <row r="16" spans="1:19" x14ac:dyDescent="0.3">
      <c r="A16" t="s">
        <v>890</v>
      </c>
      <c r="B16" s="45">
        <v>1.2368421599999999</v>
      </c>
      <c r="C16" s="45">
        <v>1.68421054</v>
      </c>
      <c r="D16" s="45">
        <v>1.6052631100000001</v>
      </c>
      <c r="E16" s="45">
        <v>1.5526316200000001</v>
      </c>
      <c r="F16" s="45">
        <v>1.5263158100000001</v>
      </c>
      <c r="G16" s="45">
        <v>1.31578946</v>
      </c>
      <c r="H16" s="45">
        <v>1.2631578400000001</v>
      </c>
      <c r="I16" s="45">
        <v>1.2894736499999999</v>
      </c>
      <c r="J16" s="45">
        <v>1.2368421599999999</v>
      </c>
      <c r="K16" s="45">
        <v>0.34210527000000002</v>
      </c>
      <c r="L16" s="45">
        <v>0.47368421999999999</v>
      </c>
      <c r="M16" s="45">
        <v>0.44736840999999999</v>
      </c>
      <c r="N16" s="45">
        <v>0.78947371</v>
      </c>
      <c r="O16" s="45">
        <v>0.52631581000000005</v>
      </c>
      <c r="P16" s="45" t="s">
        <v>61</v>
      </c>
      <c r="Q16" s="45">
        <v>0.28947368000000001</v>
      </c>
      <c r="R16" s="45">
        <v>0.47368421999999999</v>
      </c>
      <c r="S16" s="45">
        <v>0.71052629</v>
      </c>
    </row>
    <row r="17" spans="1:19" x14ac:dyDescent="0.3">
      <c r="A17" t="s">
        <v>44</v>
      </c>
      <c r="B17" s="45">
        <v>1.2631578400000001</v>
      </c>
      <c r="C17" s="45">
        <v>1.7631578400000001</v>
      </c>
      <c r="D17" s="45">
        <v>1.7368421599999999</v>
      </c>
      <c r="E17" s="45">
        <v>1.6315789199999999</v>
      </c>
      <c r="F17" s="45">
        <v>1.6052631100000001</v>
      </c>
      <c r="G17" s="45">
        <v>1.3947368899999999</v>
      </c>
      <c r="H17" s="45">
        <v>1.3947368899999999</v>
      </c>
      <c r="I17" s="45">
        <v>1.31578946</v>
      </c>
      <c r="J17" s="45">
        <v>1.31578946</v>
      </c>
      <c r="K17" s="45">
        <v>0.52631581000000005</v>
      </c>
      <c r="L17" s="45">
        <v>0.76315789999999994</v>
      </c>
      <c r="M17" s="45">
        <v>0.52631581000000005</v>
      </c>
      <c r="N17" s="45">
        <v>0.65789472999999998</v>
      </c>
      <c r="O17" s="45">
        <v>0.55263156000000002</v>
      </c>
      <c r="P17" s="45">
        <v>0.28947368000000001</v>
      </c>
      <c r="Q17" s="45" t="s">
        <v>61</v>
      </c>
      <c r="R17" s="45">
        <v>0.44736840999999999</v>
      </c>
      <c r="S17" s="45">
        <v>0.47368421999999999</v>
      </c>
    </row>
    <row r="18" spans="1:19" x14ac:dyDescent="0.3">
      <c r="A18" t="s">
        <v>891</v>
      </c>
      <c r="B18" s="45">
        <v>1.07894742</v>
      </c>
      <c r="C18" s="45">
        <v>1.4736841899999999</v>
      </c>
      <c r="D18" s="45">
        <v>1.6052631100000001</v>
      </c>
      <c r="E18" s="45">
        <v>1.34210527</v>
      </c>
      <c r="F18" s="45">
        <v>1.4736841899999999</v>
      </c>
      <c r="G18" s="45">
        <v>1.2631578400000001</v>
      </c>
      <c r="H18" s="45">
        <v>1.31578946</v>
      </c>
      <c r="I18" s="45">
        <v>1.34210527</v>
      </c>
      <c r="J18" s="45">
        <v>1.18421054</v>
      </c>
      <c r="K18" s="45">
        <v>0.44736840999999999</v>
      </c>
      <c r="L18" s="45">
        <v>0.73684210000000006</v>
      </c>
      <c r="M18" s="45">
        <v>0.60526316999999996</v>
      </c>
      <c r="N18" s="45">
        <v>0.68421054000000003</v>
      </c>
      <c r="O18" s="45">
        <v>0.78947371</v>
      </c>
      <c r="P18" s="45">
        <v>0.47368421999999999</v>
      </c>
      <c r="Q18" s="45">
        <v>0.44736840999999999</v>
      </c>
      <c r="R18" s="45" t="s">
        <v>61</v>
      </c>
      <c r="S18" s="45">
        <v>0.39473686000000002</v>
      </c>
    </row>
    <row r="19" spans="1:19" x14ac:dyDescent="0.3">
      <c r="A19" t="s">
        <v>46</v>
      </c>
      <c r="B19" s="45">
        <v>1.0526316200000001</v>
      </c>
      <c r="C19" s="45">
        <v>1.34210527</v>
      </c>
      <c r="D19" s="45">
        <v>1.4736841899999999</v>
      </c>
      <c r="E19" s="45">
        <v>1.2105263500000001</v>
      </c>
      <c r="F19" s="45">
        <v>1.2894736499999999</v>
      </c>
      <c r="G19" s="45">
        <v>1.2368421599999999</v>
      </c>
      <c r="H19" s="45">
        <v>1.3947368899999999</v>
      </c>
      <c r="I19" s="45">
        <v>1.2631578400000001</v>
      </c>
      <c r="J19" s="45">
        <v>1.2105263500000001</v>
      </c>
      <c r="K19" s="45">
        <v>0.78947371</v>
      </c>
      <c r="L19" s="45">
        <v>0.92105263000000004</v>
      </c>
      <c r="M19" s="45">
        <v>0.57894736999999996</v>
      </c>
      <c r="N19" s="45">
        <v>0.55263156000000002</v>
      </c>
      <c r="O19" s="45">
        <v>0.81578945999999997</v>
      </c>
      <c r="P19" s="45">
        <v>0.71052629</v>
      </c>
      <c r="Q19" s="45">
        <v>0.47368421999999999</v>
      </c>
      <c r="R19" s="45">
        <v>0.39473686000000002</v>
      </c>
      <c r="S19" s="45" t="s">
        <v>61</v>
      </c>
    </row>
  </sheetData>
  <conditionalFormatting sqref="B1:S1048576">
    <cfRule type="colorScale" priority="2">
      <colorScale>
        <cfvo type="min"/>
        <cfvo type="percentile" val="50"/>
        <cfvo type="max"/>
        <color rgb="FF63BE7B"/>
        <color rgb="FFFFEB84"/>
        <color rgb="FFF8696B"/>
      </colorScale>
    </cfRule>
  </conditionalFormatting>
  <conditionalFormatting sqref="B2:S19">
    <cfRule type="colorScale" priority="1">
      <colorScale>
        <cfvo type="min"/>
        <cfvo type="percentile" val="50"/>
        <cfvo type="max"/>
        <color rgb="FF63BE7B"/>
        <color rgb="FFFFEB84"/>
        <color rgb="FFF8696B"/>
      </colorScale>
    </cfRule>
  </conditionalFormatting>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7CE22-1714-4AA1-BFA6-889481F1506D}">
  <dimension ref="A1:F10"/>
  <sheetViews>
    <sheetView workbookViewId="0">
      <selection activeCell="D3" sqref="D3"/>
    </sheetView>
  </sheetViews>
  <sheetFormatPr baseColWidth="10" defaultRowHeight="14.4" x14ac:dyDescent="0.3"/>
  <cols>
    <col min="1" max="1" width="20.6640625" style="12" customWidth="1"/>
    <col min="2" max="2" width="23" customWidth="1"/>
    <col min="3" max="3" width="23.109375" customWidth="1"/>
    <col min="4" max="4" width="23" customWidth="1"/>
    <col min="5" max="5" width="23.33203125" customWidth="1"/>
    <col min="6" max="6" width="23.109375" customWidth="1"/>
  </cols>
  <sheetData>
    <row r="1" spans="1:6" x14ac:dyDescent="0.3">
      <c r="A1" s="13" t="s">
        <v>395</v>
      </c>
      <c r="B1" s="14"/>
      <c r="C1" s="14"/>
      <c r="D1" s="14"/>
      <c r="E1" s="14"/>
      <c r="F1" s="14"/>
    </row>
    <row r="2" spans="1:6" x14ac:dyDescent="0.3">
      <c r="A2" s="13"/>
      <c r="B2" s="14" t="s">
        <v>229</v>
      </c>
      <c r="C2" s="14" t="s">
        <v>230</v>
      </c>
      <c r="D2" s="14" t="s">
        <v>239</v>
      </c>
      <c r="E2" s="14" t="s">
        <v>263</v>
      </c>
      <c r="F2" s="14" t="s">
        <v>256</v>
      </c>
    </row>
    <row r="3" spans="1:6" ht="158.4" x14ac:dyDescent="0.3">
      <c r="A3" s="13" t="s">
        <v>213</v>
      </c>
      <c r="B3" s="15" t="s">
        <v>221</v>
      </c>
      <c r="C3" s="15" t="s">
        <v>231</v>
      </c>
      <c r="D3" s="15" t="s">
        <v>240</v>
      </c>
      <c r="E3" s="15" t="s">
        <v>248</v>
      </c>
      <c r="F3" s="15" t="s">
        <v>257</v>
      </c>
    </row>
    <row r="4" spans="1:6" ht="158.4" x14ac:dyDescent="0.3">
      <c r="A4" s="13" t="s">
        <v>214</v>
      </c>
      <c r="B4" s="15" t="s">
        <v>222</v>
      </c>
      <c r="C4" s="15" t="s">
        <v>232</v>
      </c>
      <c r="D4" s="15" t="s">
        <v>246</v>
      </c>
      <c r="E4" s="15" t="s">
        <v>249</v>
      </c>
      <c r="F4" s="15" t="s">
        <v>264</v>
      </c>
    </row>
    <row r="5" spans="1:6" ht="216" x14ac:dyDescent="0.3">
      <c r="A5" s="13" t="s">
        <v>215</v>
      </c>
      <c r="B5" s="15" t="s">
        <v>223</v>
      </c>
      <c r="C5" s="15" t="s">
        <v>233</v>
      </c>
      <c r="D5" s="15" t="s">
        <v>241</v>
      </c>
      <c r="E5" s="15" t="s">
        <v>250</v>
      </c>
      <c r="F5" s="15" t="s">
        <v>258</v>
      </c>
    </row>
    <row r="6" spans="1:6" ht="201.6" x14ac:dyDescent="0.3">
      <c r="A6" s="13" t="s">
        <v>216</v>
      </c>
      <c r="B6" s="15" t="s">
        <v>226</v>
      </c>
      <c r="C6" s="15" t="s">
        <v>234</v>
      </c>
      <c r="D6" s="15" t="s">
        <v>242</v>
      </c>
      <c r="E6" s="15" t="s">
        <v>251</v>
      </c>
      <c r="F6" s="15" t="s">
        <v>259</v>
      </c>
    </row>
    <row r="7" spans="1:6" ht="172.8" x14ac:dyDescent="0.3">
      <c r="A7" s="13" t="s">
        <v>217</v>
      </c>
      <c r="B7" s="15" t="s">
        <v>224</v>
      </c>
      <c r="C7" s="15" t="s">
        <v>235</v>
      </c>
      <c r="D7" s="15" t="s">
        <v>243</v>
      </c>
      <c r="E7" s="15" t="s">
        <v>252</v>
      </c>
      <c r="F7" s="16" t="s">
        <v>265</v>
      </c>
    </row>
    <row r="8" spans="1:6" ht="187.2" x14ac:dyDescent="0.3">
      <c r="A8" s="13" t="s">
        <v>218</v>
      </c>
      <c r="B8" s="15" t="s">
        <v>225</v>
      </c>
      <c r="C8" s="15" t="s">
        <v>236</v>
      </c>
      <c r="D8" s="15" t="s">
        <v>244</v>
      </c>
      <c r="E8" s="15" t="s">
        <v>253</v>
      </c>
      <c r="F8" s="15" t="s">
        <v>260</v>
      </c>
    </row>
    <row r="9" spans="1:6" ht="158.4" x14ac:dyDescent="0.3">
      <c r="A9" s="13" t="s">
        <v>219</v>
      </c>
      <c r="B9" s="15" t="s">
        <v>227</v>
      </c>
      <c r="C9" s="15" t="s">
        <v>237</v>
      </c>
      <c r="D9" s="15" t="s">
        <v>245</v>
      </c>
      <c r="E9" s="15" t="s">
        <v>254</v>
      </c>
      <c r="F9" s="15" t="s">
        <v>261</v>
      </c>
    </row>
    <row r="10" spans="1:6" ht="201.6" x14ac:dyDescent="0.3">
      <c r="A10" s="13" t="s">
        <v>220</v>
      </c>
      <c r="B10" s="15" t="s">
        <v>228</v>
      </c>
      <c r="C10" s="15" t="s">
        <v>238</v>
      </c>
      <c r="D10" s="15" t="s">
        <v>247</v>
      </c>
      <c r="E10" s="15" t="s">
        <v>255</v>
      </c>
      <c r="F10" s="15" t="s">
        <v>262</v>
      </c>
    </row>
  </sheetData>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BF9DB-904E-49B5-8E07-C4234085290A}">
  <dimension ref="A1:I9"/>
  <sheetViews>
    <sheetView workbookViewId="0">
      <selection activeCell="D3" sqref="D3"/>
    </sheetView>
  </sheetViews>
  <sheetFormatPr baseColWidth="10" defaultRowHeight="14.4" x14ac:dyDescent="0.3"/>
  <cols>
    <col min="2" max="9" width="6.44140625" customWidth="1"/>
  </cols>
  <sheetData>
    <row r="1" spans="1:9" x14ac:dyDescent="0.3">
      <c r="B1" t="s">
        <v>270</v>
      </c>
      <c r="C1" t="s">
        <v>266</v>
      </c>
      <c r="D1" t="s">
        <v>271</v>
      </c>
      <c r="E1" t="s">
        <v>269</v>
      </c>
      <c r="F1" t="s">
        <v>273</v>
      </c>
      <c r="G1" t="s">
        <v>267</v>
      </c>
      <c r="H1" t="s">
        <v>272</v>
      </c>
      <c r="I1" t="s">
        <v>268</v>
      </c>
    </row>
    <row r="2" spans="1:9" x14ac:dyDescent="0.3">
      <c r="A2" t="s">
        <v>270</v>
      </c>
      <c r="B2" t="s">
        <v>61</v>
      </c>
      <c r="C2">
        <v>0.46875</v>
      </c>
      <c r="D2">
        <v>0.34375</v>
      </c>
      <c r="E2">
        <v>0.40625</v>
      </c>
      <c r="F2">
        <v>0.32258063999999997</v>
      </c>
      <c r="G2">
        <v>0.4375</v>
      </c>
      <c r="H2">
        <v>0.53125</v>
      </c>
      <c r="I2">
        <v>0.46875</v>
      </c>
    </row>
    <row r="3" spans="1:9" x14ac:dyDescent="0.3">
      <c r="A3" t="s">
        <v>266</v>
      </c>
      <c r="B3">
        <v>0.46875</v>
      </c>
      <c r="C3" t="s">
        <v>61</v>
      </c>
      <c r="D3">
        <v>0.375</v>
      </c>
      <c r="E3">
        <v>0.375</v>
      </c>
      <c r="F3">
        <v>0.54838710999999996</v>
      </c>
      <c r="G3">
        <v>0.34375</v>
      </c>
      <c r="H3">
        <v>0.5625</v>
      </c>
      <c r="I3">
        <v>0.5625</v>
      </c>
    </row>
    <row r="4" spans="1:9" x14ac:dyDescent="0.3">
      <c r="A4" t="s">
        <v>271</v>
      </c>
      <c r="B4">
        <v>0.34375</v>
      </c>
      <c r="C4">
        <v>0.375</v>
      </c>
      <c r="D4" t="s">
        <v>61</v>
      </c>
      <c r="E4">
        <v>0.25</v>
      </c>
      <c r="F4">
        <v>0.22580644</v>
      </c>
      <c r="G4">
        <v>0.53125</v>
      </c>
      <c r="H4">
        <v>0.375</v>
      </c>
      <c r="I4">
        <v>0.5625</v>
      </c>
    </row>
    <row r="5" spans="1:9" x14ac:dyDescent="0.3">
      <c r="A5" t="s">
        <v>269</v>
      </c>
      <c r="B5">
        <v>0.40625</v>
      </c>
      <c r="C5">
        <v>0.375</v>
      </c>
      <c r="D5">
        <v>0.25</v>
      </c>
      <c r="E5" t="s">
        <v>61</v>
      </c>
      <c r="F5">
        <v>0.48387095000000002</v>
      </c>
      <c r="G5">
        <v>0.46875</v>
      </c>
      <c r="H5">
        <v>0.4375</v>
      </c>
      <c r="I5">
        <v>0.625</v>
      </c>
    </row>
    <row r="6" spans="1:9" x14ac:dyDescent="0.3">
      <c r="A6" t="s">
        <v>273</v>
      </c>
      <c r="B6">
        <v>0.32258063999999997</v>
      </c>
      <c r="C6">
        <v>0.54838710999999996</v>
      </c>
      <c r="D6">
        <v>0.22580644</v>
      </c>
      <c r="E6">
        <v>0.48387095000000002</v>
      </c>
      <c r="F6" t="s">
        <v>61</v>
      </c>
      <c r="G6">
        <v>0.41935483000000001</v>
      </c>
      <c r="H6">
        <v>0.48387095000000002</v>
      </c>
      <c r="I6">
        <v>0.61290323999999996</v>
      </c>
    </row>
    <row r="7" spans="1:9" x14ac:dyDescent="0.3">
      <c r="A7" t="s">
        <v>267</v>
      </c>
      <c r="B7">
        <v>0.4375</v>
      </c>
      <c r="C7">
        <v>0.34375</v>
      </c>
      <c r="D7">
        <v>0.53125</v>
      </c>
      <c r="E7">
        <v>0.46875</v>
      </c>
      <c r="F7">
        <v>0.41935483000000001</v>
      </c>
      <c r="G7" t="s">
        <v>61</v>
      </c>
      <c r="H7">
        <v>0.59375</v>
      </c>
      <c r="I7">
        <v>0.46875</v>
      </c>
    </row>
    <row r="8" spans="1:9" x14ac:dyDescent="0.3">
      <c r="A8" t="s">
        <v>272</v>
      </c>
      <c r="B8">
        <v>0.53125</v>
      </c>
      <c r="C8">
        <v>0.5625</v>
      </c>
      <c r="D8">
        <v>0.375</v>
      </c>
      <c r="E8">
        <v>0.4375</v>
      </c>
      <c r="F8">
        <v>0.48387095000000002</v>
      </c>
      <c r="G8">
        <v>0.59375</v>
      </c>
      <c r="H8" t="s">
        <v>61</v>
      </c>
      <c r="I8">
        <v>0.5625</v>
      </c>
    </row>
    <row r="9" spans="1:9" x14ac:dyDescent="0.3">
      <c r="A9" t="s">
        <v>268</v>
      </c>
      <c r="B9">
        <v>0.46875</v>
      </c>
      <c r="C9">
        <v>0.5625</v>
      </c>
      <c r="D9">
        <v>0.5625</v>
      </c>
      <c r="E9">
        <v>0.625</v>
      </c>
      <c r="F9">
        <v>0.61290323999999996</v>
      </c>
      <c r="G9">
        <v>0.46875</v>
      </c>
      <c r="H9">
        <v>0.5625</v>
      </c>
      <c r="I9" t="s">
        <v>61</v>
      </c>
    </row>
  </sheetData>
  <conditionalFormatting sqref="B2:I9">
    <cfRule type="colorScale" priority="17">
      <colorScale>
        <cfvo type="min"/>
        <cfvo type="percentile" val="50"/>
        <cfvo type="max"/>
        <color rgb="FF63BE7B"/>
        <color rgb="FFFFEB84"/>
        <color rgb="FFF8696B"/>
      </colorScale>
    </cfRule>
  </conditionalFormatting>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9F8BD-20AF-4FBC-BA8F-9161A41B8A15}">
  <dimension ref="A1:W45"/>
  <sheetViews>
    <sheetView workbookViewId="0">
      <selection activeCell="D13" sqref="D13"/>
    </sheetView>
  </sheetViews>
  <sheetFormatPr baseColWidth="10" defaultRowHeight="14.4" x14ac:dyDescent="0.3"/>
  <cols>
    <col min="1" max="1" width="34.33203125" customWidth="1"/>
    <col min="5" max="5" width="5.6640625" customWidth="1"/>
    <col min="6" max="23" width="3.88671875" customWidth="1"/>
  </cols>
  <sheetData>
    <row r="1" spans="1:23" x14ac:dyDescent="0.3">
      <c r="A1" s="53" t="s">
        <v>893</v>
      </c>
      <c r="E1" s="4" t="s">
        <v>894</v>
      </c>
      <c r="F1" s="35">
        <v>1E-3</v>
      </c>
      <c r="G1" s="35">
        <v>3.0000000000000001E-3</v>
      </c>
      <c r="H1" s="35">
        <v>1.0999999999999999E-2</v>
      </c>
      <c r="I1" s="35">
        <v>2E-3</v>
      </c>
      <c r="J1" s="35">
        <v>0.31</v>
      </c>
      <c r="K1" s="35">
        <v>5.1999999999999998E-2</v>
      </c>
      <c r="L1" s="35">
        <v>4.0000000000000001E-3</v>
      </c>
      <c r="M1" s="35">
        <v>8.2000000000000003E-2</v>
      </c>
      <c r="N1" s="35">
        <v>4.0000000000000001E-3</v>
      </c>
      <c r="O1" s="35">
        <v>2E-3</v>
      </c>
      <c r="P1" s="35">
        <v>5.0000000000000001E-3</v>
      </c>
      <c r="Q1" s="35">
        <v>0.05</v>
      </c>
      <c r="R1" s="35">
        <v>0.218</v>
      </c>
      <c r="S1" s="35">
        <v>0.23400000000000001</v>
      </c>
      <c r="T1" s="35">
        <v>1E-3</v>
      </c>
      <c r="U1" s="35">
        <v>5.0000000000000001E-3</v>
      </c>
      <c r="V1" s="35">
        <v>1.0999999999999999E-2</v>
      </c>
      <c r="W1" s="35">
        <v>5.0000000000000001E-3</v>
      </c>
    </row>
    <row r="2" spans="1:23" x14ac:dyDescent="0.3">
      <c r="A2" s="53" t="s">
        <v>895</v>
      </c>
      <c r="E2" s="4" t="s">
        <v>795</v>
      </c>
      <c r="F2" s="44" t="s">
        <v>61</v>
      </c>
      <c r="G2" s="44" t="s">
        <v>61</v>
      </c>
      <c r="H2" s="44" t="s">
        <v>61</v>
      </c>
      <c r="I2" s="44" t="s">
        <v>61</v>
      </c>
      <c r="J2" s="55">
        <v>29</v>
      </c>
      <c r="K2" s="55">
        <v>5</v>
      </c>
      <c r="L2" s="56" t="s">
        <v>61</v>
      </c>
      <c r="M2" s="55">
        <v>8</v>
      </c>
      <c r="N2" s="56" t="s">
        <v>61</v>
      </c>
      <c r="O2" s="56" t="s">
        <v>61</v>
      </c>
      <c r="P2" s="56" t="s">
        <v>61</v>
      </c>
      <c r="Q2" s="55">
        <v>5</v>
      </c>
      <c r="R2" s="55">
        <v>21</v>
      </c>
      <c r="S2" s="55">
        <v>22</v>
      </c>
      <c r="T2" s="44" t="s">
        <v>61</v>
      </c>
      <c r="U2" s="44" t="s">
        <v>61</v>
      </c>
      <c r="V2" s="44" t="s">
        <v>61</v>
      </c>
      <c r="W2" s="44" t="s">
        <v>61</v>
      </c>
    </row>
    <row r="3" spans="1:23" x14ac:dyDescent="0.3">
      <c r="A3" s="53"/>
      <c r="E3" s="4" t="s">
        <v>588</v>
      </c>
      <c r="F3" s="44">
        <v>0</v>
      </c>
      <c r="G3" s="44">
        <v>4</v>
      </c>
      <c r="H3" s="44">
        <v>3</v>
      </c>
      <c r="I3" s="44">
        <v>0</v>
      </c>
      <c r="J3" s="44">
        <v>1</v>
      </c>
      <c r="K3" s="44">
        <v>1</v>
      </c>
      <c r="L3" s="44"/>
      <c r="M3" s="44"/>
      <c r="N3" s="44"/>
      <c r="O3" s="44"/>
      <c r="P3" s="44"/>
      <c r="Q3" s="44"/>
      <c r="R3" s="44"/>
      <c r="S3" s="44"/>
      <c r="T3" s="44"/>
      <c r="U3" s="44"/>
      <c r="V3" s="44"/>
      <c r="W3" s="44"/>
    </row>
    <row r="4" spans="1:23" ht="68.400000000000006" x14ac:dyDescent="0.3">
      <c r="A4" s="22" t="s">
        <v>124</v>
      </c>
      <c r="B4" t="s">
        <v>127</v>
      </c>
      <c r="C4" t="s">
        <v>109</v>
      </c>
      <c r="D4" t="s">
        <v>896</v>
      </c>
      <c r="E4" t="s">
        <v>897</v>
      </c>
      <c r="F4" s="34" t="s">
        <v>898</v>
      </c>
      <c r="G4" s="34" t="s">
        <v>51</v>
      </c>
      <c r="H4" s="34" t="s">
        <v>107</v>
      </c>
      <c r="I4" s="34" t="s">
        <v>405</v>
      </c>
      <c r="J4" s="34" t="s">
        <v>105</v>
      </c>
      <c r="K4" s="34" t="s">
        <v>106</v>
      </c>
      <c r="L4" s="34" t="s">
        <v>45</v>
      </c>
      <c r="M4" s="34" t="s">
        <v>41</v>
      </c>
      <c r="N4" s="34" t="s">
        <v>899</v>
      </c>
      <c r="O4" s="34" t="s">
        <v>683</v>
      </c>
      <c r="P4" s="34" t="s">
        <v>900</v>
      </c>
      <c r="Q4" s="34" t="s">
        <v>43</v>
      </c>
      <c r="R4" s="34" t="s">
        <v>40</v>
      </c>
      <c r="S4" s="34" t="s">
        <v>44</v>
      </c>
      <c r="T4" s="34" t="s">
        <v>591</v>
      </c>
      <c r="U4" s="34" t="s">
        <v>46</v>
      </c>
      <c r="V4" s="34" t="s">
        <v>901</v>
      </c>
      <c r="W4" s="34" t="s">
        <v>409</v>
      </c>
    </row>
    <row r="5" spans="1:23" x14ac:dyDescent="0.3">
      <c r="A5" s="22" t="s">
        <v>902</v>
      </c>
      <c r="B5" t="s">
        <v>903</v>
      </c>
      <c r="C5" t="s">
        <v>110</v>
      </c>
      <c r="D5" t="s">
        <v>904</v>
      </c>
      <c r="E5" s="29" t="s">
        <v>4</v>
      </c>
      <c r="F5" s="28">
        <v>2</v>
      </c>
      <c r="G5" s="28">
        <v>0</v>
      </c>
      <c r="H5" s="28">
        <v>2</v>
      </c>
      <c r="I5" s="28">
        <v>0</v>
      </c>
      <c r="J5" s="28">
        <v>0</v>
      </c>
      <c r="K5" s="28">
        <v>0</v>
      </c>
      <c r="L5" s="28">
        <v>0</v>
      </c>
      <c r="M5" s="28">
        <v>0</v>
      </c>
      <c r="N5" s="28">
        <v>2</v>
      </c>
      <c r="O5" s="28">
        <v>0</v>
      </c>
      <c r="P5" s="28">
        <v>2</v>
      </c>
      <c r="Q5" s="28">
        <v>2</v>
      </c>
      <c r="R5" s="28">
        <v>2</v>
      </c>
      <c r="S5" s="28">
        <v>2</v>
      </c>
      <c r="T5" s="28">
        <v>2</v>
      </c>
      <c r="U5" s="28">
        <v>2</v>
      </c>
      <c r="V5" s="28">
        <v>2</v>
      </c>
      <c r="W5" s="28">
        <v>1</v>
      </c>
    </row>
    <row r="6" spans="1:23" x14ac:dyDescent="0.3">
      <c r="A6" s="22" t="s">
        <v>905</v>
      </c>
      <c r="B6" t="s">
        <v>906</v>
      </c>
      <c r="C6" t="s">
        <v>443</v>
      </c>
      <c r="D6" t="s">
        <v>907</v>
      </c>
      <c r="E6" s="32" t="s">
        <v>5</v>
      </c>
      <c r="F6" s="28">
        <v>2</v>
      </c>
      <c r="G6" s="28">
        <v>2</v>
      </c>
      <c r="H6" s="28">
        <v>2</v>
      </c>
      <c r="I6" s="28">
        <v>2</v>
      </c>
      <c r="J6" s="28">
        <v>2</v>
      </c>
      <c r="K6" s="28">
        <v>2</v>
      </c>
      <c r="L6" s="28">
        <v>2</v>
      </c>
      <c r="M6" s="28">
        <v>2</v>
      </c>
      <c r="N6" s="28">
        <v>2</v>
      </c>
      <c r="O6" s="28">
        <v>1</v>
      </c>
      <c r="P6" s="28">
        <v>2</v>
      </c>
      <c r="Q6" s="28">
        <v>1</v>
      </c>
      <c r="R6" s="28">
        <v>0</v>
      </c>
      <c r="S6" s="28">
        <v>0</v>
      </c>
      <c r="T6" s="28">
        <v>0</v>
      </c>
      <c r="U6" s="28">
        <v>2</v>
      </c>
      <c r="V6" s="28">
        <v>2</v>
      </c>
      <c r="W6" s="28">
        <v>1</v>
      </c>
    </row>
    <row r="7" spans="1:23" x14ac:dyDescent="0.3">
      <c r="A7" s="22" t="s">
        <v>908</v>
      </c>
      <c r="B7" t="s">
        <v>909</v>
      </c>
      <c r="C7" t="s">
        <v>522</v>
      </c>
      <c r="D7" t="s">
        <v>910</v>
      </c>
      <c r="E7" s="29" t="s">
        <v>4</v>
      </c>
      <c r="F7" s="28">
        <v>2</v>
      </c>
      <c r="G7" s="28">
        <v>0</v>
      </c>
      <c r="H7" s="28">
        <v>2</v>
      </c>
      <c r="I7" s="28">
        <v>0</v>
      </c>
      <c r="J7" s="28">
        <v>0</v>
      </c>
      <c r="K7" s="28">
        <v>0</v>
      </c>
      <c r="L7" s="28">
        <v>0</v>
      </c>
      <c r="M7" s="28">
        <v>2</v>
      </c>
      <c r="N7" s="28">
        <v>0</v>
      </c>
      <c r="O7" s="28">
        <v>1</v>
      </c>
      <c r="P7" s="28">
        <v>2</v>
      </c>
      <c r="Q7" s="28">
        <v>2</v>
      </c>
      <c r="R7" s="28">
        <v>2</v>
      </c>
      <c r="S7" s="28">
        <v>2</v>
      </c>
      <c r="T7" s="28">
        <v>0</v>
      </c>
      <c r="U7" s="28">
        <v>2</v>
      </c>
      <c r="V7" s="28">
        <v>2</v>
      </c>
      <c r="W7" s="28">
        <v>1</v>
      </c>
    </row>
    <row r="8" spans="1:23" x14ac:dyDescent="0.3">
      <c r="A8" s="22" t="s">
        <v>911</v>
      </c>
      <c r="B8" t="s">
        <v>912</v>
      </c>
      <c r="C8" t="s">
        <v>113</v>
      </c>
      <c r="D8" t="s">
        <v>913</v>
      </c>
      <c r="E8" s="32" t="s">
        <v>5</v>
      </c>
      <c r="F8" s="28">
        <v>2</v>
      </c>
      <c r="G8" s="28">
        <v>2</v>
      </c>
      <c r="H8" s="28">
        <v>2</v>
      </c>
      <c r="I8" s="28">
        <v>2</v>
      </c>
      <c r="J8" s="28">
        <v>2</v>
      </c>
      <c r="K8" s="28">
        <v>2</v>
      </c>
      <c r="L8" s="28">
        <v>2</v>
      </c>
      <c r="M8" s="28">
        <v>2</v>
      </c>
      <c r="N8" s="28">
        <v>2</v>
      </c>
      <c r="O8" s="28">
        <v>1</v>
      </c>
      <c r="P8" s="28">
        <v>2</v>
      </c>
      <c r="Q8" s="28">
        <v>1</v>
      </c>
      <c r="R8" s="28">
        <v>2</v>
      </c>
      <c r="S8" s="28">
        <v>0</v>
      </c>
      <c r="T8" s="28">
        <v>0</v>
      </c>
      <c r="U8" s="28">
        <v>0</v>
      </c>
      <c r="V8" s="28">
        <v>2</v>
      </c>
      <c r="W8" s="28">
        <v>1</v>
      </c>
    </row>
    <row r="9" spans="1:23" x14ac:dyDescent="0.3">
      <c r="A9" s="22" t="s">
        <v>914</v>
      </c>
      <c r="B9" t="s">
        <v>915</v>
      </c>
      <c r="C9" t="s">
        <v>443</v>
      </c>
      <c r="D9" t="s">
        <v>916</v>
      </c>
      <c r="E9" s="32" t="s">
        <v>5</v>
      </c>
      <c r="F9" s="28">
        <v>2</v>
      </c>
      <c r="G9" s="28">
        <v>2</v>
      </c>
      <c r="H9" s="28">
        <v>2</v>
      </c>
      <c r="I9" s="28">
        <v>2</v>
      </c>
      <c r="J9" s="28">
        <v>2</v>
      </c>
      <c r="K9" s="28">
        <v>0</v>
      </c>
      <c r="L9" s="28">
        <v>2</v>
      </c>
      <c r="M9" s="28">
        <v>2</v>
      </c>
      <c r="N9" s="28">
        <v>2</v>
      </c>
      <c r="O9" s="28">
        <v>0</v>
      </c>
      <c r="P9" s="28">
        <v>2</v>
      </c>
      <c r="Q9" s="28">
        <v>0</v>
      </c>
      <c r="R9" s="28">
        <v>0</v>
      </c>
      <c r="S9" s="28">
        <v>1</v>
      </c>
      <c r="T9" s="28">
        <v>0</v>
      </c>
      <c r="U9" s="28">
        <v>0</v>
      </c>
      <c r="V9" s="28">
        <v>0</v>
      </c>
      <c r="W9" s="28">
        <v>1</v>
      </c>
    </row>
    <row r="10" spans="1:23" x14ac:dyDescent="0.3">
      <c r="A10" s="22" t="s">
        <v>917</v>
      </c>
      <c r="B10" t="s">
        <v>918</v>
      </c>
      <c r="C10" t="s">
        <v>443</v>
      </c>
      <c r="D10" t="s">
        <v>919</v>
      </c>
      <c r="E10" s="29" t="s">
        <v>4</v>
      </c>
      <c r="F10" s="28">
        <v>0</v>
      </c>
      <c r="G10" s="28">
        <v>0</v>
      </c>
      <c r="H10" s="28">
        <v>0</v>
      </c>
      <c r="I10" s="28">
        <v>0</v>
      </c>
      <c r="J10" s="28">
        <v>0</v>
      </c>
      <c r="K10" s="28">
        <v>0</v>
      </c>
      <c r="L10" s="28">
        <v>0</v>
      </c>
      <c r="M10" s="28">
        <v>0</v>
      </c>
      <c r="N10" s="28">
        <v>2</v>
      </c>
      <c r="O10" s="28">
        <v>2</v>
      </c>
      <c r="P10" s="28">
        <v>2</v>
      </c>
      <c r="Q10" s="28">
        <v>2</v>
      </c>
      <c r="R10" s="28">
        <v>2</v>
      </c>
      <c r="S10" s="28">
        <v>2</v>
      </c>
      <c r="T10" s="28">
        <v>2</v>
      </c>
      <c r="U10" s="28">
        <v>2</v>
      </c>
      <c r="V10" s="28">
        <v>2</v>
      </c>
      <c r="W10" s="28">
        <v>1</v>
      </c>
    </row>
    <row r="11" spans="1:23" x14ac:dyDescent="0.3">
      <c r="A11" s="22" t="s">
        <v>580</v>
      </c>
      <c r="B11" t="s">
        <v>920</v>
      </c>
      <c r="C11" t="s">
        <v>443</v>
      </c>
      <c r="D11" t="s">
        <v>907</v>
      </c>
      <c r="E11" s="32" t="s">
        <v>5</v>
      </c>
      <c r="F11" s="28">
        <v>0</v>
      </c>
      <c r="G11" s="28">
        <v>1</v>
      </c>
      <c r="H11" s="28">
        <v>1</v>
      </c>
      <c r="I11" s="28">
        <v>2</v>
      </c>
      <c r="J11" s="28">
        <v>2</v>
      </c>
      <c r="K11" s="28">
        <v>2</v>
      </c>
      <c r="L11" s="28">
        <v>0</v>
      </c>
      <c r="M11" s="28">
        <v>2</v>
      </c>
      <c r="N11" s="28">
        <v>0</v>
      </c>
      <c r="O11" s="28">
        <v>1</v>
      </c>
      <c r="P11" s="28">
        <v>0</v>
      </c>
      <c r="Q11" s="28">
        <v>0</v>
      </c>
      <c r="R11" s="28">
        <v>0</v>
      </c>
      <c r="S11" s="28">
        <v>0</v>
      </c>
      <c r="T11" s="28">
        <v>0</v>
      </c>
      <c r="U11" s="28">
        <v>0</v>
      </c>
      <c r="V11" s="28">
        <v>0</v>
      </c>
      <c r="W11" s="28">
        <v>1</v>
      </c>
    </row>
    <row r="12" spans="1:23" x14ac:dyDescent="0.3">
      <c r="A12" s="22" t="s">
        <v>134</v>
      </c>
      <c r="B12" t="s">
        <v>921</v>
      </c>
      <c r="C12" t="s">
        <v>110</v>
      </c>
      <c r="D12" t="s">
        <v>922</v>
      </c>
      <c r="E12" s="32" t="s">
        <v>5</v>
      </c>
      <c r="F12" s="28">
        <v>0</v>
      </c>
      <c r="G12" s="28">
        <v>2</v>
      </c>
      <c r="H12" s="28">
        <v>2</v>
      </c>
      <c r="I12" s="28">
        <v>2</v>
      </c>
      <c r="J12" s="28">
        <v>2</v>
      </c>
      <c r="K12" s="28">
        <v>2</v>
      </c>
      <c r="L12" s="28">
        <v>2</v>
      </c>
      <c r="M12" s="28">
        <v>1</v>
      </c>
      <c r="N12" s="28">
        <v>2</v>
      </c>
      <c r="O12" s="28">
        <v>2</v>
      </c>
      <c r="P12" s="28">
        <v>2</v>
      </c>
      <c r="Q12" s="28">
        <v>0</v>
      </c>
      <c r="R12" s="28">
        <v>0</v>
      </c>
      <c r="S12" s="28">
        <v>0</v>
      </c>
      <c r="T12" s="28">
        <v>0</v>
      </c>
      <c r="U12" s="28">
        <v>0</v>
      </c>
      <c r="V12" s="28">
        <v>2</v>
      </c>
      <c r="W12" s="28">
        <v>1</v>
      </c>
    </row>
    <row r="13" spans="1:23" x14ac:dyDescent="0.3">
      <c r="A13" s="22" t="s">
        <v>539</v>
      </c>
      <c r="B13" t="s">
        <v>923</v>
      </c>
      <c r="C13" t="s">
        <v>113</v>
      </c>
      <c r="D13" t="s">
        <v>924</v>
      </c>
      <c r="E13" s="29" t="s">
        <v>4</v>
      </c>
      <c r="F13" s="28">
        <v>0</v>
      </c>
      <c r="G13" s="28">
        <v>0</v>
      </c>
      <c r="H13" s="28">
        <v>0</v>
      </c>
      <c r="I13" s="28">
        <v>0</v>
      </c>
      <c r="J13" s="28">
        <v>0</v>
      </c>
      <c r="K13" s="28">
        <v>0</v>
      </c>
      <c r="L13" s="28">
        <v>0</v>
      </c>
      <c r="M13" s="28">
        <v>2</v>
      </c>
      <c r="N13" s="28">
        <v>0</v>
      </c>
      <c r="O13" s="28">
        <v>1</v>
      </c>
      <c r="P13" s="28">
        <v>2</v>
      </c>
      <c r="Q13" s="28">
        <v>2</v>
      </c>
      <c r="R13" s="28">
        <v>2</v>
      </c>
      <c r="S13" s="28">
        <v>2</v>
      </c>
      <c r="T13" s="28">
        <v>2</v>
      </c>
      <c r="U13" s="28">
        <v>2</v>
      </c>
      <c r="V13" s="28">
        <v>1</v>
      </c>
      <c r="W13" s="28">
        <v>1</v>
      </c>
    </row>
    <row r="14" spans="1:23" x14ac:dyDescent="0.3">
      <c r="A14" s="22" t="s">
        <v>925</v>
      </c>
      <c r="B14" t="s">
        <v>926</v>
      </c>
      <c r="C14" t="s">
        <v>443</v>
      </c>
      <c r="D14" t="s">
        <v>916</v>
      </c>
      <c r="E14" s="32" t="s">
        <v>5</v>
      </c>
      <c r="F14" s="28">
        <v>2</v>
      </c>
      <c r="G14" s="28">
        <v>2</v>
      </c>
      <c r="H14" s="28">
        <v>2</v>
      </c>
      <c r="I14" s="28">
        <v>2</v>
      </c>
      <c r="J14" s="28">
        <v>2</v>
      </c>
      <c r="K14" s="28">
        <v>2</v>
      </c>
      <c r="L14" s="28">
        <v>2</v>
      </c>
      <c r="M14" s="28">
        <v>2</v>
      </c>
      <c r="N14" s="28">
        <v>2</v>
      </c>
      <c r="O14" s="28">
        <v>1</v>
      </c>
      <c r="P14" s="28">
        <v>2</v>
      </c>
      <c r="Q14" s="28">
        <v>2</v>
      </c>
      <c r="R14" s="28">
        <v>1</v>
      </c>
      <c r="S14" s="28">
        <v>0</v>
      </c>
      <c r="T14" s="28">
        <v>0</v>
      </c>
      <c r="U14" s="28">
        <v>0</v>
      </c>
      <c r="V14" s="28">
        <v>2</v>
      </c>
      <c r="W14" s="28">
        <v>1</v>
      </c>
    </row>
    <row r="15" spans="1:23" x14ac:dyDescent="0.3">
      <c r="A15" s="22" t="s">
        <v>927</v>
      </c>
      <c r="B15" t="s">
        <v>662</v>
      </c>
      <c r="C15" t="s">
        <v>443</v>
      </c>
      <c r="D15" t="s">
        <v>928</v>
      </c>
      <c r="E15" s="29" t="s">
        <v>4</v>
      </c>
      <c r="F15" s="28">
        <v>0</v>
      </c>
      <c r="G15" s="28">
        <v>1</v>
      </c>
      <c r="H15" s="28">
        <v>0</v>
      </c>
      <c r="I15" s="28">
        <v>0</v>
      </c>
      <c r="J15" s="28">
        <v>0</v>
      </c>
      <c r="K15" s="28">
        <v>0</v>
      </c>
      <c r="L15" s="28">
        <v>0</v>
      </c>
      <c r="M15" s="28">
        <v>0</v>
      </c>
      <c r="N15" s="28">
        <v>0</v>
      </c>
      <c r="O15" s="28">
        <v>1</v>
      </c>
      <c r="P15" s="28">
        <v>0</v>
      </c>
      <c r="Q15" s="28">
        <v>0</v>
      </c>
      <c r="R15" s="28">
        <v>2</v>
      </c>
      <c r="S15" s="28">
        <v>2</v>
      </c>
      <c r="T15" s="28">
        <v>0</v>
      </c>
      <c r="U15" s="28">
        <v>2</v>
      </c>
      <c r="V15" s="28">
        <v>0</v>
      </c>
      <c r="W15" s="28">
        <v>1</v>
      </c>
    </row>
    <row r="16" spans="1:23" x14ac:dyDescent="0.3">
      <c r="A16" s="22" t="s">
        <v>929</v>
      </c>
      <c r="B16" t="s">
        <v>930</v>
      </c>
      <c r="C16" t="s">
        <v>443</v>
      </c>
      <c r="D16" t="s">
        <v>916</v>
      </c>
      <c r="E16" s="32" t="s">
        <v>5</v>
      </c>
      <c r="F16" s="28">
        <v>2</v>
      </c>
      <c r="G16" s="28">
        <v>2</v>
      </c>
      <c r="H16" s="28">
        <v>2</v>
      </c>
      <c r="I16" s="28">
        <v>2</v>
      </c>
      <c r="J16" s="28">
        <v>2</v>
      </c>
      <c r="K16" s="28">
        <v>2</v>
      </c>
      <c r="L16" s="28">
        <v>2</v>
      </c>
      <c r="M16" s="28">
        <v>2</v>
      </c>
      <c r="N16" s="28">
        <v>2</v>
      </c>
      <c r="O16" s="28">
        <v>1</v>
      </c>
      <c r="P16" s="28">
        <v>2</v>
      </c>
      <c r="Q16" s="28">
        <v>0</v>
      </c>
      <c r="R16" s="28">
        <v>2</v>
      </c>
      <c r="S16" s="28">
        <v>0</v>
      </c>
      <c r="T16" s="28">
        <v>0</v>
      </c>
      <c r="U16" s="28">
        <v>0</v>
      </c>
      <c r="V16" s="28">
        <v>0</v>
      </c>
      <c r="W16" s="28">
        <v>1</v>
      </c>
    </row>
    <row r="17" spans="1:23" x14ac:dyDescent="0.3">
      <c r="A17" s="22" t="s">
        <v>649</v>
      </c>
      <c r="B17" t="s">
        <v>931</v>
      </c>
      <c r="C17" t="s">
        <v>113</v>
      </c>
      <c r="D17" t="s">
        <v>924</v>
      </c>
      <c r="E17" s="29" t="s">
        <v>4</v>
      </c>
      <c r="F17" s="28">
        <v>0</v>
      </c>
      <c r="G17" s="28">
        <v>0</v>
      </c>
      <c r="H17" s="28">
        <v>0</v>
      </c>
      <c r="I17" s="28">
        <v>0</v>
      </c>
      <c r="J17" s="28">
        <v>0</v>
      </c>
      <c r="K17" s="28">
        <v>0</v>
      </c>
      <c r="L17" s="28">
        <v>0</v>
      </c>
      <c r="M17" s="28">
        <v>0</v>
      </c>
      <c r="N17" s="28">
        <v>1</v>
      </c>
      <c r="O17" s="28">
        <v>0</v>
      </c>
      <c r="P17" s="28">
        <v>0</v>
      </c>
      <c r="Q17" s="28">
        <v>2</v>
      </c>
      <c r="R17" s="28">
        <v>2</v>
      </c>
      <c r="S17" s="28">
        <v>2</v>
      </c>
      <c r="T17" s="28">
        <v>2</v>
      </c>
      <c r="U17" s="28">
        <v>2</v>
      </c>
      <c r="V17" s="28">
        <v>2</v>
      </c>
      <c r="W17" s="28">
        <v>1</v>
      </c>
    </row>
    <row r="18" spans="1:23" x14ac:dyDescent="0.3">
      <c r="A18" s="22" t="s">
        <v>932</v>
      </c>
      <c r="B18" t="s">
        <v>933</v>
      </c>
      <c r="C18" t="s">
        <v>443</v>
      </c>
      <c r="D18" t="s">
        <v>916</v>
      </c>
      <c r="E18" s="32" t="s">
        <v>5</v>
      </c>
      <c r="F18" s="28">
        <v>2</v>
      </c>
      <c r="G18" s="28">
        <v>2</v>
      </c>
      <c r="H18" s="28">
        <v>2</v>
      </c>
      <c r="I18" s="28">
        <v>2</v>
      </c>
      <c r="J18" s="28">
        <v>2</v>
      </c>
      <c r="K18" s="28">
        <v>0</v>
      </c>
      <c r="L18" s="28">
        <v>2</v>
      </c>
      <c r="M18" s="28">
        <v>2</v>
      </c>
      <c r="N18" s="28">
        <v>2</v>
      </c>
      <c r="O18" s="28">
        <v>1</v>
      </c>
      <c r="P18" s="28">
        <v>2</v>
      </c>
      <c r="Q18" s="28">
        <v>1</v>
      </c>
      <c r="R18" s="28">
        <v>0</v>
      </c>
      <c r="S18" s="28">
        <v>0</v>
      </c>
      <c r="T18" s="28">
        <v>0</v>
      </c>
      <c r="U18" s="28">
        <v>2</v>
      </c>
      <c r="V18" s="28">
        <v>0</v>
      </c>
      <c r="W18" s="28">
        <v>1</v>
      </c>
    </row>
    <row r="19" spans="1:23" x14ac:dyDescent="0.3">
      <c r="A19" s="22" t="s">
        <v>934</v>
      </c>
      <c r="B19" t="s">
        <v>935</v>
      </c>
      <c r="C19" t="s">
        <v>113</v>
      </c>
      <c r="D19" t="s">
        <v>928</v>
      </c>
      <c r="E19" s="29" t="s">
        <v>4</v>
      </c>
      <c r="F19" s="28">
        <v>0</v>
      </c>
      <c r="G19" s="28">
        <v>0</v>
      </c>
      <c r="H19" s="28">
        <v>0</v>
      </c>
      <c r="I19" s="28">
        <v>0</v>
      </c>
      <c r="J19" s="28">
        <v>0</v>
      </c>
      <c r="K19" s="28">
        <v>0</v>
      </c>
      <c r="L19" s="28">
        <v>0</v>
      </c>
      <c r="M19" s="28">
        <v>0</v>
      </c>
      <c r="N19" s="28">
        <v>0</v>
      </c>
      <c r="O19" s="28">
        <v>2</v>
      </c>
      <c r="P19" s="28">
        <v>0</v>
      </c>
      <c r="Q19" s="28">
        <v>0</v>
      </c>
      <c r="R19" s="28">
        <v>2</v>
      </c>
      <c r="S19" s="28">
        <v>1</v>
      </c>
      <c r="T19" s="28">
        <v>0</v>
      </c>
      <c r="U19" s="28">
        <v>0</v>
      </c>
      <c r="V19" s="28">
        <v>2</v>
      </c>
      <c r="W19" s="28">
        <v>1</v>
      </c>
    </row>
    <row r="20" spans="1:23" x14ac:dyDescent="0.3">
      <c r="A20" s="22" t="s">
        <v>936</v>
      </c>
      <c r="B20" t="s">
        <v>937</v>
      </c>
      <c r="C20" t="s">
        <v>114</v>
      </c>
      <c r="D20" t="s">
        <v>916</v>
      </c>
      <c r="E20" s="32" t="s">
        <v>5</v>
      </c>
      <c r="F20" s="28">
        <v>2</v>
      </c>
      <c r="G20" s="28">
        <v>2</v>
      </c>
      <c r="H20" s="28">
        <v>0</v>
      </c>
      <c r="I20" s="28">
        <v>2</v>
      </c>
      <c r="J20" s="28">
        <v>2</v>
      </c>
      <c r="K20" s="28">
        <v>1</v>
      </c>
      <c r="L20" s="28">
        <v>2</v>
      </c>
      <c r="M20" s="28">
        <v>2</v>
      </c>
      <c r="N20" s="28">
        <v>0</v>
      </c>
      <c r="O20" s="28">
        <v>2</v>
      </c>
      <c r="P20" s="28">
        <v>2</v>
      </c>
      <c r="Q20" s="28">
        <v>0</v>
      </c>
      <c r="R20" s="28">
        <v>0</v>
      </c>
      <c r="S20" s="28">
        <v>1</v>
      </c>
      <c r="T20" s="28">
        <v>0</v>
      </c>
      <c r="U20" s="28">
        <v>0</v>
      </c>
      <c r="V20" s="28">
        <v>2</v>
      </c>
      <c r="W20" s="28">
        <v>1</v>
      </c>
    </row>
    <row r="21" spans="1:23" x14ac:dyDescent="0.3">
      <c r="A21" s="22" t="s">
        <v>630</v>
      </c>
      <c r="B21" t="s">
        <v>938</v>
      </c>
      <c r="C21" t="s">
        <v>110</v>
      </c>
      <c r="D21" t="s">
        <v>922</v>
      </c>
      <c r="E21" s="32" t="s">
        <v>5</v>
      </c>
      <c r="F21" s="28">
        <v>2</v>
      </c>
      <c r="G21" s="28">
        <v>2</v>
      </c>
      <c r="H21" s="28">
        <v>2</v>
      </c>
      <c r="I21" s="28">
        <v>2</v>
      </c>
      <c r="J21" s="28">
        <v>2</v>
      </c>
      <c r="K21" s="28">
        <v>2</v>
      </c>
      <c r="L21" s="28">
        <v>2</v>
      </c>
      <c r="M21" s="28">
        <v>1</v>
      </c>
      <c r="N21" s="28">
        <v>2</v>
      </c>
      <c r="O21" s="28">
        <v>2</v>
      </c>
      <c r="P21" s="28">
        <v>0</v>
      </c>
      <c r="Q21" s="28">
        <v>0</v>
      </c>
      <c r="R21" s="28">
        <v>0</v>
      </c>
      <c r="S21" s="28">
        <v>0</v>
      </c>
      <c r="T21" s="28">
        <v>0</v>
      </c>
      <c r="U21" s="28">
        <v>0</v>
      </c>
      <c r="V21" s="28">
        <v>0</v>
      </c>
      <c r="W21" s="28">
        <v>1</v>
      </c>
    </row>
    <row r="22" spans="1:23" x14ac:dyDescent="0.3">
      <c r="A22" s="22" t="s">
        <v>939</v>
      </c>
      <c r="B22" t="s">
        <v>940</v>
      </c>
      <c r="C22" t="s">
        <v>443</v>
      </c>
      <c r="D22" t="s">
        <v>919</v>
      </c>
      <c r="E22" s="29" t="s">
        <v>4</v>
      </c>
      <c r="F22" s="28">
        <v>0</v>
      </c>
      <c r="G22" s="28">
        <v>0</v>
      </c>
      <c r="H22" s="28">
        <v>0</v>
      </c>
      <c r="I22" s="28">
        <v>0</v>
      </c>
      <c r="J22" s="28">
        <v>0</v>
      </c>
      <c r="K22" s="28">
        <v>0</v>
      </c>
      <c r="L22" s="28">
        <v>0</v>
      </c>
      <c r="M22" s="28">
        <v>0</v>
      </c>
      <c r="N22" s="28">
        <v>0</v>
      </c>
      <c r="O22" s="28">
        <v>2</v>
      </c>
      <c r="P22" s="28">
        <v>2</v>
      </c>
      <c r="Q22" s="28">
        <v>2</v>
      </c>
      <c r="R22" s="28">
        <v>2</v>
      </c>
      <c r="S22" s="28">
        <v>2</v>
      </c>
      <c r="T22" s="28">
        <v>2</v>
      </c>
      <c r="U22" s="28">
        <v>1</v>
      </c>
      <c r="V22" s="28">
        <v>2</v>
      </c>
      <c r="W22" s="28">
        <v>1</v>
      </c>
    </row>
    <row r="23" spans="1:23" x14ac:dyDescent="0.3">
      <c r="A23" s="22" t="s">
        <v>469</v>
      </c>
      <c r="B23" t="s">
        <v>941</v>
      </c>
      <c r="C23" t="s">
        <v>443</v>
      </c>
      <c r="D23" t="s">
        <v>907</v>
      </c>
      <c r="E23" s="29" t="s">
        <v>4</v>
      </c>
      <c r="F23" s="28">
        <v>2</v>
      </c>
      <c r="G23" s="28">
        <v>2</v>
      </c>
      <c r="H23" s="28">
        <v>2</v>
      </c>
      <c r="I23" s="28">
        <v>2</v>
      </c>
      <c r="J23" s="28">
        <v>2</v>
      </c>
      <c r="K23" s="28">
        <v>0</v>
      </c>
      <c r="L23" s="28">
        <v>2</v>
      </c>
      <c r="M23" s="28">
        <v>0</v>
      </c>
      <c r="N23" s="28">
        <v>0</v>
      </c>
      <c r="O23" s="28">
        <v>2</v>
      </c>
      <c r="P23" s="28">
        <v>0</v>
      </c>
      <c r="Q23" s="28">
        <v>0</v>
      </c>
      <c r="R23" s="28">
        <v>0</v>
      </c>
      <c r="S23" s="28">
        <v>0</v>
      </c>
      <c r="T23" s="28">
        <v>0</v>
      </c>
      <c r="U23" s="28">
        <v>0</v>
      </c>
      <c r="V23" s="28">
        <v>0</v>
      </c>
      <c r="W23" s="28">
        <v>1</v>
      </c>
    </row>
    <row r="24" spans="1:23" x14ac:dyDescent="0.3">
      <c r="A24" s="22" t="s">
        <v>578</v>
      </c>
      <c r="B24" t="s">
        <v>942</v>
      </c>
      <c r="C24" t="s">
        <v>114</v>
      </c>
      <c r="D24" t="s">
        <v>919</v>
      </c>
      <c r="E24" s="19" t="s">
        <v>943</v>
      </c>
      <c r="F24" s="28">
        <v>0</v>
      </c>
      <c r="G24" s="28">
        <v>0</v>
      </c>
      <c r="H24" s="28">
        <v>0</v>
      </c>
      <c r="I24" s="28">
        <v>0</v>
      </c>
      <c r="J24" s="28">
        <v>0</v>
      </c>
      <c r="K24" s="28">
        <v>0</v>
      </c>
      <c r="L24" s="28">
        <v>0</v>
      </c>
      <c r="M24" s="28">
        <v>2</v>
      </c>
      <c r="N24" s="28">
        <v>0</v>
      </c>
      <c r="O24" s="28">
        <v>1</v>
      </c>
      <c r="P24" s="28">
        <v>2</v>
      </c>
      <c r="Q24" s="28">
        <v>2</v>
      </c>
      <c r="R24" s="28">
        <v>2</v>
      </c>
      <c r="S24" s="28">
        <v>2</v>
      </c>
      <c r="T24" s="28">
        <v>2</v>
      </c>
      <c r="U24" s="28">
        <v>2</v>
      </c>
      <c r="V24" s="28">
        <v>2</v>
      </c>
      <c r="W24" s="28">
        <v>1</v>
      </c>
    </row>
    <row r="25" spans="1:23" x14ac:dyDescent="0.3">
      <c r="A25" s="22" t="s">
        <v>944</v>
      </c>
      <c r="B25" t="s">
        <v>945</v>
      </c>
      <c r="C25" t="s">
        <v>443</v>
      </c>
      <c r="D25" t="s">
        <v>913</v>
      </c>
      <c r="E25" s="32" t="s">
        <v>5</v>
      </c>
      <c r="F25" s="28">
        <v>2</v>
      </c>
      <c r="G25" s="28">
        <v>2</v>
      </c>
      <c r="H25" s="28">
        <v>2</v>
      </c>
      <c r="I25" s="28">
        <v>2</v>
      </c>
      <c r="J25" s="28">
        <v>2</v>
      </c>
      <c r="K25" s="28">
        <v>2</v>
      </c>
      <c r="L25" s="28">
        <v>2</v>
      </c>
      <c r="M25" s="28">
        <v>2</v>
      </c>
      <c r="N25" s="28">
        <v>2</v>
      </c>
      <c r="O25" s="28">
        <v>2</v>
      </c>
      <c r="P25" s="28">
        <v>2</v>
      </c>
      <c r="Q25" s="28">
        <v>2</v>
      </c>
      <c r="R25" s="28">
        <v>0</v>
      </c>
      <c r="S25" s="28">
        <v>0</v>
      </c>
      <c r="T25" s="28">
        <v>0</v>
      </c>
      <c r="U25" s="28">
        <v>0</v>
      </c>
      <c r="V25" s="28">
        <v>2</v>
      </c>
      <c r="W25" s="28">
        <v>1</v>
      </c>
    </row>
    <row r="26" spans="1:23" x14ac:dyDescent="0.3">
      <c r="A26" s="22" t="s">
        <v>946</v>
      </c>
      <c r="B26" t="s">
        <v>947</v>
      </c>
      <c r="C26" t="s">
        <v>522</v>
      </c>
      <c r="D26" t="s">
        <v>922</v>
      </c>
      <c r="E26" s="32" t="s">
        <v>5</v>
      </c>
      <c r="F26" s="28">
        <v>0</v>
      </c>
      <c r="G26" s="28">
        <v>2</v>
      </c>
      <c r="H26" s="28">
        <v>2</v>
      </c>
      <c r="I26" s="28">
        <v>2</v>
      </c>
      <c r="J26" s="28">
        <v>1</v>
      </c>
      <c r="K26" s="28">
        <v>2</v>
      </c>
      <c r="L26" s="28">
        <v>2</v>
      </c>
      <c r="M26" s="28">
        <v>1</v>
      </c>
      <c r="N26" s="28">
        <v>2</v>
      </c>
      <c r="O26" s="28">
        <v>2</v>
      </c>
      <c r="P26" s="28">
        <v>2</v>
      </c>
      <c r="Q26" s="28">
        <v>0</v>
      </c>
      <c r="R26" s="28">
        <v>0</v>
      </c>
      <c r="S26" s="28">
        <v>0</v>
      </c>
      <c r="T26" s="28">
        <v>0</v>
      </c>
      <c r="U26" s="28">
        <v>0</v>
      </c>
      <c r="V26" s="28">
        <v>2</v>
      </c>
      <c r="W26" s="28">
        <v>1</v>
      </c>
    </row>
    <row r="27" spans="1:23" x14ac:dyDescent="0.3">
      <c r="A27" s="22" t="s">
        <v>948</v>
      </c>
      <c r="B27" t="s">
        <v>949</v>
      </c>
      <c r="C27" t="s">
        <v>443</v>
      </c>
      <c r="D27" t="s">
        <v>950</v>
      </c>
      <c r="E27" s="29" t="s">
        <v>4</v>
      </c>
      <c r="F27" s="28">
        <v>2</v>
      </c>
      <c r="G27" s="28">
        <v>0</v>
      </c>
      <c r="H27" s="28">
        <v>0</v>
      </c>
      <c r="I27" s="28">
        <v>0</v>
      </c>
      <c r="J27" s="28">
        <v>0</v>
      </c>
      <c r="K27" s="28">
        <v>0</v>
      </c>
      <c r="L27" s="28">
        <v>0</v>
      </c>
      <c r="M27" s="28">
        <v>0</v>
      </c>
      <c r="N27" s="28">
        <v>2</v>
      </c>
      <c r="O27" s="28">
        <v>0</v>
      </c>
      <c r="P27" s="28">
        <v>2</v>
      </c>
      <c r="Q27" s="28">
        <v>1</v>
      </c>
      <c r="R27" s="28">
        <v>0</v>
      </c>
      <c r="S27" s="28">
        <v>2</v>
      </c>
      <c r="T27" s="28">
        <v>2</v>
      </c>
      <c r="U27" s="28">
        <v>2</v>
      </c>
      <c r="V27" s="28">
        <v>2</v>
      </c>
      <c r="W27" s="28">
        <v>1</v>
      </c>
    </row>
    <row r="28" spans="1:23" x14ac:dyDescent="0.3">
      <c r="A28" s="22" t="s">
        <v>951</v>
      </c>
      <c r="B28" t="s">
        <v>952</v>
      </c>
      <c r="C28" t="s">
        <v>534</v>
      </c>
      <c r="D28" t="s">
        <v>916</v>
      </c>
      <c r="E28" s="32" t="s">
        <v>5</v>
      </c>
      <c r="F28" s="28">
        <v>2</v>
      </c>
      <c r="G28" s="28">
        <v>1</v>
      </c>
      <c r="H28" s="28">
        <v>0</v>
      </c>
      <c r="I28" s="28">
        <v>2</v>
      </c>
      <c r="J28" s="28">
        <v>2</v>
      </c>
      <c r="K28" s="28">
        <v>0</v>
      </c>
      <c r="L28" s="28">
        <v>0</v>
      </c>
      <c r="M28" s="28">
        <v>2</v>
      </c>
      <c r="N28" s="28">
        <v>0</v>
      </c>
      <c r="O28" s="28">
        <v>1</v>
      </c>
      <c r="P28" s="28">
        <v>0</v>
      </c>
      <c r="Q28" s="28">
        <v>2</v>
      </c>
      <c r="R28" s="28">
        <v>2</v>
      </c>
      <c r="S28" s="28">
        <v>2</v>
      </c>
      <c r="T28" s="28">
        <v>0</v>
      </c>
      <c r="U28" s="28">
        <v>0</v>
      </c>
      <c r="V28" s="28">
        <v>0</v>
      </c>
      <c r="W28" s="28">
        <v>1</v>
      </c>
    </row>
    <row r="29" spans="1:23" x14ac:dyDescent="0.3">
      <c r="A29" s="22" t="s">
        <v>953</v>
      </c>
      <c r="B29" t="s">
        <v>954</v>
      </c>
      <c r="C29" t="s">
        <v>443</v>
      </c>
      <c r="D29" t="s">
        <v>907</v>
      </c>
      <c r="E29" s="32" t="s">
        <v>5</v>
      </c>
      <c r="F29" s="28">
        <v>2</v>
      </c>
      <c r="G29" s="28">
        <v>2</v>
      </c>
      <c r="H29" s="28">
        <v>2</v>
      </c>
      <c r="I29" s="28">
        <v>2</v>
      </c>
      <c r="J29" s="28">
        <v>2</v>
      </c>
      <c r="K29" s="28">
        <v>2</v>
      </c>
      <c r="L29" s="28">
        <v>2</v>
      </c>
      <c r="M29" s="28">
        <v>1</v>
      </c>
      <c r="N29" s="28">
        <v>0</v>
      </c>
      <c r="O29" s="28">
        <v>1</v>
      </c>
      <c r="P29" s="28">
        <v>2</v>
      </c>
      <c r="Q29" s="28">
        <v>0</v>
      </c>
      <c r="R29" s="28">
        <v>0</v>
      </c>
      <c r="S29" s="28">
        <v>2</v>
      </c>
      <c r="T29" s="28">
        <v>0</v>
      </c>
      <c r="U29" s="28">
        <v>0</v>
      </c>
      <c r="V29" s="28">
        <v>0</v>
      </c>
      <c r="W29" s="28">
        <v>1</v>
      </c>
    </row>
    <row r="30" spans="1:23" x14ac:dyDescent="0.3">
      <c r="A30" s="22" t="s">
        <v>170</v>
      </c>
      <c r="B30" t="s">
        <v>955</v>
      </c>
      <c r="C30" t="s">
        <v>443</v>
      </c>
      <c r="D30" t="s">
        <v>924</v>
      </c>
      <c r="E30" s="29" t="s">
        <v>4</v>
      </c>
      <c r="F30" s="28">
        <v>0</v>
      </c>
      <c r="G30" s="28">
        <v>0</v>
      </c>
      <c r="H30" s="28">
        <v>0</v>
      </c>
      <c r="I30" s="28">
        <v>0</v>
      </c>
      <c r="J30" s="28">
        <v>0</v>
      </c>
      <c r="K30" s="28">
        <v>0</v>
      </c>
      <c r="L30" s="28">
        <v>0</v>
      </c>
      <c r="M30" s="28">
        <v>0</v>
      </c>
      <c r="N30" s="28">
        <v>0</v>
      </c>
      <c r="O30" s="28">
        <v>0</v>
      </c>
      <c r="P30" s="28">
        <v>2</v>
      </c>
      <c r="Q30" s="28">
        <v>0</v>
      </c>
      <c r="R30" s="28">
        <v>0</v>
      </c>
      <c r="S30" s="28">
        <v>2</v>
      </c>
      <c r="T30" s="28">
        <v>0</v>
      </c>
      <c r="U30" s="28">
        <v>2</v>
      </c>
      <c r="V30" s="28">
        <v>0</v>
      </c>
      <c r="W30" s="28">
        <v>1</v>
      </c>
    </row>
    <row r="31" spans="1:23" x14ac:dyDescent="0.3">
      <c r="A31" s="22" t="s">
        <v>956</v>
      </c>
      <c r="B31" t="s">
        <v>957</v>
      </c>
      <c r="C31" t="s">
        <v>110</v>
      </c>
      <c r="D31" t="s">
        <v>958</v>
      </c>
      <c r="E31" s="32" t="s">
        <v>5</v>
      </c>
      <c r="F31" s="28">
        <v>2</v>
      </c>
      <c r="G31" s="28">
        <v>2</v>
      </c>
      <c r="H31" s="28">
        <v>2</v>
      </c>
      <c r="I31" s="28">
        <v>2</v>
      </c>
      <c r="J31" s="28">
        <v>2</v>
      </c>
      <c r="K31" s="28">
        <v>0</v>
      </c>
      <c r="L31" s="28">
        <v>2</v>
      </c>
      <c r="M31" s="28">
        <v>2</v>
      </c>
      <c r="N31" s="28">
        <v>2</v>
      </c>
      <c r="O31" s="28">
        <v>2</v>
      </c>
      <c r="P31" s="28">
        <v>2</v>
      </c>
      <c r="Q31" s="28">
        <v>0</v>
      </c>
      <c r="R31" s="28">
        <v>0</v>
      </c>
      <c r="S31" s="28">
        <v>0</v>
      </c>
      <c r="T31" s="28">
        <v>0</v>
      </c>
      <c r="U31" s="28">
        <v>0</v>
      </c>
      <c r="V31" s="28">
        <v>0</v>
      </c>
      <c r="W31" s="28">
        <v>1</v>
      </c>
    </row>
    <row r="32" spans="1:23" x14ac:dyDescent="0.3">
      <c r="A32" s="22" t="s">
        <v>440</v>
      </c>
      <c r="B32" t="s">
        <v>959</v>
      </c>
      <c r="C32" t="s">
        <v>443</v>
      </c>
      <c r="D32" t="s">
        <v>950</v>
      </c>
      <c r="E32" s="29" t="s">
        <v>4</v>
      </c>
      <c r="F32" s="28">
        <v>0</v>
      </c>
      <c r="G32" s="28">
        <v>0</v>
      </c>
      <c r="H32" s="28">
        <v>0</v>
      </c>
      <c r="I32" s="28">
        <v>0</v>
      </c>
      <c r="J32" s="28">
        <v>0</v>
      </c>
      <c r="K32" s="28">
        <v>0</v>
      </c>
      <c r="L32" s="28">
        <v>0</v>
      </c>
      <c r="M32" s="28">
        <v>0</v>
      </c>
      <c r="N32" s="28">
        <v>0</v>
      </c>
      <c r="O32" s="28">
        <v>1</v>
      </c>
      <c r="P32" s="28">
        <v>2</v>
      </c>
      <c r="Q32" s="28">
        <v>0</v>
      </c>
      <c r="R32" s="28">
        <v>2</v>
      </c>
      <c r="S32" s="28">
        <v>2</v>
      </c>
      <c r="T32" s="28">
        <v>0</v>
      </c>
      <c r="U32" s="28">
        <v>2</v>
      </c>
      <c r="V32" s="28">
        <v>2</v>
      </c>
      <c r="W32" s="28">
        <v>1</v>
      </c>
    </row>
    <row r="33" spans="1:23" x14ac:dyDescent="0.3">
      <c r="A33" s="22" t="s">
        <v>176</v>
      </c>
      <c r="B33" t="s">
        <v>960</v>
      </c>
      <c r="C33" t="s">
        <v>113</v>
      </c>
      <c r="D33" t="s">
        <v>961</v>
      </c>
      <c r="E33" s="19" t="s">
        <v>943</v>
      </c>
      <c r="F33" s="28">
        <v>2</v>
      </c>
      <c r="G33" s="28">
        <v>2</v>
      </c>
      <c r="H33" s="28">
        <v>1</v>
      </c>
      <c r="I33" s="28">
        <v>2</v>
      </c>
      <c r="J33" s="28">
        <v>2</v>
      </c>
      <c r="K33" s="28">
        <v>0</v>
      </c>
      <c r="L33" s="28">
        <v>2</v>
      </c>
      <c r="M33" s="28">
        <v>0</v>
      </c>
      <c r="N33" s="28">
        <v>2</v>
      </c>
      <c r="O33" s="28">
        <v>0</v>
      </c>
      <c r="P33" s="28">
        <v>0</v>
      </c>
      <c r="Q33" s="28">
        <v>0</v>
      </c>
      <c r="R33" s="28">
        <v>0</v>
      </c>
      <c r="S33" s="28">
        <v>0</v>
      </c>
      <c r="T33" s="28">
        <v>0</v>
      </c>
      <c r="U33" s="28">
        <v>2</v>
      </c>
      <c r="V33" s="28">
        <v>0</v>
      </c>
      <c r="W33" s="28">
        <v>1</v>
      </c>
    </row>
    <row r="34" spans="1:23" x14ac:dyDescent="0.3">
      <c r="A34" s="22" t="s">
        <v>962</v>
      </c>
      <c r="B34" t="s">
        <v>963</v>
      </c>
      <c r="C34" t="s">
        <v>522</v>
      </c>
      <c r="D34" t="s">
        <v>922</v>
      </c>
      <c r="E34" s="19" t="s">
        <v>943</v>
      </c>
      <c r="F34" s="28">
        <v>2</v>
      </c>
      <c r="G34" s="28">
        <v>0</v>
      </c>
      <c r="H34" s="28">
        <v>1</v>
      </c>
      <c r="I34" s="28">
        <v>2</v>
      </c>
      <c r="J34" s="28">
        <v>0</v>
      </c>
      <c r="K34" s="28">
        <v>2</v>
      </c>
      <c r="L34" s="28">
        <v>2</v>
      </c>
      <c r="M34" s="28">
        <v>0</v>
      </c>
      <c r="N34" s="28">
        <v>2</v>
      </c>
      <c r="O34" s="28">
        <v>2</v>
      </c>
      <c r="P34" s="28">
        <v>2</v>
      </c>
      <c r="Q34" s="28">
        <v>0</v>
      </c>
      <c r="R34" s="28">
        <v>0</v>
      </c>
      <c r="S34" s="28">
        <v>0</v>
      </c>
      <c r="T34" s="28">
        <v>0</v>
      </c>
      <c r="U34" s="28">
        <v>0</v>
      </c>
      <c r="V34" s="28">
        <v>2</v>
      </c>
      <c r="W34" s="28">
        <v>1</v>
      </c>
    </row>
    <row r="35" spans="1:23" x14ac:dyDescent="0.3">
      <c r="A35" s="22" t="s">
        <v>632</v>
      </c>
      <c r="B35" t="s">
        <v>964</v>
      </c>
      <c r="C35" t="s">
        <v>569</v>
      </c>
      <c r="D35" t="s">
        <v>924</v>
      </c>
      <c r="E35" s="29" t="s">
        <v>4</v>
      </c>
      <c r="F35" s="28">
        <v>0</v>
      </c>
      <c r="G35" s="28">
        <v>0</v>
      </c>
      <c r="H35" s="28">
        <v>0</v>
      </c>
      <c r="I35" s="28">
        <v>0</v>
      </c>
      <c r="J35" s="28">
        <v>0</v>
      </c>
      <c r="K35" s="28">
        <v>0</v>
      </c>
      <c r="L35" s="28">
        <v>0</v>
      </c>
      <c r="M35" s="28">
        <v>0</v>
      </c>
      <c r="N35" s="28">
        <v>0</v>
      </c>
      <c r="O35" s="28">
        <v>0</v>
      </c>
      <c r="P35" s="28">
        <v>2</v>
      </c>
      <c r="Q35" s="28">
        <v>2</v>
      </c>
      <c r="R35" s="28">
        <v>2</v>
      </c>
      <c r="S35" s="28">
        <v>2</v>
      </c>
      <c r="T35" s="28">
        <v>2</v>
      </c>
      <c r="U35" s="28">
        <v>2</v>
      </c>
      <c r="V35" s="28">
        <v>2</v>
      </c>
      <c r="W35" s="28">
        <v>1</v>
      </c>
    </row>
    <row r="36" spans="1:23" x14ac:dyDescent="0.3">
      <c r="A36" s="22" t="s">
        <v>172</v>
      </c>
      <c r="B36" t="s">
        <v>965</v>
      </c>
      <c r="C36" t="s">
        <v>443</v>
      </c>
      <c r="D36" t="s">
        <v>907</v>
      </c>
      <c r="E36" s="32" t="s">
        <v>5</v>
      </c>
      <c r="F36" s="28">
        <v>2</v>
      </c>
      <c r="G36" s="28">
        <v>2</v>
      </c>
      <c r="H36" s="28">
        <v>2</v>
      </c>
      <c r="I36" s="28">
        <v>2</v>
      </c>
      <c r="J36" s="28">
        <v>2</v>
      </c>
      <c r="K36" s="28">
        <v>2</v>
      </c>
      <c r="L36" s="28">
        <v>2</v>
      </c>
      <c r="M36" s="28">
        <v>2</v>
      </c>
      <c r="N36" s="28">
        <v>2</v>
      </c>
      <c r="O36" s="28">
        <v>2</v>
      </c>
      <c r="P36" s="28">
        <v>0</v>
      </c>
      <c r="Q36" s="28">
        <v>2</v>
      </c>
      <c r="R36" s="28">
        <v>0</v>
      </c>
      <c r="S36" s="28">
        <v>0</v>
      </c>
      <c r="T36" s="28">
        <v>0</v>
      </c>
      <c r="U36" s="28">
        <v>0</v>
      </c>
      <c r="V36" s="28">
        <v>2</v>
      </c>
      <c r="W36" s="28">
        <v>1</v>
      </c>
    </row>
    <row r="37" spans="1:23" x14ac:dyDescent="0.3">
      <c r="A37" s="22" t="s">
        <v>128</v>
      </c>
      <c r="B37" t="s">
        <v>966</v>
      </c>
      <c r="C37" t="s">
        <v>114</v>
      </c>
      <c r="D37" t="s">
        <v>919</v>
      </c>
      <c r="E37" s="19" t="s">
        <v>943</v>
      </c>
      <c r="F37" s="28">
        <v>2</v>
      </c>
      <c r="G37" s="28">
        <v>0</v>
      </c>
      <c r="H37" s="28">
        <v>0</v>
      </c>
      <c r="I37" s="28">
        <v>2</v>
      </c>
      <c r="J37" s="28">
        <v>0</v>
      </c>
      <c r="K37" s="28">
        <v>0</v>
      </c>
      <c r="L37" s="28">
        <v>0</v>
      </c>
      <c r="M37" s="28">
        <v>0</v>
      </c>
      <c r="N37" s="28">
        <v>2</v>
      </c>
      <c r="O37" s="28">
        <v>2</v>
      </c>
      <c r="P37" s="28">
        <v>2</v>
      </c>
      <c r="Q37" s="28">
        <v>2</v>
      </c>
      <c r="R37" s="28">
        <v>2</v>
      </c>
      <c r="S37" s="28">
        <v>2</v>
      </c>
      <c r="T37" s="28">
        <v>2</v>
      </c>
      <c r="U37" s="28">
        <v>0</v>
      </c>
      <c r="V37" s="28">
        <v>0</v>
      </c>
      <c r="W37" s="28">
        <v>1</v>
      </c>
    </row>
    <row r="38" spans="1:23" x14ac:dyDescent="0.3">
      <c r="A38" s="22" t="s">
        <v>967</v>
      </c>
      <c r="B38" t="s">
        <v>968</v>
      </c>
      <c r="C38" t="s">
        <v>534</v>
      </c>
      <c r="D38" t="s">
        <v>913</v>
      </c>
      <c r="E38" s="32" t="s">
        <v>5</v>
      </c>
      <c r="F38" s="28">
        <v>0</v>
      </c>
      <c r="G38" s="28">
        <v>1</v>
      </c>
      <c r="H38" s="28">
        <v>2</v>
      </c>
      <c r="I38" s="28">
        <v>2</v>
      </c>
      <c r="J38" s="28">
        <v>2</v>
      </c>
      <c r="K38" s="28">
        <v>2</v>
      </c>
      <c r="L38" s="28">
        <v>2</v>
      </c>
      <c r="M38" s="28">
        <v>2</v>
      </c>
      <c r="N38" s="28">
        <v>2</v>
      </c>
      <c r="O38" s="28">
        <v>1</v>
      </c>
      <c r="P38" s="28">
        <v>2</v>
      </c>
      <c r="Q38" s="28">
        <v>2</v>
      </c>
      <c r="R38" s="28">
        <v>2</v>
      </c>
      <c r="S38" s="28">
        <v>1</v>
      </c>
      <c r="T38" s="28">
        <v>2</v>
      </c>
      <c r="U38" s="28">
        <v>0</v>
      </c>
      <c r="V38" s="28">
        <v>2</v>
      </c>
      <c r="W38" s="28">
        <v>1</v>
      </c>
    </row>
    <row r="39" spans="1:23" x14ac:dyDescent="0.3">
      <c r="A39" s="22" t="s">
        <v>555</v>
      </c>
      <c r="B39" t="s">
        <v>969</v>
      </c>
      <c r="C39" t="s">
        <v>443</v>
      </c>
      <c r="D39" t="s">
        <v>970</v>
      </c>
      <c r="E39" s="19" t="s">
        <v>943</v>
      </c>
      <c r="F39" s="28">
        <v>2</v>
      </c>
      <c r="G39" s="28">
        <v>0</v>
      </c>
      <c r="H39" s="28">
        <v>2</v>
      </c>
      <c r="I39" s="28">
        <v>2</v>
      </c>
      <c r="J39" s="28">
        <v>2</v>
      </c>
      <c r="K39" s="28">
        <v>2</v>
      </c>
      <c r="L39" s="28">
        <v>2</v>
      </c>
      <c r="M39" s="28">
        <v>0</v>
      </c>
      <c r="N39" s="28">
        <v>2</v>
      </c>
      <c r="O39" s="28">
        <v>2</v>
      </c>
      <c r="P39" s="28">
        <v>2</v>
      </c>
      <c r="Q39" s="28">
        <v>0</v>
      </c>
      <c r="R39" s="28">
        <v>0</v>
      </c>
      <c r="S39" s="28">
        <v>0</v>
      </c>
      <c r="T39" s="28">
        <v>2</v>
      </c>
      <c r="U39" s="28">
        <v>0</v>
      </c>
      <c r="V39" s="28">
        <v>0</v>
      </c>
      <c r="W39" s="28">
        <v>1</v>
      </c>
    </row>
    <row r="40" spans="1:23" x14ac:dyDescent="0.3">
      <c r="A40" s="22" t="s">
        <v>136</v>
      </c>
      <c r="B40" t="s">
        <v>286</v>
      </c>
      <c r="C40" t="s">
        <v>113</v>
      </c>
      <c r="D40" t="s">
        <v>928</v>
      </c>
      <c r="E40" s="29" t="s">
        <v>4</v>
      </c>
      <c r="F40" s="28">
        <v>0</v>
      </c>
      <c r="G40" s="28">
        <v>0</v>
      </c>
      <c r="H40" s="28">
        <v>0</v>
      </c>
      <c r="I40" s="28">
        <v>0</v>
      </c>
      <c r="J40" s="28">
        <v>0</v>
      </c>
      <c r="K40" s="28">
        <v>0</v>
      </c>
      <c r="L40" s="28">
        <v>0</v>
      </c>
      <c r="M40" s="28">
        <v>0</v>
      </c>
      <c r="N40" s="28">
        <v>0</v>
      </c>
      <c r="O40" s="28">
        <v>2</v>
      </c>
      <c r="P40" s="28">
        <v>2</v>
      </c>
      <c r="Q40" s="28">
        <v>0</v>
      </c>
      <c r="R40" s="28">
        <v>2</v>
      </c>
      <c r="S40" s="28">
        <v>2</v>
      </c>
      <c r="T40" s="28">
        <v>2</v>
      </c>
      <c r="U40" s="28">
        <v>0</v>
      </c>
      <c r="V40" s="28">
        <v>1</v>
      </c>
      <c r="W40" s="28">
        <v>1</v>
      </c>
    </row>
    <row r="41" spans="1:23" x14ac:dyDescent="0.3">
      <c r="A41" s="22" t="s">
        <v>971</v>
      </c>
      <c r="B41" t="s">
        <v>972</v>
      </c>
      <c r="C41" t="s">
        <v>443</v>
      </c>
      <c r="D41" t="s">
        <v>973</v>
      </c>
      <c r="E41" s="32" t="s">
        <v>5</v>
      </c>
      <c r="F41" s="28">
        <v>2</v>
      </c>
      <c r="G41" s="28">
        <v>2</v>
      </c>
      <c r="H41" s="28">
        <v>2</v>
      </c>
      <c r="I41" s="28">
        <v>2</v>
      </c>
      <c r="J41" s="28">
        <v>0</v>
      </c>
      <c r="K41" s="28">
        <v>0</v>
      </c>
      <c r="L41" s="28">
        <v>0</v>
      </c>
      <c r="M41" s="28">
        <v>2</v>
      </c>
      <c r="N41" s="28">
        <v>2</v>
      </c>
      <c r="O41" s="28">
        <v>2</v>
      </c>
      <c r="P41" s="28">
        <v>2</v>
      </c>
      <c r="Q41" s="28">
        <v>1</v>
      </c>
      <c r="R41" s="28">
        <v>2</v>
      </c>
      <c r="S41" s="28">
        <v>2</v>
      </c>
      <c r="T41" s="28">
        <v>0</v>
      </c>
      <c r="U41" s="28">
        <v>2</v>
      </c>
      <c r="V41" s="28">
        <v>0</v>
      </c>
      <c r="W41" s="28">
        <v>1</v>
      </c>
    </row>
    <row r="42" spans="1:23" x14ac:dyDescent="0.3">
      <c r="A42" s="22" t="s">
        <v>570</v>
      </c>
      <c r="B42" t="s">
        <v>974</v>
      </c>
      <c r="C42" t="s">
        <v>110</v>
      </c>
      <c r="D42" t="s">
        <v>922</v>
      </c>
      <c r="E42" s="32" t="s">
        <v>5</v>
      </c>
      <c r="F42" s="28">
        <v>2</v>
      </c>
      <c r="G42" s="28">
        <v>2</v>
      </c>
      <c r="H42" s="28">
        <v>2</v>
      </c>
      <c r="I42" s="28">
        <v>2</v>
      </c>
      <c r="J42" s="28">
        <v>2</v>
      </c>
      <c r="K42" s="28">
        <v>2</v>
      </c>
      <c r="L42" s="28">
        <v>2</v>
      </c>
      <c r="M42" s="28">
        <v>1</v>
      </c>
      <c r="N42" s="28">
        <v>2</v>
      </c>
      <c r="O42" s="28">
        <v>2</v>
      </c>
      <c r="P42" s="28">
        <v>2</v>
      </c>
      <c r="Q42" s="28">
        <v>0</v>
      </c>
      <c r="R42" s="28">
        <v>0</v>
      </c>
      <c r="S42" s="28">
        <v>0</v>
      </c>
      <c r="T42" s="28">
        <v>0</v>
      </c>
      <c r="U42" s="28">
        <v>0</v>
      </c>
      <c r="V42" s="28">
        <v>0</v>
      </c>
      <c r="W42" s="28">
        <v>1</v>
      </c>
    </row>
    <row r="43" spans="1:23" ht="68.400000000000006" x14ac:dyDescent="0.3">
      <c r="F43" s="58" t="str">
        <f t="shared" ref="F43:W43" si="0">F4</f>
        <v>KPD*</v>
      </c>
      <c r="G43" s="58" t="str">
        <f t="shared" si="0"/>
        <v>MLPD</v>
      </c>
      <c r="H43" s="58" t="str">
        <f t="shared" si="0"/>
        <v>PARTEI</v>
      </c>
      <c r="I43" s="58" t="str">
        <f t="shared" si="0"/>
        <v>BGE*</v>
      </c>
      <c r="J43" s="58" t="str">
        <f t="shared" si="0"/>
        <v>Linke</v>
      </c>
      <c r="K43" s="58" t="str">
        <f t="shared" si="0"/>
        <v>Grüne</v>
      </c>
      <c r="L43" s="58" t="str">
        <f t="shared" si="0"/>
        <v>Piraten</v>
      </c>
      <c r="M43" s="58" t="str">
        <f t="shared" si="0"/>
        <v>SPD</v>
      </c>
      <c r="N43" s="58" t="str">
        <f t="shared" si="0"/>
        <v>ÖDP/Familie*</v>
      </c>
      <c r="O43" s="58" t="str">
        <f t="shared" si="0"/>
        <v>Direkte!</v>
      </c>
      <c r="P43" s="58" t="str">
        <f t="shared" si="0"/>
        <v>Graue Panther</v>
      </c>
      <c r="Q43" s="58" t="str">
        <f t="shared" si="0"/>
        <v>FDP</v>
      </c>
      <c r="R43" s="58" t="str">
        <f t="shared" si="0"/>
        <v>CDU</v>
      </c>
      <c r="S43" s="58" t="str">
        <f t="shared" si="0"/>
        <v>AfD</v>
      </c>
      <c r="T43" s="58" t="str">
        <f t="shared" si="0"/>
        <v>Blaue*</v>
      </c>
      <c r="U43" s="58" t="str">
        <f t="shared" si="0"/>
        <v>NPD</v>
      </c>
      <c r="V43" s="58" t="str">
        <f t="shared" si="0"/>
        <v>Tier hier!*</v>
      </c>
      <c r="W43" s="58" t="str">
        <f t="shared" si="0"/>
        <v>PfGf*</v>
      </c>
    </row>
    <row r="44" spans="1:23" x14ac:dyDescent="0.3">
      <c r="A44" s="57" t="s">
        <v>975</v>
      </c>
    </row>
    <row r="45" spans="1:23" ht="42.6" customHeight="1" x14ac:dyDescent="0.3">
      <c r="A45" s="67" t="s">
        <v>976</v>
      </c>
      <c r="B45" s="67"/>
      <c r="C45" s="67"/>
      <c r="D45" s="67"/>
      <c r="E45" s="67"/>
      <c r="F45" s="67"/>
      <c r="G45" s="67"/>
      <c r="H45" s="67"/>
      <c r="I45" s="67"/>
      <c r="J45" s="67"/>
      <c r="K45" s="67"/>
      <c r="L45" s="67"/>
      <c r="M45" s="67"/>
      <c r="N45" s="67"/>
      <c r="O45" s="67"/>
      <c r="P45" s="67"/>
      <c r="Q45" s="67"/>
      <c r="R45" s="67"/>
      <c r="S45" s="67"/>
      <c r="T45" s="67"/>
      <c r="U45" s="67"/>
      <c r="V45" s="67"/>
      <c r="W45" s="67"/>
    </row>
  </sheetData>
  <autoFilter ref="A4:W45" xr:uid="{5E051320-DBBA-4EB9-93D6-670129E0268D}"/>
  <mergeCells count="1">
    <mergeCell ref="A45:W45"/>
  </mergeCells>
  <conditionalFormatting sqref="F5:W42">
    <cfRule type="cellIs" dxfId="1" priority="1" operator="equal">
      <formula>2</formula>
    </cfRule>
    <cfRule type="cellIs" dxfId="0" priority="2" operator="equal">
      <formula>0</formula>
    </cfRule>
  </conditionalFormatting>
  <hyperlinks>
    <hyperlink ref="A2" r:id="rId1" xr:uid="{C9999146-38BF-47FA-8F07-98390E5926EC}"/>
    <hyperlink ref="A1" r:id="rId2" xr:uid="{3938F73A-FB97-454F-A434-7FCCD1F23CAA}"/>
  </hyperlinks>
  <pageMargins left="0.7" right="0.7" top="0.78740157499999996" bottom="0.78740157499999996" header="0.3" footer="0.3"/>
  <pageSetup paperSize="9" orientation="portrait"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4E0FB-726E-4676-8152-564FBAFF7F9F}">
  <dimension ref="A1:R18"/>
  <sheetViews>
    <sheetView workbookViewId="0">
      <selection activeCell="J4" sqref="J4"/>
    </sheetView>
  </sheetViews>
  <sheetFormatPr baseColWidth="10" defaultRowHeight="14.4" x14ac:dyDescent="0.3"/>
  <cols>
    <col min="1" max="1" width="12.21875" bestFit="1" customWidth="1"/>
    <col min="2" max="18" width="5.77734375" style="45" customWidth="1"/>
  </cols>
  <sheetData>
    <row r="1" spans="1:18" ht="66" x14ac:dyDescent="0.3">
      <c r="B1" s="52" t="s">
        <v>51</v>
      </c>
      <c r="C1" s="52" t="s">
        <v>589</v>
      </c>
      <c r="D1" s="52" t="s">
        <v>67</v>
      </c>
      <c r="E1" s="52" t="s">
        <v>105</v>
      </c>
      <c r="F1" s="52" t="s">
        <v>107</v>
      </c>
      <c r="G1" s="52" t="s">
        <v>45</v>
      </c>
      <c r="H1" s="52" t="s">
        <v>106</v>
      </c>
      <c r="I1" s="52" t="s">
        <v>71</v>
      </c>
      <c r="J1" s="52" t="s">
        <v>41</v>
      </c>
      <c r="K1" s="52" t="s">
        <v>977</v>
      </c>
      <c r="L1" s="52" t="s">
        <v>978</v>
      </c>
      <c r="M1" s="52" t="s">
        <v>979</v>
      </c>
      <c r="N1" s="52" t="s">
        <v>43</v>
      </c>
      <c r="O1" s="52" t="s">
        <v>890</v>
      </c>
      <c r="P1" s="52" t="s">
        <v>40</v>
      </c>
      <c r="Q1" s="52" t="s">
        <v>44</v>
      </c>
      <c r="R1" s="52" t="s">
        <v>46</v>
      </c>
    </row>
    <row r="2" spans="1:18" x14ac:dyDescent="0.3">
      <c r="A2" t="s">
        <v>51</v>
      </c>
      <c r="B2" s="45" t="s">
        <v>61</v>
      </c>
      <c r="C2" s="45">
        <v>0.52631581000000005</v>
      </c>
      <c r="D2" s="45">
        <v>0.2631579</v>
      </c>
      <c r="E2" s="45">
        <v>0.23684210999999999</v>
      </c>
      <c r="F2" s="45">
        <v>0.34210527000000002</v>
      </c>
      <c r="G2" s="45">
        <v>0.2631579</v>
      </c>
      <c r="H2" s="45">
        <v>0.55263156000000002</v>
      </c>
      <c r="I2" s="45">
        <v>0.60526316999999996</v>
      </c>
      <c r="J2" s="45">
        <v>0.5</v>
      </c>
      <c r="K2" s="45">
        <v>0.73684210000000006</v>
      </c>
      <c r="L2" s="45">
        <v>1.0526316200000001</v>
      </c>
      <c r="M2" s="45">
        <v>1.2631578400000001</v>
      </c>
      <c r="N2" s="45">
        <v>1.2894736499999999</v>
      </c>
      <c r="O2" s="45">
        <v>1.6315789199999999</v>
      </c>
      <c r="P2" s="45">
        <v>1.5</v>
      </c>
      <c r="Q2" s="45">
        <v>1.57894742</v>
      </c>
      <c r="R2" s="45">
        <v>1.3947368899999999</v>
      </c>
    </row>
    <row r="3" spans="1:18" x14ac:dyDescent="0.3">
      <c r="A3" t="s">
        <v>589</v>
      </c>
      <c r="B3" s="45">
        <v>0.52631581000000005</v>
      </c>
      <c r="C3" s="45" t="s">
        <v>61</v>
      </c>
      <c r="D3" s="45">
        <v>0.36842105000000003</v>
      </c>
      <c r="E3" s="45">
        <v>0.5</v>
      </c>
      <c r="F3" s="45">
        <v>0.44736840999999999</v>
      </c>
      <c r="G3" s="45">
        <v>0.47368421999999999</v>
      </c>
      <c r="H3" s="45">
        <v>0.81578945999999997</v>
      </c>
      <c r="I3" s="45">
        <v>0.5</v>
      </c>
      <c r="J3" s="45">
        <v>0.71052629</v>
      </c>
      <c r="K3" s="45">
        <v>0.89473683000000004</v>
      </c>
      <c r="L3" s="45">
        <v>0.84210527000000002</v>
      </c>
      <c r="M3" s="45">
        <v>1.2631578400000001</v>
      </c>
      <c r="N3" s="45">
        <v>1.07894742</v>
      </c>
      <c r="O3" s="45">
        <v>1.42105258</v>
      </c>
      <c r="P3" s="45">
        <v>1.3947368899999999</v>
      </c>
      <c r="Q3" s="45">
        <v>1.3684210800000001</v>
      </c>
      <c r="R3" s="45">
        <v>1.2894736499999999</v>
      </c>
    </row>
    <row r="4" spans="1:18" x14ac:dyDescent="0.3">
      <c r="A4" t="s">
        <v>67</v>
      </c>
      <c r="B4" s="45">
        <v>0.2631579</v>
      </c>
      <c r="C4" s="45">
        <v>0.36842105000000003</v>
      </c>
      <c r="D4" s="45" t="s">
        <v>61</v>
      </c>
      <c r="E4" s="45">
        <v>0.18421051999999999</v>
      </c>
      <c r="F4" s="45">
        <v>0.34210527000000002</v>
      </c>
      <c r="G4" s="45">
        <v>0.21052631999999999</v>
      </c>
      <c r="H4" s="45">
        <v>0.44736840999999999</v>
      </c>
      <c r="I4" s="45">
        <v>0.44736840999999999</v>
      </c>
      <c r="J4" s="45">
        <v>0.55263156000000002</v>
      </c>
      <c r="K4" s="45">
        <v>0.68421054000000003</v>
      </c>
      <c r="L4" s="45">
        <v>0.89473683000000004</v>
      </c>
      <c r="M4" s="45">
        <v>1.31578946</v>
      </c>
      <c r="N4" s="45">
        <v>1.2894736499999999</v>
      </c>
      <c r="O4" s="45">
        <v>1.57894742</v>
      </c>
      <c r="P4" s="45">
        <v>1.5526316200000001</v>
      </c>
      <c r="Q4" s="45">
        <v>1.68421054</v>
      </c>
      <c r="R4" s="45">
        <v>1.65789473</v>
      </c>
    </row>
    <row r="5" spans="1:18" x14ac:dyDescent="0.3">
      <c r="A5" t="s">
        <v>105</v>
      </c>
      <c r="B5" s="45">
        <v>0.23684210999999999</v>
      </c>
      <c r="C5" s="45">
        <v>0.5</v>
      </c>
      <c r="D5" s="45">
        <v>0.18421051999999999</v>
      </c>
      <c r="E5" s="45" t="s">
        <v>61</v>
      </c>
      <c r="F5" s="45">
        <v>0.36842105000000003</v>
      </c>
      <c r="G5" s="45">
        <v>0.18421051999999999</v>
      </c>
      <c r="H5" s="45">
        <v>0.42105262999999998</v>
      </c>
      <c r="I5" s="45">
        <v>0.63157892000000004</v>
      </c>
      <c r="J5" s="45">
        <v>0.47368421999999999</v>
      </c>
      <c r="K5" s="45">
        <v>0.86842107999999996</v>
      </c>
      <c r="L5" s="45">
        <v>1.07894742</v>
      </c>
      <c r="M5" s="45">
        <v>1.2894736499999999</v>
      </c>
      <c r="N5" s="45">
        <v>1.2631578400000001</v>
      </c>
      <c r="O5" s="45">
        <v>1.5</v>
      </c>
      <c r="P5" s="45">
        <v>1.57894742</v>
      </c>
      <c r="Q5" s="45">
        <v>1.7105263500000001</v>
      </c>
      <c r="R5" s="45">
        <v>1.57894742</v>
      </c>
    </row>
    <row r="6" spans="1:18" x14ac:dyDescent="0.3">
      <c r="A6" t="s">
        <v>107</v>
      </c>
      <c r="B6" s="45">
        <v>0.34210527000000002</v>
      </c>
      <c r="C6" s="45">
        <v>0.44736840999999999</v>
      </c>
      <c r="D6" s="45">
        <v>0.34210527000000002</v>
      </c>
      <c r="E6" s="45">
        <v>0.36842105000000003</v>
      </c>
      <c r="F6" s="45" t="s">
        <v>61</v>
      </c>
      <c r="G6" s="45">
        <v>0.28947368000000001</v>
      </c>
      <c r="H6" s="45">
        <v>0.47368421999999999</v>
      </c>
      <c r="I6" s="45">
        <v>0.42105262999999998</v>
      </c>
      <c r="J6" s="45">
        <v>0.57894736999999996</v>
      </c>
      <c r="K6" s="45">
        <v>0.81578945999999997</v>
      </c>
      <c r="L6" s="45">
        <v>0.81578945999999997</v>
      </c>
      <c r="M6" s="45">
        <v>1.1315789199999999</v>
      </c>
      <c r="N6" s="45">
        <v>1.15789473</v>
      </c>
      <c r="O6" s="45">
        <v>1.4473683799999999</v>
      </c>
      <c r="P6" s="45">
        <v>1.42105258</v>
      </c>
      <c r="Q6" s="45">
        <v>1.6052631100000001</v>
      </c>
      <c r="R6" s="45">
        <v>1.3684210800000001</v>
      </c>
    </row>
    <row r="7" spans="1:18" x14ac:dyDescent="0.3">
      <c r="A7" t="s">
        <v>45</v>
      </c>
      <c r="B7" s="45">
        <v>0.2631579</v>
      </c>
      <c r="C7" s="45">
        <v>0.47368421999999999</v>
      </c>
      <c r="D7" s="45">
        <v>0.21052631999999999</v>
      </c>
      <c r="E7" s="45">
        <v>0.18421051999999999</v>
      </c>
      <c r="F7" s="45">
        <v>0.28947368000000001</v>
      </c>
      <c r="G7" s="45" t="s">
        <v>61</v>
      </c>
      <c r="H7" s="45">
        <v>0.34210527000000002</v>
      </c>
      <c r="I7" s="45">
        <v>0.44736840999999999</v>
      </c>
      <c r="J7" s="45">
        <v>0.65789472999999998</v>
      </c>
      <c r="K7" s="45">
        <v>0.78947371</v>
      </c>
      <c r="L7" s="45">
        <v>0.89473683000000004</v>
      </c>
      <c r="M7" s="45">
        <v>1.1052631100000001</v>
      </c>
      <c r="N7" s="45">
        <v>1.34210527</v>
      </c>
      <c r="O7" s="45">
        <v>1.4736841899999999</v>
      </c>
      <c r="P7" s="45">
        <v>1.65789473</v>
      </c>
      <c r="Q7" s="45">
        <v>1.7894736499999999</v>
      </c>
      <c r="R7" s="45">
        <v>1.5526316200000001</v>
      </c>
    </row>
    <row r="8" spans="1:18" x14ac:dyDescent="0.3">
      <c r="A8" t="s">
        <v>106</v>
      </c>
      <c r="B8" s="45">
        <v>0.55263156000000002</v>
      </c>
      <c r="C8" s="45">
        <v>0.81578945999999997</v>
      </c>
      <c r="D8" s="45">
        <v>0.44736840999999999</v>
      </c>
      <c r="E8" s="45">
        <v>0.42105262999999998</v>
      </c>
      <c r="F8" s="45">
        <v>0.47368421999999999</v>
      </c>
      <c r="G8" s="45">
        <v>0.34210527000000002</v>
      </c>
      <c r="H8" s="45" t="s">
        <v>61</v>
      </c>
      <c r="I8" s="45">
        <v>0.63157892000000004</v>
      </c>
      <c r="J8" s="45">
        <v>0.68421054000000003</v>
      </c>
      <c r="K8" s="45">
        <v>0.81578945999999997</v>
      </c>
      <c r="L8" s="45">
        <v>1.0263158100000001</v>
      </c>
      <c r="M8" s="45">
        <v>0.92105263000000004</v>
      </c>
      <c r="N8" s="45">
        <v>1.15789473</v>
      </c>
      <c r="O8" s="45">
        <v>1.2368421599999999</v>
      </c>
      <c r="P8" s="45">
        <v>1.42105258</v>
      </c>
      <c r="Q8" s="45">
        <v>1.6052631100000001</v>
      </c>
      <c r="R8" s="45">
        <v>1.5263158100000001</v>
      </c>
    </row>
    <row r="9" spans="1:18" x14ac:dyDescent="0.3">
      <c r="A9" t="s">
        <v>71</v>
      </c>
      <c r="B9" s="45">
        <v>0.60526316999999996</v>
      </c>
      <c r="C9" s="45">
        <v>0.5</v>
      </c>
      <c r="D9" s="45">
        <v>0.44736840999999999</v>
      </c>
      <c r="E9" s="45">
        <v>0.63157892000000004</v>
      </c>
      <c r="F9" s="45">
        <v>0.42105262999999998</v>
      </c>
      <c r="G9" s="45">
        <v>0.44736840999999999</v>
      </c>
      <c r="H9" s="45">
        <v>0.63157892000000004</v>
      </c>
      <c r="I9" s="45" t="s">
        <v>61</v>
      </c>
      <c r="J9" s="45">
        <v>0.84210527000000002</v>
      </c>
      <c r="K9" s="45">
        <v>0.86842107999999996</v>
      </c>
      <c r="L9" s="45">
        <v>0.71052629</v>
      </c>
      <c r="M9" s="45">
        <v>0.97368418999999995</v>
      </c>
      <c r="N9" s="45">
        <v>1</v>
      </c>
      <c r="O9" s="45">
        <v>1.1315789199999999</v>
      </c>
      <c r="P9" s="45">
        <v>1.31578946</v>
      </c>
      <c r="Q9" s="45">
        <v>1.5</v>
      </c>
      <c r="R9" s="45">
        <v>1.2105263500000001</v>
      </c>
    </row>
    <row r="10" spans="1:18" x14ac:dyDescent="0.3">
      <c r="A10" t="s">
        <v>41</v>
      </c>
      <c r="B10" s="45">
        <v>0.5</v>
      </c>
      <c r="C10" s="45">
        <v>0.71052629</v>
      </c>
      <c r="D10" s="45">
        <v>0.55263156000000002</v>
      </c>
      <c r="E10" s="45">
        <v>0.47368421999999999</v>
      </c>
      <c r="F10" s="45">
        <v>0.57894736999999996</v>
      </c>
      <c r="G10" s="45">
        <v>0.65789472999999998</v>
      </c>
      <c r="H10" s="45">
        <v>0.68421054000000003</v>
      </c>
      <c r="I10" s="45">
        <v>0.84210527000000002</v>
      </c>
      <c r="J10" s="45" t="s">
        <v>61</v>
      </c>
      <c r="K10" s="45">
        <v>0.92105263000000004</v>
      </c>
      <c r="L10" s="45">
        <v>0.86842107999999996</v>
      </c>
      <c r="M10" s="45">
        <v>1.0263158100000001</v>
      </c>
      <c r="N10" s="45">
        <v>0.84210527000000002</v>
      </c>
      <c r="O10" s="45">
        <v>1.34210527</v>
      </c>
      <c r="P10" s="45">
        <v>1.1052631100000001</v>
      </c>
      <c r="Q10" s="45">
        <v>1.2894736499999999</v>
      </c>
      <c r="R10" s="45">
        <v>1.2105263500000001</v>
      </c>
    </row>
    <row r="11" spans="1:18" x14ac:dyDescent="0.3">
      <c r="A11" t="s">
        <v>977</v>
      </c>
      <c r="B11" s="45">
        <v>0.73684210000000006</v>
      </c>
      <c r="C11" s="45">
        <v>0.89473683000000004</v>
      </c>
      <c r="D11" s="45">
        <v>0.68421054000000003</v>
      </c>
      <c r="E11" s="45">
        <v>0.86842107999999996</v>
      </c>
      <c r="F11" s="45">
        <v>0.81578945999999997</v>
      </c>
      <c r="G11" s="45">
        <v>0.78947371</v>
      </c>
      <c r="H11" s="45">
        <v>0.81578945999999997</v>
      </c>
      <c r="I11" s="45">
        <v>0.86842107999999996</v>
      </c>
      <c r="J11" s="45">
        <v>0.92105263000000004</v>
      </c>
      <c r="K11" s="45" t="s">
        <v>61</v>
      </c>
      <c r="L11" s="45">
        <v>0.84210527000000002</v>
      </c>
      <c r="M11" s="45">
        <v>0.94736843999999998</v>
      </c>
      <c r="N11" s="45">
        <v>1.07894742</v>
      </c>
      <c r="O11" s="45">
        <v>1.2105263500000001</v>
      </c>
      <c r="P11" s="45">
        <v>1.07894742</v>
      </c>
      <c r="Q11" s="45">
        <v>1.2105263500000001</v>
      </c>
      <c r="R11" s="45">
        <v>1.4473683799999999</v>
      </c>
    </row>
    <row r="12" spans="1:18" x14ac:dyDescent="0.3">
      <c r="A12" t="s">
        <v>978</v>
      </c>
      <c r="B12" s="45">
        <v>1.0526316200000001</v>
      </c>
      <c r="C12" s="45">
        <v>0.84210527000000002</v>
      </c>
      <c r="D12" s="45">
        <v>0.89473683000000004</v>
      </c>
      <c r="E12" s="45">
        <v>1.07894742</v>
      </c>
      <c r="F12" s="45">
        <v>0.81578945999999997</v>
      </c>
      <c r="G12" s="45">
        <v>0.89473683000000004</v>
      </c>
      <c r="H12" s="45">
        <v>1.0263158100000001</v>
      </c>
      <c r="I12" s="45">
        <v>0.71052629</v>
      </c>
      <c r="J12" s="45">
        <v>0.86842107999999996</v>
      </c>
      <c r="K12" s="45">
        <v>0.84210527000000002</v>
      </c>
      <c r="L12" s="45" t="s">
        <v>61</v>
      </c>
      <c r="M12" s="45">
        <v>0.73684210000000006</v>
      </c>
      <c r="N12" s="45">
        <v>0.97368418999999995</v>
      </c>
      <c r="O12" s="45">
        <v>1</v>
      </c>
      <c r="P12" s="45">
        <v>0.97368418999999995</v>
      </c>
      <c r="Q12" s="45">
        <v>0.89473683000000004</v>
      </c>
      <c r="R12" s="45">
        <v>1.0263158100000001</v>
      </c>
    </row>
    <row r="13" spans="1:18" x14ac:dyDescent="0.3">
      <c r="A13" t="s">
        <v>979</v>
      </c>
      <c r="B13" s="45">
        <v>1.2631578400000001</v>
      </c>
      <c r="C13" s="45">
        <v>1.2631578400000001</v>
      </c>
      <c r="D13" s="45">
        <v>1.31578946</v>
      </c>
      <c r="E13" s="45">
        <v>1.2894736499999999</v>
      </c>
      <c r="F13" s="45">
        <v>1.1315789199999999</v>
      </c>
      <c r="G13" s="45">
        <v>1.1052631100000001</v>
      </c>
      <c r="H13" s="45">
        <v>0.92105263000000004</v>
      </c>
      <c r="I13" s="45">
        <v>0.97368418999999995</v>
      </c>
      <c r="J13" s="45">
        <v>1.0263158100000001</v>
      </c>
      <c r="K13" s="45">
        <v>0.94736843999999998</v>
      </c>
      <c r="L13" s="45">
        <v>0.73684210000000006</v>
      </c>
      <c r="M13" s="45" t="s">
        <v>61</v>
      </c>
      <c r="N13" s="45">
        <v>0.60526316999999996</v>
      </c>
      <c r="O13" s="45">
        <v>0.78947371</v>
      </c>
      <c r="P13" s="45">
        <v>0.76315789999999994</v>
      </c>
      <c r="Q13" s="45">
        <v>0.89473683000000004</v>
      </c>
      <c r="R13" s="45">
        <v>0.86842107999999996</v>
      </c>
    </row>
    <row r="14" spans="1:18" x14ac:dyDescent="0.3">
      <c r="A14" t="s">
        <v>43</v>
      </c>
      <c r="B14" s="45">
        <v>1.2894736499999999</v>
      </c>
      <c r="C14" s="45">
        <v>1.07894742</v>
      </c>
      <c r="D14" s="45">
        <v>1.2894736499999999</v>
      </c>
      <c r="E14" s="45">
        <v>1.2631578400000001</v>
      </c>
      <c r="F14" s="45">
        <v>1.15789473</v>
      </c>
      <c r="G14" s="45">
        <v>1.34210527</v>
      </c>
      <c r="H14" s="45">
        <v>1.15789473</v>
      </c>
      <c r="I14" s="45">
        <v>1</v>
      </c>
      <c r="J14" s="45">
        <v>0.84210527000000002</v>
      </c>
      <c r="K14" s="45">
        <v>1.07894742</v>
      </c>
      <c r="L14" s="45">
        <v>0.97368418999999995</v>
      </c>
      <c r="M14" s="45">
        <v>0.60526316999999996</v>
      </c>
      <c r="N14" s="45" t="s">
        <v>61</v>
      </c>
      <c r="O14" s="45">
        <v>0.5</v>
      </c>
      <c r="P14" s="45">
        <v>0.52631581000000005</v>
      </c>
      <c r="Q14" s="45">
        <v>0.65789472999999998</v>
      </c>
      <c r="R14" s="45">
        <v>0.68421054000000003</v>
      </c>
    </row>
    <row r="15" spans="1:18" x14ac:dyDescent="0.3">
      <c r="A15" t="s">
        <v>890</v>
      </c>
      <c r="B15" s="45">
        <v>1.6315789199999999</v>
      </c>
      <c r="C15" s="45">
        <v>1.42105258</v>
      </c>
      <c r="D15" s="45">
        <v>1.57894742</v>
      </c>
      <c r="E15" s="45">
        <v>1.5</v>
      </c>
      <c r="F15" s="45">
        <v>1.4473683799999999</v>
      </c>
      <c r="G15" s="45">
        <v>1.4736841899999999</v>
      </c>
      <c r="H15" s="45">
        <v>1.2368421599999999</v>
      </c>
      <c r="I15" s="45">
        <v>1.1315789199999999</v>
      </c>
      <c r="J15" s="45">
        <v>1.34210527</v>
      </c>
      <c r="K15" s="45">
        <v>1.2105263500000001</v>
      </c>
      <c r="L15" s="45">
        <v>1</v>
      </c>
      <c r="M15" s="45">
        <v>0.78947371</v>
      </c>
      <c r="N15" s="45">
        <v>0.5</v>
      </c>
      <c r="O15" s="45" t="s">
        <v>61</v>
      </c>
      <c r="P15" s="45">
        <v>0.55263156000000002</v>
      </c>
      <c r="Q15" s="45">
        <v>0.52631581000000005</v>
      </c>
      <c r="R15" s="45">
        <v>0.65789472999999998</v>
      </c>
    </row>
    <row r="16" spans="1:18" x14ac:dyDescent="0.3">
      <c r="A16" t="s">
        <v>40</v>
      </c>
      <c r="B16" s="45">
        <v>1.5</v>
      </c>
      <c r="C16" s="45">
        <v>1.3947368899999999</v>
      </c>
      <c r="D16" s="45">
        <v>1.5526316200000001</v>
      </c>
      <c r="E16" s="45">
        <v>1.57894742</v>
      </c>
      <c r="F16" s="45">
        <v>1.42105258</v>
      </c>
      <c r="G16" s="45">
        <v>1.65789473</v>
      </c>
      <c r="H16" s="45">
        <v>1.42105258</v>
      </c>
      <c r="I16" s="45">
        <v>1.31578946</v>
      </c>
      <c r="J16" s="45">
        <v>1.1052631100000001</v>
      </c>
      <c r="K16" s="45">
        <v>1.07894742</v>
      </c>
      <c r="L16" s="45">
        <v>0.97368418999999995</v>
      </c>
      <c r="M16" s="45">
        <v>0.76315789999999994</v>
      </c>
      <c r="N16" s="45">
        <v>0.52631581000000005</v>
      </c>
      <c r="O16" s="45">
        <v>0.55263156000000002</v>
      </c>
      <c r="P16" s="45" t="s">
        <v>61</v>
      </c>
      <c r="Q16" s="45">
        <v>0.39473686000000002</v>
      </c>
      <c r="R16" s="45">
        <v>0.68421054000000003</v>
      </c>
    </row>
    <row r="17" spans="1:18" x14ac:dyDescent="0.3">
      <c r="A17" t="s">
        <v>44</v>
      </c>
      <c r="B17" s="45">
        <v>1.57894742</v>
      </c>
      <c r="C17" s="45">
        <v>1.3684210800000001</v>
      </c>
      <c r="D17" s="45">
        <v>1.68421054</v>
      </c>
      <c r="E17" s="45">
        <v>1.7105263500000001</v>
      </c>
      <c r="F17" s="45">
        <v>1.6052631100000001</v>
      </c>
      <c r="G17" s="45">
        <v>1.7894736499999999</v>
      </c>
      <c r="H17" s="45">
        <v>1.6052631100000001</v>
      </c>
      <c r="I17" s="45">
        <v>1.5</v>
      </c>
      <c r="J17" s="45">
        <v>1.2894736499999999</v>
      </c>
      <c r="K17" s="45">
        <v>1.2105263500000001</v>
      </c>
      <c r="L17" s="45">
        <v>0.89473683000000004</v>
      </c>
      <c r="M17" s="45">
        <v>0.89473683000000004</v>
      </c>
      <c r="N17" s="45">
        <v>0.65789472999999998</v>
      </c>
      <c r="O17" s="45">
        <v>0.52631581000000005</v>
      </c>
      <c r="P17" s="45">
        <v>0.39473686000000002</v>
      </c>
      <c r="Q17" s="45" t="s">
        <v>61</v>
      </c>
      <c r="R17" s="45">
        <v>0.5</v>
      </c>
    </row>
    <row r="18" spans="1:18" x14ac:dyDescent="0.3">
      <c r="A18" t="s">
        <v>46</v>
      </c>
      <c r="B18" s="45">
        <v>1.3947368899999999</v>
      </c>
      <c r="C18" s="45">
        <v>1.2894736499999999</v>
      </c>
      <c r="D18" s="45">
        <v>1.65789473</v>
      </c>
      <c r="E18" s="45">
        <v>1.57894742</v>
      </c>
      <c r="F18" s="45">
        <v>1.3684210800000001</v>
      </c>
      <c r="G18" s="45">
        <v>1.5526316200000001</v>
      </c>
      <c r="H18" s="45">
        <v>1.5263158100000001</v>
      </c>
      <c r="I18" s="45">
        <v>1.2105263500000001</v>
      </c>
      <c r="J18" s="45">
        <v>1.2105263500000001</v>
      </c>
      <c r="K18" s="45">
        <v>1.4473683799999999</v>
      </c>
      <c r="L18" s="45">
        <v>1.0263158100000001</v>
      </c>
      <c r="M18" s="45">
        <v>0.86842107999999996</v>
      </c>
      <c r="N18" s="45">
        <v>0.68421054000000003</v>
      </c>
      <c r="O18" s="45">
        <v>0.65789472999999998</v>
      </c>
      <c r="P18" s="45">
        <v>0.68421054000000003</v>
      </c>
      <c r="Q18" s="45">
        <v>0.5</v>
      </c>
      <c r="R18" s="45" t="s">
        <v>61</v>
      </c>
    </row>
  </sheetData>
  <conditionalFormatting sqref="B4:R4">
    <cfRule type="colorScale" priority="66">
      <colorScale>
        <cfvo type="min"/>
        <cfvo type="percentile" val="50"/>
        <cfvo type="max"/>
        <color rgb="FF63BE7B"/>
        <color rgb="FFFFEB84"/>
        <color rgb="FFF8696B"/>
      </colorScale>
    </cfRule>
  </conditionalFormatting>
  <conditionalFormatting sqref="B2:R2">
    <cfRule type="colorScale" priority="67">
      <colorScale>
        <cfvo type="min"/>
        <cfvo type="percentile" val="50"/>
        <cfvo type="max"/>
        <color rgb="FF63BE7B"/>
        <color rgb="FFFFEB84"/>
        <color rgb="FFF8696B"/>
      </colorScale>
    </cfRule>
  </conditionalFormatting>
  <conditionalFormatting sqref="B5:R1048576 B1:R1 B3:R3">
    <cfRule type="colorScale" priority="68">
      <colorScale>
        <cfvo type="min"/>
        <cfvo type="percentile" val="50"/>
        <cfvo type="max"/>
        <color rgb="FF63BE7B"/>
        <color rgb="FFFFEB84"/>
        <color rgb="FFF8696B"/>
      </colorScale>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94BE5-34F2-4876-AEA9-FA21C3C881E6}">
  <sheetPr>
    <pageSetUpPr fitToPage="1"/>
  </sheetPr>
  <dimension ref="A1:AF32"/>
  <sheetViews>
    <sheetView zoomScale="85" zoomScaleNormal="85" workbookViewId="0">
      <selection activeCell="I9" sqref="I9"/>
    </sheetView>
  </sheetViews>
  <sheetFormatPr baseColWidth="10" defaultRowHeight="14.4" x14ac:dyDescent="0.3"/>
  <cols>
    <col min="1" max="1" width="15.88671875" bestFit="1" customWidth="1"/>
    <col min="2" max="32" width="5.5546875" customWidth="1"/>
  </cols>
  <sheetData>
    <row r="1" spans="1:32" ht="82.2" x14ac:dyDescent="0.3">
      <c r="B1" s="1" t="s">
        <v>57</v>
      </c>
      <c r="C1" s="1" t="s">
        <v>51</v>
      </c>
      <c r="D1" s="1" t="s">
        <v>52</v>
      </c>
      <c r="E1" s="1" t="s">
        <v>42</v>
      </c>
      <c r="F1" s="1" t="s">
        <v>67</v>
      </c>
      <c r="G1" s="1" t="s">
        <v>68</v>
      </c>
      <c r="H1" s="1" t="s">
        <v>56</v>
      </c>
      <c r="I1" s="1" t="s">
        <v>66</v>
      </c>
      <c r="J1" s="1" t="s">
        <v>48</v>
      </c>
      <c r="K1" s="1" t="s">
        <v>70</v>
      </c>
      <c r="L1" s="1" t="s">
        <v>60</v>
      </c>
      <c r="M1" s="1" t="s">
        <v>55</v>
      </c>
      <c r="N1" s="1" t="s">
        <v>45</v>
      </c>
      <c r="O1" s="1" t="s">
        <v>69</v>
      </c>
      <c r="P1" s="1" t="s">
        <v>63</v>
      </c>
      <c r="Q1" s="1" t="s">
        <v>62</v>
      </c>
      <c r="R1" s="1" t="s">
        <v>71</v>
      </c>
      <c r="S1" s="1" t="s">
        <v>41</v>
      </c>
      <c r="T1" s="1" t="s">
        <v>65</v>
      </c>
      <c r="U1" s="1" t="s">
        <v>58</v>
      </c>
      <c r="V1" s="1" t="s">
        <v>59</v>
      </c>
      <c r="W1" s="1" t="s">
        <v>54</v>
      </c>
      <c r="X1" s="1" t="s">
        <v>47</v>
      </c>
      <c r="Y1" s="1" t="s">
        <v>40</v>
      </c>
      <c r="Z1" s="1" t="s">
        <v>43</v>
      </c>
      <c r="AA1" s="1" t="s">
        <v>50</v>
      </c>
      <c r="AB1" s="1" t="s">
        <v>49</v>
      </c>
      <c r="AC1" s="1" t="s">
        <v>44</v>
      </c>
      <c r="AD1" s="1" t="s">
        <v>46</v>
      </c>
      <c r="AE1" s="1" t="s">
        <v>53</v>
      </c>
      <c r="AF1" s="1" t="s">
        <v>64</v>
      </c>
    </row>
    <row r="2" spans="1:32" x14ac:dyDescent="0.3">
      <c r="A2" t="s">
        <v>57</v>
      </c>
      <c r="B2" t="s">
        <v>61</v>
      </c>
      <c r="C2">
        <v>9.375E-2</v>
      </c>
      <c r="D2">
        <v>0.13888890000000001</v>
      </c>
      <c r="E2">
        <v>5.5555559999999997E-2</v>
      </c>
      <c r="F2">
        <v>6.25E-2</v>
      </c>
      <c r="G2">
        <v>0.125</v>
      </c>
      <c r="H2">
        <v>0.16666666999999999</v>
      </c>
      <c r="I2">
        <v>0.16666666999999999</v>
      </c>
      <c r="J2">
        <v>0.12903224999999999</v>
      </c>
      <c r="K2">
        <v>0.19444444999999999</v>
      </c>
      <c r="L2">
        <v>0.22857142999999999</v>
      </c>
      <c r="M2">
        <v>0.26923078</v>
      </c>
      <c r="N2">
        <v>0.1891892</v>
      </c>
      <c r="O2">
        <v>0.33333333999999998</v>
      </c>
      <c r="P2">
        <v>0.21052631999999999</v>
      </c>
      <c r="Q2">
        <v>0.2</v>
      </c>
      <c r="R2">
        <v>0.33333333999999998</v>
      </c>
      <c r="S2">
        <v>0.42424244</v>
      </c>
      <c r="T2">
        <v>0.42857142999999998</v>
      </c>
      <c r="U2">
        <v>0.48648648999999999</v>
      </c>
      <c r="V2">
        <v>0.44117646999999999</v>
      </c>
      <c r="W2">
        <v>0.55555558000000005</v>
      </c>
      <c r="X2">
        <v>0.54054051999999997</v>
      </c>
      <c r="Y2">
        <v>0.69999999000000002</v>
      </c>
      <c r="Z2">
        <v>0.61764704999999998</v>
      </c>
      <c r="AA2">
        <v>0.67741936000000003</v>
      </c>
      <c r="AB2">
        <v>0.53125</v>
      </c>
      <c r="AC2">
        <v>0.65714287999999998</v>
      </c>
      <c r="AD2">
        <v>0.57575756</v>
      </c>
      <c r="AE2">
        <v>0.65789472999999998</v>
      </c>
      <c r="AF2">
        <v>0.55263156000000002</v>
      </c>
    </row>
    <row r="3" spans="1:32" x14ac:dyDescent="0.3">
      <c r="A3" t="s">
        <v>51</v>
      </c>
      <c r="B3">
        <v>9.375E-2</v>
      </c>
      <c r="C3" t="s">
        <v>61</v>
      </c>
      <c r="D3">
        <v>9.6774189999999996E-2</v>
      </c>
      <c r="E3">
        <v>0.16129031999999999</v>
      </c>
      <c r="F3">
        <v>0.11111111</v>
      </c>
      <c r="G3">
        <v>0.11538461999999999</v>
      </c>
      <c r="H3">
        <v>0.13333333999999999</v>
      </c>
      <c r="I3">
        <v>0.18518518</v>
      </c>
      <c r="J3">
        <v>0.15384616000000001</v>
      </c>
      <c r="K3">
        <v>0.26666667999999999</v>
      </c>
      <c r="L3">
        <v>0.24137931000000001</v>
      </c>
      <c r="M3">
        <v>0.22727273000000001</v>
      </c>
      <c r="N3">
        <v>0.25806451000000002</v>
      </c>
      <c r="O3">
        <v>0.31999999000000001</v>
      </c>
      <c r="P3">
        <v>0.25</v>
      </c>
      <c r="Q3">
        <v>0.26666667999999999</v>
      </c>
      <c r="R3">
        <v>0.35483870000000001</v>
      </c>
      <c r="S3">
        <v>0.42857142999999998</v>
      </c>
      <c r="T3">
        <v>0.30000000999999998</v>
      </c>
      <c r="U3">
        <v>0.45161288999999999</v>
      </c>
      <c r="V3">
        <v>0.36666666999999997</v>
      </c>
      <c r="W3">
        <v>0.51612902000000005</v>
      </c>
      <c r="X3">
        <v>0.5625</v>
      </c>
      <c r="Y3">
        <v>0.625</v>
      </c>
      <c r="Z3">
        <v>0.64285713</v>
      </c>
      <c r="AA3">
        <v>0.75999998999999996</v>
      </c>
      <c r="AB3">
        <v>0.53846156999999994</v>
      </c>
      <c r="AC3">
        <v>0.68965518000000003</v>
      </c>
      <c r="AD3">
        <v>0.57142859999999995</v>
      </c>
      <c r="AE3">
        <v>0.65625</v>
      </c>
      <c r="AF3">
        <v>0.4375</v>
      </c>
    </row>
    <row r="4" spans="1:32" x14ac:dyDescent="0.3">
      <c r="A4" t="s">
        <v>52</v>
      </c>
      <c r="B4">
        <v>0.13888890000000001</v>
      </c>
      <c r="C4">
        <v>9.6774189999999996E-2</v>
      </c>
      <c r="D4" t="s">
        <v>61</v>
      </c>
      <c r="E4">
        <v>0.17647059000000001</v>
      </c>
      <c r="F4">
        <v>9.6774189999999996E-2</v>
      </c>
      <c r="G4">
        <v>0.16666666999999999</v>
      </c>
      <c r="H4">
        <v>0.14705883</v>
      </c>
      <c r="I4">
        <v>0.14285714999999999</v>
      </c>
      <c r="J4">
        <v>0.20689656000000001</v>
      </c>
      <c r="K4">
        <v>0.23529412</v>
      </c>
      <c r="L4">
        <v>0.33333333999999998</v>
      </c>
      <c r="M4">
        <v>0.29166666000000002</v>
      </c>
      <c r="N4">
        <v>0.22857142999999999</v>
      </c>
      <c r="O4">
        <v>0.31034482000000002</v>
      </c>
      <c r="P4">
        <v>0.16666666999999999</v>
      </c>
      <c r="Q4">
        <v>0.33333333999999998</v>
      </c>
      <c r="R4">
        <v>0.35294119000000002</v>
      </c>
      <c r="S4">
        <v>0.48387095000000002</v>
      </c>
      <c r="T4">
        <v>0.35294119000000002</v>
      </c>
      <c r="U4">
        <v>0.45714285999999998</v>
      </c>
      <c r="V4">
        <v>0.28125</v>
      </c>
      <c r="W4">
        <v>0.5</v>
      </c>
      <c r="X4">
        <v>0.55555558000000005</v>
      </c>
      <c r="Y4">
        <v>0.65517241000000004</v>
      </c>
      <c r="Z4">
        <v>0.5</v>
      </c>
      <c r="AA4">
        <v>0.62068962999999999</v>
      </c>
      <c r="AB4">
        <v>0.56666665999999999</v>
      </c>
      <c r="AC4">
        <v>0.69696968999999998</v>
      </c>
      <c r="AD4">
        <v>0.5625</v>
      </c>
      <c r="AE4">
        <v>0.55555558000000005</v>
      </c>
      <c r="AF4">
        <v>0.41666666000000002</v>
      </c>
    </row>
    <row r="5" spans="1:32" x14ac:dyDescent="0.3">
      <c r="A5" t="s">
        <v>42</v>
      </c>
      <c r="B5">
        <v>5.5555559999999997E-2</v>
      </c>
      <c r="C5">
        <v>0.16129031999999999</v>
      </c>
      <c r="D5">
        <v>0.17647059000000001</v>
      </c>
      <c r="E5" t="s">
        <v>61</v>
      </c>
      <c r="F5">
        <v>0</v>
      </c>
      <c r="G5">
        <v>3.3333340000000003E-2</v>
      </c>
      <c r="H5">
        <v>0.11764706</v>
      </c>
      <c r="I5">
        <v>0.10714286000000001</v>
      </c>
      <c r="J5">
        <v>0.10344828</v>
      </c>
      <c r="K5">
        <v>0.14705883</v>
      </c>
      <c r="L5">
        <v>0.15151516000000001</v>
      </c>
      <c r="M5">
        <v>0.2</v>
      </c>
      <c r="N5">
        <v>0.14285714999999999</v>
      </c>
      <c r="O5">
        <v>0.25</v>
      </c>
      <c r="P5">
        <v>0.16666666999999999</v>
      </c>
      <c r="Q5">
        <v>0.14705883</v>
      </c>
      <c r="R5">
        <v>0.26470589999999999</v>
      </c>
      <c r="S5">
        <v>0.35483870000000001</v>
      </c>
      <c r="T5">
        <v>0.39393940999999999</v>
      </c>
      <c r="U5">
        <v>0.45714285999999998</v>
      </c>
      <c r="V5">
        <v>0.44117646999999999</v>
      </c>
      <c r="W5">
        <v>0.55882352999999996</v>
      </c>
      <c r="X5">
        <v>0.54285717</v>
      </c>
      <c r="Y5">
        <v>0.67857140000000005</v>
      </c>
      <c r="Z5">
        <v>0.625</v>
      </c>
      <c r="AA5">
        <v>0.69999999000000002</v>
      </c>
      <c r="AB5">
        <v>0.54838710999999996</v>
      </c>
      <c r="AC5">
        <v>0.69696968999999998</v>
      </c>
      <c r="AD5">
        <v>0.54838710999999996</v>
      </c>
      <c r="AE5">
        <v>0.72222220999999998</v>
      </c>
      <c r="AF5">
        <v>0.52777779000000002</v>
      </c>
    </row>
    <row r="6" spans="1:32" x14ac:dyDescent="0.3">
      <c r="A6" t="s">
        <v>67</v>
      </c>
      <c r="B6">
        <v>6.25E-2</v>
      </c>
      <c r="C6">
        <v>0.11111111</v>
      </c>
      <c r="D6">
        <v>9.6774189999999996E-2</v>
      </c>
      <c r="E6">
        <v>0</v>
      </c>
      <c r="F6" t="s">
        <v>61</v>
      </c>
      <c r="G6">
        <v>3.5714290000000003E-2</v>
      </c>
      <c r="H6">
        <v>3.3333340000000003E-2</v>
      </c>
      <c r="I6">
        <v>0.04</v>
      </c>
      <c r="J6">
        <v>7.4074070000000006E-2</v>
      </c>
      <c r="K6">
        <v>0.1</v>
      </c>
      <c r="L6">
        <v>0.16666666999999999</v>
      </c>
      <c r="M6">
        <v>0.17391305000000001</v>
      </c>
      <c r="N6">
        <v>9.375E-2</v>
      </c>
      <c r="O6">
        <v>0.21428572000000001</v>
      </c>
      <c r="P6">
        <v>9.375E-2</v>
      </c>
      <c r="Q6">
        <v>0.16666666999999999</v>
      </c>
      <c r="R6">
        <v>0.23333333000000001</v>
      </c>
      <c r="S6">
        <v>0.42857142999999998</v>
      </c>
      <c r="T6">
        <v>0.44827586000000003</v>
      </c>
      <c r="U6">
        <v>0.45161288999999999</v>
      </c>
      <c r="V6">
        <v>0.39285713</v>
      </c>
      <c r="W6">
        <v>0.56666665999999999</v>
      </c>
      <c r="X6">
        <v>0.53125</v>
      </c>
      <c r="Y6">
        <v>0.69230771000000002</v>
      </c>
      <c r="Z6">
        <v>0.57142859999999995</v>
      </c>
      <c r="AA6">
        <v>0.72000003000000001</v>
      </c>
      <c r="AB6">
        <v>0.53846156999999994</v>
      </c>
      <c r="AC6">
        <v>0.7241379</v>
      </c>
      <c r="AD6">
        <v>0.60714287</v>
      </c>
      <c r="AE6">
        <v>0.6875</v>
      </c>
      <c r="AF6">
        <v>0.46875</v>
      </c>
    </row>
    <row r="7" spans="1:32" x14ac:dyDescent="0.3">
      <c r="A7" t="s">
        <v>68</v>
      </c>
      <c r="B7">
        <v>0.125</v>
      </c>
      <c r="C7">
        <v>0.11538461999999999</v>
      </c>
      <c r="D7">
        <v>0.16666666999999999</v>
      </c>
      <c r="E7">
        <v>3.3333340000000003E-2</v>
      </c>
      <c r="F7">
        <v>3.5714290000000003E-2</v>
      </c>
      <c r="G7" t="s">
        <v>61</v>
      </c>
      <c r="H7">
        <v>3.2258059999999998E-2</v>
      </c>
      <c r="I7">
        <v>0.04</v>
      </c>
      <c r="J7">
        <v>3.5714290000000003E-2</v>
      </c>
      <c r="K7">
        <v>6.4516130000000005E-2</v>
      </c>
      <c r="L7">
        <v>6.4516130000000005E-2</v>
      </c>
      <c r="M7">
        <v>8.3333340000000006E-2</v>
      </c>
      <c r="N7">
        <v>0.15625</v>
      </c>
      <c r="O7">
        <v>0.25925925</v>
      </c>
      <c r="P7">
        <v>0.15625</v>
      </c>
      <c r="Q7">
        <v>0.1</v>
      </c>
      <c r="R7">
        <v>0.26666667999999999</v>
      </c>
      <c r="S7">
        <v>0.32142857000000002</v>
      </c>
      <c r="T7">
        <v>0.34482759000000002</v>
      </c>
      <c r="U7">
        <v>0.29032257</v>
      </c>
      <c r="V7">
        <v>0.39285713</v>
      </c>
      <c r="W7">
        <v>0.43333334000000001</v>
      </c>
      <c r="X7">
        <v>0.45161288999999999</v>
      </c>
      <c r="Y7">
        <v>0.57692306999999998</v>
      </c>
      <c r="Z7">
        <v>0.62068962999999999</v>
      </c>
      <c r="AA7">
        <v>0.74074072000000002</v>
      </c>
      <c r="AB7">
        <v>0.53846156999999994</v>
      </c>
      <c r="AC7">
        <v>0.7241379</v>
      </c>
      <c r="AD7">
        <v>0.59259260000000002</v>
      </c>
      <c r="AE7">
        <v>0.71875</v>
      </c>
      <c r="AF7">
        <v>0.5</v>
      </c>
    </row>
    <row r="8" spans="1:32" x14ac:dyDescent="0.3">
      <c r="A8" t="s">
        <v>56</v>
      </c>
      <c r="B8">
        <v>0.16666666999999999</v>
      </c>
      <c r="C8">
        <v>0.13333333999999999</v>
      </c>
      <c r="D8">
        <v>0.14705883</v>
      </c>
      <c r="E8">
        <v>0.11764706</v>
      </c>
      <c r="F8">
        <v>3.3333340000000003E-2</v>
      </c>
      <c r="G8">
        <v>3.2258059999999998E-2</v>
      </c>
      <c r="H8" t="s">
        <v>61</v>
      </c>
      <c r="I8">
        <v>0.10344828</v>
      </c>
      <c r="J8">
        <v>6.4516130000000005E-2</v>
      </c>
      <c r="K8">
        <v>5.8823529999999999E-2</v>
      </c>
      <c r="L8">
        <v>0.15151516000000001</v>
      </c>
      <c r="M8">
        <v>8.3333340000000006E-2</v>
      </c>
      <c r="N8">
        <v>0.14285714999999999</v>
      </c>
      <c r="O8">
        <v>0.21428572000000001</v>
      </c>
      <c r="P8">
        <v>0.11111111</v>
      </c>
      <c r="Q8">
        <v>0.15151516000000001</v>
      </c>
      <c r="R8">
        <v>0.26470589999999999</v>
      </c>
      <c r="S8">
        <v>0.40625</v>
      </c>
      <c r="T8">
        <v>0.36363636999999999</v>
      </c>
      <c r="U8">
        <v>0.34285715</v>
      </c>
      <c r="V8">
        <v>0.33333333999999998</v>
      </c>
      <c r="W8">
        <v>0.47058823999999999</v>
      </c>
      <c r="X8">
        <v>0.48571428999999999</v>
      </c>
      <c r="Y8">
        <v>0.53571427000000005</v>
      </c>
      <c r="Z8">
        <v>0.5625</v>
      </c>
      <c r="AA8">
        <v>0.69999999000000002</v>
      </c>
      <c r="AB8">
        <v>0.56666665999999999</v>
      </c>
      <c r="AC8">
        <v>0.73529409999999995</v>
      </c>
      <c r="AD8">
        <v>0.64516127000000001</v>
      </c>
      <c r="AE8">
        <v>0.75</v>
      </c>
      <c r="AF8">
        <v>0.44444444999999999</v>
      </c>
    </row>
    <row r="9" spans="1:32" x14ac:dyDescent="0.3">
      <c r="A9" t="s">
        <v>66</v>
      </c>
      <c r="B9">
        <v>0.16666666999999999</v>
      </c>
      <c r="C9">
        <v>0.18518518</v>
      </c>
      <c r="D9">
        <v>0.14285714999999999</v>
      </c>
      <c r="E9">
        <v>0.10714286000000001</v>
      </c>
      <c r="F9">
        <v>0.04</v>
      </c>
      <c r="G9">
        <v>0.04</v>
      </c>
      <c r="H9">
        <v>0.10344828</v>
      </c>
      <c r="I9" t="s">
        <v>61</v>
      </c>
      <c r="J9">
        <v>0.08</v>
      </c>
      <c r="K9">
        <v>0.10714286000000001</v>
      </c>
      <c r="L9">
        <v>0.22222222</v>
      </c>
      <c r="M9">
        <v>0.19047618999999999</v>
      </c>
      <c r="N9">
        <v>0.17241380000000001</v>
      </c>
      <c r="O9">
        <v>0.16666666999999999</v>
      </c>
      <c r="P9">
        <v>0.2</v>
      </c>
      <c r="Q9">
        <v>0.22222222</v>
      </c>
      <c r="R9">
        <v>0.21428572000000001</v>
      </c>
      <c r="S9">
        <v>0.40000001000000002</v>
      </c>
      <c r="T9">
        <v>0.37037036000000001</v>
      </c>
      <c r="U9">
        <v>0.31034482000000002</v>
      </c>
      <c r="V9">
        <v>0.39285713</v>
      </c>
      <c r="W9">
        <v>0.51724135999999998</v>
      </c>
      <c r="X9">
        <v>0.48275860999999998</v>
      </c>
      <c r="Y9">
        <v>0.59090905999999999</v>
      </c>
      <c r="Z9">
        <v>0.57692306999999998</v>
      </c>
      <c r="AA9">
        <v>0.78260869</v>
      </c>
      <c r="AB9">
        <v>0.45833333999999998</v>
      </c>
      <c r="AC9">
        <v>0.68965518000000003</v>
      </c>
      <c r="AD9">
        <v>0.53846156999999994</v>
      </c>
      <c r="AE9">
        <v>0.63333333000000003</v>
      </c>
      <c r="AF9">
        <v>0.53333335999999998</v>
      </c>
    </row>
    <row r="10" spans="1:32" x14ac:dyDescent="0.3">
      <c r="A10" t="s">
        <v>48</v>
      </c>
      <c r="B10">
        <v>0.12903224999999999</v>
      </c>
      <c r="C10">
        <v>0.15384616000000001</v>
      </c>
      <c r="D10">
        <v>0.20689656000000001</v>
      </c>
      <c r="E10">
        <v>0.10344828</v>
      </c>
      <c r="F10">
        <v>7.4074070000000006E-2</v>
      </c>
      <c r="G10">
        <v>3.5714290000000003E-2</v>
      </c>
      <c r="H10">
        <v>6.4516130000000005E-2</v>
      </c>
      <c r="I10">
        <v>0.08</v>
      </c>
      <c r="J10" t="s">
        <v>61</v>
      </c>
      <c r="K10">
        <v>0</v>
      </c>
      <c r="L10">
        <v>6.8965520000000002E-2</v>
      </c>
      <c r="M10">
        <v>0.1</v>
      </c>
      <c r="N10">
        <v>0.16129031999999999</v>
      </c>
      <c r="O10">
        <v>0.29166666000000002</v>
      </c>
      <c r="P10">
        <v>0.12903224999999999</v>
      </c>
      <c r="Q10">
        <v>0.10714286000000001</v>
      </c>
      <c r="R10">
        <v>0.24137931000000001</v>
      </c>
      <c r="S10">
        <v>0.33333333999999998</v>
      </c>
      <c r="T10">
        <v>0.46428570000000002</v>
      </c>
      <c r="U10">
        <v>0.26666667999999999</v>
      </c>
      <c r="V10">
        <v>0.37931034000000002</v>
      </c>
      <c r="W10">
        <v>0.43333334000000001</v>
      </c>
      <c r="X10">
        <v>0.43333334000000001</v>
      </c>
      <c r="Y10">
        <v>0.58333330999999999</v>
      </c>
      <c r="Z10">
        <v>0.62962960999999995</v>
      </c>
      <c r="AA10">
        <v>0.70370370000000004</v>
      </c>
      <c r="AB10">
        <v>0.5</v>
      </c>
      <c r="AC10">
        <v>0.68965518000000003</v>
      </c>
      <c r="AD10">
        <v>0.65384613999999996</v>
      </c>
      <c r="AE10">
        <v>0.67741936000000003</v>
      </c>
      <c r="AF10">
        <v>0.48387095000000002</v>
      </c>
    </row>
    <row r="11" spans="1:32" ht="16.2" x14ac:dyDescent="0.3">
      <c r="A11" t="s">
        <v>70</v>
      </c>
      <c r="B11">
        <v>0.19444444999999999</v>
      </c>
      <c r="C11">
        <v>0.26666667999999999</v>
      </c>
      <c r="D11">
        <v>0.23529412</v>
      </c>
      <c r="E11">
        <v>0.14705883</v>
      </c>
      <c r="F11">
        <v>0.1</v>
      </c>
      <c r="G11">
        <v>6.4516130000000005E-2</v>
      </c>
      <c r="H11">
        <v>5.8823529999999999E-2</v>
      </c>
      <c r="I11">
        <v>0.10714286000000001</v>
      </c>
      <c r="J11">
        <v>0</v>
      </c>
      <c r="K11" t="s">
        <v>61</v>
      </c>
      <c r="L11">
        <v>0.14705883</v>
      </c>
      <c r="M11">
        <v>0.16</v>
      </c>
      <c r="N11">
        <v>0.14285714999999999</v>
      </c>
      <c r="O11">
        <v>0.24137931000000001</v>
      </c>
      <c r="P11">
        <v>0.13888890000000001</v>
      </c>
      <c r="Q11">
        <v>0.12121212000000001</v>
      </c>
      <c r="R11">
        <v>0.23529412</v>
      </c>
      <c r="S11">
        <v>0.34375</v>
      </c>
      <c r="T11">
        <v>0.48484850000000002</v>
      </c>
      <c r="U11">
        <v>0.28571429999999998</v>
      </c>
      <c r="V11">
        <v>0.3125</v>
      </c>
      <c r="W11">
        <v>0.38235295000000002</v>
      </c>
      <c r="X11">
        <v>0.40000001000000002</v>
      </c>
      <c r="Y11">
        <v>0.51724135999999998</v>
      </c>
      <c r="Z11">
        <v>0.5</v>
      </c>
      <c r="AA11">
        <v>0.60000001999999997</v>
      </c>
      <c r="AB11">
        <v>0.43333334000000001</v>
      </c>
      <c r="AC11">
        <v>0.63636362999999996</v>
      </c>
      <c r="AD11">
        <v>0.61290323999999996</v>
      </c>
      <c r="AE11">
        <v>0.66666669000000001</v>
      </c>
      <c r="AF11">
        <v>0.5</v>
      </c>
    </row>
    <row r="12" spans="1:32" x14ac:dyDescent="0.3">
      <c r="A12" t="s">
        <v>60</v>
      </c>
      <c r="B12">
        <v>0.22857142999999999</v>
      </c>
      <c r="C12">
        <v>0.24137931000000001</v>
      </c>
      <c r="D12">
        <v>0.33333333999999998</v>
      </c>
      <c r="E12">
        <v>0.15151516000000001</v>
      </c>
      <c r="F12">
        <v>0.16666666999999999</v>
      </c>
      <c r="G12">
        <v>6.4516130000000005E-2</v>
      </c>
      <c r="H12">
        <v>0.15151516000000001</v>
      </c>
      <c r="I12">
        <v>0.22222222</v>
      </c>
      <c r="J12">
        <v>6.8965520000000002E-2</v>
      </c>
      <c r="K12">
        <v>0.14705883</v>
      </c>
      <c r="L12" t="s">
        <v>61</v>
      </c>
      <c r="M12">
        <v>0.16</v>
      </c>
      <c r="N12">
        <v>0.26470589999999999</v>
      </c>
      <c r="O12">
        <v>0.39285713</v>
      </c>
      <c r="P12">
        <v>0.22857142999999999</v>
      </c>
      <c r="Q12">
        <v>0.15151516000000001</v>
      </c>
      <c r="R12">
        <v>0.24242425000000001</v>
      </c>
      <c r="S12">
        <v>0.33333333999999998</v>
      </c>
      <c r="T12">
        <v>0.4375</v>
      </c>
      <c r="U12">
        <v>0.31428572999999999</v>
      </c>
      <c r="V12">
        <v>0.48387095000000002</v>
      </c>
      <c r="W12">
        <v>0.38235295000000002</v>
      </c>
      <c r="X12">
        <v>0.5</v>
      </c>
      <c r="Y12">
        <v>0.58620691000000003</v>
      </c>
      <c r="Z12">
        <v>0.64516127000000001</v>
      </c>
      <c r="AA12">
        <v>0.69999999000000002</v>
      </c>
      <c r="AB12">
        <v>0.55172414000000003</v>
      </c>
      <c r="AC12">
        <v>0.6875</v>
      </c>
      <c r="AD12">
        <v>0.63333333000000003</v>
      </c>
      <c r="AE12">
        <v>0.71428572999999995</v>
      </c>
      <c r="AF12">
        <v>0.48571428999999999</v>
      </c>
    </row>
    <row r="13" spans="1:32" x14ac:dyDescent="0.3">
      <c r="A13" t="s">
        <v>55</v>
      </c>
      <c r="B13">
        <v>0.26923078</v>
      </c>
      <c r="C13">
        <v>0.22727273000000001</v>
      </c>
      <c r="D13">
        <v>0.29166666000000002</v>
      </c>
      <c r="E13">
        <v>0.2</v>
      </c>
      <c r="F13">
        <v>0.17391305000000001</v>
      </c>
      <c r="G13">
        <v>8.3333340000000006E-2</v>
      </c>
      <c r="H13">
        <v>8.3333340000000006E-2</v>
      </c>
      <c r="I13">
        <v>0.19047618999999999</v>
      </c>
      <c r="J13">
        <v>0.1</v>
      </c>
      <c r="K13">
        <v>0.16</v>
      </c>
      <c r="L13">
        <v>0.16</v>
      </c>
      <c r="M13" t="s">
        <v>61</v>
      </c>
      <c r="N13">
        <v>0.23999999</v>
      </c>
      <c r="O13">
        <v>0.28571429999999998</v>
      </c>
      <c r="P13">
        <v>0.23076922999999999</v>
      </c>
      <c r="Q13">
        <v>0.23076922999999999</v>
      </c>
      <c r="R13">
        <v>0.28000000000000003</v>
      </c>
      <c r="S13">
        <v>0.30434781</v>
      </c>
      <c r="T13">
        <v>0.25</v>
      </c>
      <c r="U13">
        <v>0.28000000000000003</v>
      </c>
      <c r="V13">
        <v>0.34782608999999998</v>
      </c>
      <c r="W13">
        <v>0.29166666000000002</v>
      </c>
      <c r="X13">
        <v>0.28000000000000003</v>
      </c>
      <c r="Y13">
        <v>0.31818181000000001</v>
      </c>
      <c r="Z13">
        <v>0.47826087</v>
      </c>
      <c r="AA13">
        <v>0.69999999000000002</v>
      </c>
      <c r="AB13">
        <v>0.55000000999999998</v>
      </c>
      <c r="AC13">
        <v>0.56521737999999999</v>
      </c>
      <c r="AD13">
        <v>0.58333330999999999</v>
      </c>
      <c r="AE13">
        <v>0.73076922</v>
      </c>
      <c r="AF13">
        <v>0.46153845999999998</v>
      </c>
    </row>
    <row r="14" spans="1:32" x14ac:dyDescent="0.3">
      <c r="A14" t="s">
        <v>45</v>
      </c>
      <c r="B14">
        <v>0.1891892</v>
      </c>
      <c r="C14">
        <v>0.25806451000000002</v>
      </c>
      <c r="D14">
        <v>0.22857142999999999</v>
      </c>
      <c r="E14">
        <v>0.14285714999999999</v>
      </c>
      <c r="F14">
        <v>9.375E-2</v>
      </c>
      <c r="G14">
        <v>0.15625</v>
      </c>
      <c r="H14">
        <v>0.14285714999999999</v>
      </c>
      <c r="I14">
        <v>0.17241380000000001</v>
      </c>
      <c r="J14">
        <v>0.16129031999999999</v>
      </c>
      <c r="K14">
        <v>0.14285714999999999</v>
      </c>
      <c r="L14">
        <v>0.26470589999999999</v>
      </c>
      <c r="M14">
        <v>0.23999999</v>
      </c>
      <c r="N14" t="s">
        <v>61</v>
      </c>
      <c r="O14">
        <v>0.13333333999999999</v>
      </c>
      <c r="P14">
        <v>0.21621621999999999</v>
      </c>
      <c r="Q14">
        <v>0.20588235999999999</v>
      </c>
      <c r="R14">
        <v>0.28571429999999998</v>
      </c>
      <c r="S14">
        <v>0.40625</v>
      </c>
      <c r="T14">
        <v>0.44117646999999999</v>
      </c>
      <c r="U14">
        <v>0.38888889999999998</v>
      </c>
      <c r="V14">
        <v>0.36363636999999999</v>
      </c>
      <c r="W14">
        <v>0.45714285999999998</v>
      </c>
      <c r="X14">
        <v>0.47222220999999998</v>
      </c>
      <c r="Y14">
        <v>0.58620691000000003</v>
      </c>
      <c r="Z14">
        <v>0.45454547000000001</v>
      </c>
      <c r="AA14">
        <v>0.53333335999999998</v>
      </c>
      <c r="AB14">
        <v>0.45161288999999999</v>
      </c>
      <c r="AC14">
        <v>0.58823532000000001</v>
      </c>
      <c r="AD14">
        <v>0.59375</v>
      </c>
      <c r="AE14">
        <v>0.67567569000000005</v>
      </c>
      <c r="AF14">
        <v>0.51351351000000001</v>
      </c>
    </row>
    <row r="15" spans="1:32" x14ac:dyDescent="0.3">
      <c r="A15" t="s">
        <v>69</v>
      </c>
      <c r="B15">
        <v>0.33333333999999998</v>
      </c>
      <c r="C15">
        <v>0.31999999000000001</v>
      </c>
      <c r="D15">
        <v>0.31034482000000002</v>
      </c>
      <c r="E15">
        <v>0.25</v>
      </c>
      <c r="F15">
        <v>0.21428572000000001</v>
      </c>
      <c r="G15">
        <v>0.25925925</v>
      </c>
      <c r="H15">
        <v>0.21428572000000001</v>
      </c>
      <c r="I15">
        <v>0.16666666999999999</v>
      </c>
      <c r="J15">
        <v>0.29166666000000002</v>
      </c>
      <c r="K15">
        <v>0.24137931000000001</v>
      </c>
      <c r="L15">
        <v>0.39285713</v>
      </c>
      <c r="M15">
        <v>0.28571429999999998</v>
      </c>
      <c r="N15">
        <v>0.13333333999999999</v>
      </c>
      <c r="O15" t="s">
        <v>61</v>
      </c>
      <c r="P15">
        <v>0.30000000999999998</v>
      </c>
      <c r="Q15">
        <v>0.25</v>
      </c>
      <c r="R15">
        <v>0.28571429999999998</v>
      </c>
      <c r="S15">
        <v>0.37037036000000001</v>
      </c>
      <c r="T15">
        <v>0.39285713</v>
      </c>
      <c r="U15">
        <v>0.44827586000000003</v>
      </c>
      <c r="V15">
        <v>0.46153845999999998</v>
      </c>
      <c r="W15">
        <v>0.42857142999999998</v>
      </c>
      <c r="X15">
        <v>0.43333334000000001</v>
      </c>
      <c r="Y15">
        <v>0.41666666000000002</v>
      </c>
      <c r="Z15">
        <v>0.25925925</v>
      </c>
      <c r="AA15">
        <v>0.45833333999999998</v>
      </c>
      <c r="AB15">
        <v>0.375</v>
      </c>
      <c r="AC15">
        <v>0.58620691000000003</v>
      </c>
      <c r="AD15">
        <v>0.63999998999999996</v>
      </c>
      <c r="AE15">
        <v>0.69999999000000002</v>
      </c>
      <c r="AF15">
        <v>0.53333335999999998</v>
      </c>
    </row>
    <row r="16" spans="1:32" x14ac:dyDescent="0.3">
      <c r="A16" t="s">
        <v>63</v>
      </c>
      <c r="B16">
        <v>0.21052631999999999</v>
      </c>
      <c r="C16">
        <v>0.25</v>
      </c>
      <c r="D16">
        <v>0.16666666999999999</v>
      </c>
      <c r="E16">
        <v>0.16666666999999999</v>
      </c>
      <c r="F16">
        <v>9.375E-2</v>
      </c>
      <c r="G16">
        <v>0.15625</v>
      </c>
      <c r="H16">
        <v>0.11111111</v>
      </c>
      <c r="I16">
        <v>0.2</v>
      </c>
      <c r="J16">
        <v>0.12903224999999999</v>
      </c>
      <c r="K16">
        <v>0.13888890000000001</v>
      </c>
      <c r="L16">
        <v>0.22857142999999999</v>
      </c>
      <c r="M16">
        <v>0.23076922999999999</v>
      </c>
      <c r="N16">
        <v>0.21621621999999999</v>
      </c>
      <c r="O16">
        <v>0.30000000999999998</v>
      </c>
      <c r="P16" t="s">
        <v>61</v>
      </c>
      <c r="Q16">
        <v>0.25714287000000002</v>
      </c>
      <c r="R16">
        <v>0.27777779000000002</v>
      </c>
      <c r="S16">
        <v>0.48484850000000002</v>
      </c>
      <c r="T16">
        <v>0.45714285999999998</v>
      </c>
      <c r="U16">
        <v>0.32432431</v>
      </c>
      <c r="V16">
        <v>0.32352942000000001</v>
      </c>
      <c r="W16">
        <v>0.5</v>
      </c>
      <c r="X16">
        <v>0.48648648999999999</v>
      </c>
      <c r="Y16">
        <v>0.56666665999999999</v>
      </c>
      <c r="Z16">
        <v>0.5</v>
      </c>
      <c r="AA16">
        <v>0.58064514</v>
      </c>
      <c r="AB16">
        <v>0.5</v>
      </c>
      <c r="AC16">
        <v>0.65714287999999998</v>
      </c>
      <c r="AD16">
        <v>0.54545456000000003</v>
      </c>
      <c r="AE16">
        <v>0.60526316999999996</v>
      </c>
      <c r="AF16">
        <v>0.39473686000000002</v>
      </c>
    </row>
    <row r="17" spans="1:32" x14ac:dyDescent="0.3">
      <c r="A17" t="s">
        <v>62</v>
      </c>
      <c r="B17">
        <v>0.2</v>
      </c>
      <c r="C17">
        <v>0.26666667999999999</v>
      </c>
      <c r="D17">
        <v>0.33333333999999998</v>
      </c>
      <c r="E17">
        <v>0.14705883</v>
      </c>
      <c r="F17">
        <v>0.16666666999999999</v>
      </c>
      <c r="G17">
        <v>0.1</v>
      </c>
      <c r="H17">
        <v>0.15151516000000001</v>
      </c>
      <c r="I17">
        <v>0.22222222</v>
      </c>
      <c r="J17">
        <v>0.10714286000000001</v>
      </c>
      <c r="K17">
        <v>0.12121212000000001</v>
      </c>
      <c r="L17">
        <v>0.15151516000000001</v>
      </c>
      <c r="M17">
        <v>0.23076922999999999</v>
      </c>
      <c r="N17">
        <v>0.20588235999999999</v>
      </c>
      <c r="O17">
        <v>0.25</v>
      </c>
      <c r="P17">
        <v>0.25714287000000002</v>
      </c>
      <c r="Q17" t="s">
        <v>61</v>
      </c>
      <c r="R17">
        <v>0.24242425000000001</v>
      </c>
      <c r="S17">
        <v>0.2</v>
      </c>
      <c r="T17">
        <v>0.40625</v>
      </c>
      <c r="U17">
        <v>0.38235295000000002</v>
      </c>
      <c r="V17">
        <v>0.46875</v>
      </c>
      <c r="W17">
        <v>0.42424244</v>
      </c>
      <c r="X17">
        <v>0.41176470999999998</v>
      </c>
      <c r="Y17">
        <v>0.46428570000000002</v>
      </c>
      <c r="Z17">
        <v>0.54838710999999996</v>
      </c>
      <c r="AA17">
        <v>0.67857140000000005</v>
      </c>
      <c r="AB17">
        <v>0.48275860999999998</v>
      </c>
      <c r="AC17">
        <v>0.65625</v>
      </c>
      <c r="AD17">
        <v>0.64516127000000001</v>
      </c>
      <c r="AE17">
        <v>0.74285716000000002</v>
      </c>
      <c r="AF17">
        <v>0.51428574000000005</v>
      </c>
    </row>
    <row r="18" spans="1:32" x14ac:dyDescent="0.3">
      <c r="A18" t="s">
        <v>71</v>
      </c>
      <c r="B18">
        <v>0.33333333999999998</v>
      </c>
      <c r="C18">
        <v>0.35483870000000001</v>
      </c>
      <c r="D18">
        <v>0.35294119000000002</v>
      </c>
      <c r="E18">
        <v>0.26470589999999999</v>
      </c>
      <c r="F18">
        <v>0.23333333000000001</v>
      </c>
      <c r="G18">
        <v>0.26666667999999999</v>
      </c>
      <c r="H18">
        <v>0.26470589999999999</v>
      </c>
      <c r="I18">
        <v>0.21428572000000001</v>
      </c>
      <c r="J18">
        <v>0.24137931000000001</v>
      </c>
      <c r="K18">
        <v>0.23529412</v>
      </c>
      <c r="L18">
        <v>0.24242425000000001</v>
      </c>
      <c r="M18">
        <v>0.28000000000000003</v>
      </c>
      <c r="N18">
        <v>0.28571429999999998</v>
      </c>
      <c r="O18">
        <v>0.28571429999999998</v>
      </c>
      <c r="P18">
        <v>0.27777779000000002</v>
      </c>
      <c r="Q18">
        <v>0.24242425000000001</v>
      </c>
      <c r="R18" t="s">
        <v>61</v>
      </c>
      <c r="S18">
        <v>0.34375</v>
      </c>
      <c r="T18">
        <v>0.44117646999999999</v>
      </c>
      <c r="U18">
        <v>0.45714285999999998</v>
      </c>
      <c r="V18">
        <v>0.40625</v>
      </c>
      <c r="W18">
        <v>0.32352942000000001</v>
      </c>
      <c r="X18">
        <v>0.37142858000000001</v>
      </c>
      <c r="Y18">
        <v>0.46428570000000002</v>
      </c>
      <c r="Z18">
        <v>0.42424244</v>
      </c>
      <c r="AA18">
        <v>0.62068962999999999</v>
      </c>
      <c r="AB18">
        <v>0.33333333999999998</v>
      </c>
      <c r="AC18">
        <v>0.48484850000000002</v>
      </c>
      <c r="AD18">
        <v>0.4375</v>
      </c>
      <c r="AE18">
        <v>0.63888889999999998</v>
      </c>
      <c r="AF18">
        <v>0.41666666000000002</v>
      </c>
    </row>
    <row r="19" spans="1:32" x14ac:dyDescent="0.3">
      <c r="A19" t="s">
        <v>41</v>
      </c>
      <c r="B19">
        <v>0.42424244</v>
      </c>
      <c r="C19">
        <v>0.42857142999999998</v>
      </c>
      <c r="D19">
        <v>0.48387095000000002</v>
      </c>
      <c r="E19">
        <v>0.35483870000000001</v>
      </c>
      <c r="F19">
        <v>0.42857142999999998</v>
      </c>
      <c r="G19">
        <v>0.32142857000000002</v>
      </c>
      <c r="H19">
        <v>0.40625</v>
      </c>
      <c r="I19">
        <v>0.40000001000000002</v>
      </c>
      <c r="J19">
        <v>0.33333333999999998</v>
      </c>
      <c r="K19">
        <v>0.34375</v>
      </c>
      <c r="L19">
        <v>0.33333333999999998</v>
      </c>
      <c r="M19">
        <v>0.30434781</v>
      </c>
      <c r="N19">
        <v>0.40625</v>
      </c>
      <c r="O19">
        <v>0.37037036000000001</v>
      </c>
      <c r="P19">
        <v>0.48484850000000002</v>
      </c>
      <c r="Q19">
        <v>0.2</v>
      </c>
      <c r="R19">
        <v>0.34375</v>
      </c>
      <c r="S19" t="s">
        <v>61</v>
      </c>
      <c r="T19">
        <v>0.29032257</v>
      </c>
      <c r="U19">
        <v>0.46875</v>
      </c>
      <c r="V19">
        <v>0.37931034000000002</v>
      </c>
      <c r="W19">
        <v>0.25806451000000002</v>
      </c>
      <c r="X19">
        <v>0.28125</v>
      </c>
      <c r="Y19">
        <v>0.23076922999999999</v>
      </c>
      <c r="Z19">
        <v>0.41379312000000001</v>
      </c>
      <c r="AA19">
        <v>0.57142859999999995</v>
      </c>
      <c r="AB19">
        <v>0.42857142999999998</v>
      </c>
      <c r="AC19">
        <v>0.56666665999999999</v>
      </c>
      <c r="AD19">
        <v>0.56666665999999999</v>
      </c>
      <c r="AE19">
        <v>0.63636362999999996</v>
      </c>
      <c r="AF19">
        <v>0.51515149999999998</v>
      </c>
    </row>
    <row r="20" spans="1:32" x14ac:dyDescent="0.3">
      <c r="A20" t="s">
        <v>65</v>
      </c>
      <c r="B20">
        <v>0.42857142999999998</v>
      </c>
      <c r="C20">
        <v>0.30000000999999998</v>
      </c>
      <c r="D20">
        <v>0.35294119000000002</v>
      </c>
      <c r="E20">
        <v>0.39393940999999999</v>
      </c>
      <c r="F20">
        <v>0.44827586000000003</v>
      </c>
      <c r="G20">
        <v>0.34482759000000002</v>
      </c>
      <c r="H20">
        <v>0.36363636999999999</v>
      </c>
      <c r="I20">
        <v>0.37037036000000001</v>
      </c>
      <c r="J20">
        <v>0.46428570000000002</v>
      </c>
      <c r="K20">
        <v>0.48484850000000002</v>
      </c>
      <c r="L20">
        <v>0.4375</v>
      </c>
      <c r="M20">
        <v>0.25</v>
      </c>
      <c r="N20">
        <v>0.44117646999999999</v>
      </c>
      <c r="O20">
        <v>0.39285713</v>
      </c>
      <c r="P20">
        <v>0.45714285999999998</v>
      </c>
      <c r="Q20">
        <v>0.40625</v>
      </c>
      <c r="R20">
        <v>0.44117646999999999</v>
      </c>
      <c r="S20">
        <v>0.29032257</v>
      </c>
      <c r="T20" t="s">
        <v>61</v>
      </c>
      <c r="U20">
        <v>0.41176470999999998</v>
      </c>
      <c r="V20">
        <v>0.38709675999999998</v>
      </c>
      <c r="W20">
        <v>0.36363636999999999</v>
      </c>
      <c r="X20">
        <v>0.44117646999999999</v>
      </c>
      <c r="Y20">
        <v>0.32142857000000002</v>
      </c>
      <c r="Z20">
        <v>0.46875</v>
      </c>
      <c r="AA20">
        <v>0.58620691000000003</v>
      </c>
      <c r="AB20">
        <v>0.55172414000000003</v>
      </c>
      <c r="AC20">
        <v>0.57575756</v>
      </c>
      <c r="AD20">
        <v>0.53125</v>
      </c>
      <c r="AE20">
        <v>0.6857143</v>
      </c>
      <c r="AF20">
        <v>0.57142859999999995</v>
      </c>
    </row>
    <row r="21" spans="1:32" x14ac:dyDescent="0.3">
      <c r="A21" t="s">
        <v>58</v>
      </c>
      <c r="B21">
        <v>0.48648648999999999</v>
      </c>
      <c r="C21">
        <v>0.45161288999999999</v>
      </c>
      <c r="D21">
        <v>0.45714285999999998</v>
      </c>
      <c r="E21">
        <v>0.45714285999999998</v>
      </c>
      <c r="F21">
        <v>0.45161288999999999</v>
      </c>
      <c r="G21">
        <v>0.29032257</v>
      </c>
      <c r="H21">
        <v>0.34285715</v>
      </c>
      <c r="I21">
        <v>0.31034482000000002</v>
      </c>
      <c r="J21">
        <v>0.26666667999999999</v>
      </c>
      <c r="K21">
        <v>0.28571429999999998</v>
      </c>
      <c r="L21">
        <v>0.31428572999999999</v>
      </c>
      <c r="M21">
        <v>0.28000000000000003</v>
      </c>
      <c r="N21">
        <v>0.38888889999999998</v>
      </c>
      <c r="O21">
        <v>0.44827586000000003</v>
      </c>
      <c r="P21">
        <v>0.32432431</v>
      </c>
      <c r="Q21">
        <v>0.38235295000000002</v>
      </c>
      <c r="R21">
        <v>0.45714285999999998</v>
      </c>
      <c r="S21">
        <v>0.46875</v>
      </c>
      <c r="T21">
        <v>0.41176470999999998</v>
      </c>
      <c r="U21" t="s">
        <v>61</v>
      </c>
      <c r="V21">
        <v>0.42424244</v>
      </c>
      <c r="W21">
        <v>0.33333333999999998</v>
      </c>
      <c r="X21">
        <v>0.38888889999999998</v>
      </c>
      <c r="Y21">
        <v>0.41379312000000001</v>
      </c>
      <c r="Z21">
        <v>0.48484850000000002</v>
      </c>
      <c r="AA21">
        <v>0.48387095000000002</v>
      </c>
      <c r="AB21">
        <v>0.35483870000000001</v>
      </c>
      <c r="AC21">
        <v>0.5</v>
      </c>
      <c r="AD21">
        <v>0.5</v>
      </c>
      <c r="AE21">
        <v>0.48648648999999999</v>
      </c>
      <c r="AF21">
        <v>0.56756759000000001</v>
      </c>
    </row>
    <row r="22" spans="1:32" x14ac:dyDescent="0.3">
      <c r="A22" t="s">
        <v>59</v>
      </c>
      <c r="B22">
        <v>0.44117646999999999</v>
      </c>
      <c r="C22">
        <v>0.36666666999999997</v>
      </c>
      <c r="D22">
        <v>0.28125</v>
      </c>
      <c r="E22">
        <v>0.44117646999999999</v>
      </c>
      <c r="F22">
        <v>0.39285713</v>
      </c>
      <c r="G22">
        <v>0.39285713</v>
      </c>
      <c r="H22">
        <v>0.33333333999999998</v>
      </c>
      <c r="I22">
        <v>0.39285713</v>
      </c>
      <c r="J22">
        <v>0.37931034000000002</v>
      </c>
      <c r="K22">
        <v>0.3125</v>
      </c>
      <c r="L22">
        <v>0.48387095000000002</v>
      </c>
      <c r="M22">
        <v>0.34782608999999998</v>
      </c>
      <c r="N22">
        <v>0.36363636999999999</v>
      </c>
      <c r="O22">
        <v>0.46153845999999998</v>
      </c>
      <c r="P22">
        <v>0.32352942000000001</v>
      </c>
      <c r="Q22">
        <v>0.46875</v>
      </c>
      <c r="R22">
        <v>0.40625</v>
      </c>
      <c r="S22">
        <v>0.37931034000000002</v>
      </c>
      <c r="T22">
        <v>0.38709675999999998</v>
      </c>
      <c r="U22">
        <v>0.42424244</v>
      </c>
      <c r="V22" t="s">
        <v>61</v>
      </c>
      <c r="W22">
        <v>0.33333333999999998</v>
      </c>
      <c r="X22">
        <v>0.33333333999999998</v>
      </c>
      <c r="Y22">
        <v>0.38461539</v>
      </c>
      <c r="Z22">
        <v>0.43333334000000001</v>
      </c>
      <c r="AA22">
        <v>0.60714287</v>
      </c>
      <c r="AB22">
        <v>0.41379312000000001</v>
      </c>
      <c r="AC22">
        <v>0.53125</v>
      </c>
      <c r="AD22">
        <v>0.34482759000000002</v>
      </c>
      <c r="AE22">
        <v>0.41176470999999998</v>
      </c>
      <c r="AF22">
        <v>0.38235295000000002</v>
      </c>
    </row>
    <row r="23" spans="1:32" x14ac:dyDescent="0.3">
      <c r="A23" t="s">
        <v>54</v>
      </c>
      <c r="B23">
        <v>0.55555558000000005</v>
      </c>
      <c r="C23">
        <v>0.51612902000000005</v>
      </c>
      <c r="D23">
        <v>0.5</v>
      </c>
      <c r="E23">
        <v>0.55882352999999996</v>
      </c>
      <c r="F23">
        <v>0.56666665999999999</v>
      </c>
      <c r="G23">
        <v>0.43333334000000001</v>
      </c>
      <c r="H23">
        <v>0.47058823999999999</v>
      </c>
      <c r="I23">
        <v>0.51724135999999998</v>
      </c>
      <c r="J23">
        <v>0.43333334000000001</v>
      </c>
      <c r="K23">
        <v>0.38235295000000002</v>
      </c>
      <c r="L23">
        <v>0.38235295000000002</v>
      </c>
      <c r="M23">
        <v>0.29166666000000002</v>
      </c>
      <c r="N23">
        <v>0.45714285999999998</v>
      </c>
      <c r="O23">
        <v>0.42857142999999998</v>
      </c>
      <c r="P23">
        <v>0.5</v>
      </c>
      <c r="Q23">
        <v>0.42424244</v>
      </c>
      <c r="R23">
        <v>0.32352942000000001</v>
      </c>
      <c r="S23">
        <v>0.25806451000000002</v>
      </c>
      <c r="T23">
        <v>0.36363636999999999</v>
      </c>
      <c r="U23">
        <v>0.33333333999999998</v>
      </c>
      <c r="V23">
        <v>0.33333333999999998</v>
      </c>
      <c r="W23" t="s">
        <v>61</v>
      </c>
      <c r="X23">
        <v>0.22857142999999999</v>
      </c>
      <c r="Y23">
        <v>0.28571429999999998</v>
      </c>
      <c r="Z23">
        <v>0.25</v>
      </c>
      <c r="AA23">
        <v>0.33333333999999998</v>
      </c>
      <c r="AB23">
        <v>0.36666666999999997</v>
      </c>
      <c r="AC23">
        <v>0.45454547000000001</v>
      </c>
      <c r="AD23">
        <v>0.51612902000000005</v>
      </c>
      <c r="AE23">
        <v>0.52777779000000002</v>
      </c>
      <c r="AF23">
        <v>0.5</v>
      </c>
    </row>
    <row r="24" spans="1:32" x14ac:dyDescent="0.3">
      <c r="A24" t="s">
        <v>47</v>
      </c>
      <c r="B24">
        <v>0.54054051999999997</v>
      </c>
      <c r="C24">
        <v>0.5625</v>
      </c>
      <c r="D24">
        <v>0.55555558000000005</v>
      </c>
      <c r="E24">
        <v>0.54285717</v>
      </c>
      <c r="F24">
        <v>0.53125</v>
      </c>
      <c r="G24">
        <v>0.45161288999999999</v>
      </c>
      <c r="H24">
        <v>0.48571428999999999</v>
      </c>
      <c r="I24">
        <v>0.48275860999999998</v>
      </c>
      <c r="J24">
        <v>0.43333334000000001</v>
      </c>
      <c r="K24">
        <v>0.40000001000000002</v>
      </c>
      <c r="L24">
        <v>0.5</v>
      </c>
      <c r="M24">
        <v>0.28000000000000003</v>
      </c>
      <c r="N24">
        <v>0.47222220999999998</v>
      </c>
      <c r="O24">
        <v>0.43333334000000001</v>
      </c>
      <c r="P24">
        <v>0.48648648999999999</v>
      </c>
      <c r="Q24">
        <v>0.41176470999999998</v>
      </c>
      <c r="R24">
        <v>0.37142858000000001</v>
      </c>
      <c r="S24">
        <v>0.28125</v>
      </c>
      <c r="T24">
        <v>0.44117646999999999</v>
      </c>
      <c r="U24">
        <v>0.38888889999999998</v>
      </c>
      <c r="V24">
        <v>0.33333333999999998</v>
      </c>
      <c r="W24">
        <v>0.22857142999999999</v>
      </c>
      <c r="X24" t="s">
        <v>61</v>
      </c>
      <c r="Y24">
        <v>0.20689656000000001</v>
      </c>
      <c r="Z24">
        <v>0.30303031000000002</v>
      </c>
      <c r="AA24">
        <v>0.5</v>
      </c>
      <c r="AB24">
        <v>0.29032257</v>
      </c>
      <c r="AC24">
        <v>0.38235295000000002</v>
      </c>
      <c r="AD24">
        <v>0.4375</v>
      </c>
      <c r="AE24">
        <v>0.43243243999999997</v>
      </c>
      <c r="AF24">
        <v>0.54054051999999997</v>
      </c>
    </row>
    <row r="25" spans="1:32" x14ac:dyDescent="0.3">
      <c r="A25" t="s">
        <v>40</v>
      </c>
      <c r="B25">
        <v>0.69999999000000002</v>
      </c>
      <c r="C25">
        <v>0.625</v>
      </c>
      <c r="D25">
        <v>0.65517241000000004</v>
      </c>
      <c r="E25">
        <v>0.67857140000000005</v>
      </c>
      <c r="F25">
        <v>0.69230771000000002</v>
      </c>
      <c r="G25">
        <v>0.57692306999999998</v>
      </c>
      <c r="H25">
        <v>0.53571427000000005</v>
      </c>
      <c r="I25">
        <v>0.59090905999999999</v>
      </c>
      <c r="J25">
        <v>0.58333330999999999</v>
      </c>
      <c r="K25">
        <v>0.51724135999999998</v>
      </c>
      <c r="L25">
        <v>0.58620691000000003</v>
      </c>
      <c r="M25">
        <v>0.31818181000000001</v>
      </c>
      <c r="N25">
        <v>0.58620691000000003</v>
      </c>
      <c r="O25">
        <v>0.41666666000000002</v>
      </c>
      <c r="P25">
        <v>0.56666665999999999</v>
      </c>
      <c r="Q25">
        <v>0.46428570000000002</v>
      </c>
      <c r="R25">
        <v>0.46428570000000002</v>
      </c>
      <c r="S25">
        <v>0.23076922999999999</v>
      </c>
      <c r="T25">
        <v>0.32142857000000002</v>
      </c>
      <c r="U25">
        <v>0.41379312000000001</v>
      </c>
      <c r="V25">
        <v>0.38461539</v>
      </c>
      <c r="W25">
        <v>0.28571429999999998</v>
      </c>
      <c r="X25">
        <v>0.20689656000000001</v>
      </c>
      <c r="Y25" t="s">
        <v>61</v>
      </c>
      <c r="Z25">
        <v>0.23076922999999999</v>
      </c>
      <c r="AA25">
        <v>0.45833333999999998</v>
      </c>
      <c r="AB25">
        <v>0.40000001000000002</v>
      </c>
      <c r="AC25">
        <v>0.40740739999999998</v>
      </c>
      <c r="AD25">
        <v>0.53846156999999994</v>
      </c>
      <c r="AE25">
        <v>0.53333335999999998</v>
      </c>
      <c r="AF25">
        <v>0.43333334000000001</v>
      </c>
    </row>
    <row r="26" spans="1:32" x14ac:dyDescent="0.3">
      <c r="A26" t="s">
        <v>43</v>
      </c>
      <c r="B26">
        <v>0.61764704999999998</v>
      </c>
      <c r="C26">
        <v>0.64285713</v>
      </c>
      <c r="D26">
        <v>0.5</v>
      </c>
      <c r="E26">
        <v>0.625</v>
      </c>
      <c r="F26">
        <v>0.57142859999999995</v>
      </c>
      <c r="G26">
        <v>0.62068962999999999</v>
      </c>
      <c r="H26">
        <v>0.5625</v>
      </c>
      <c r="I26">
        <v>0.57692306999999998</v>
      </c>
      <c r="J26">
        <v>0.62962960999999995</v>
      </c>
      <c r="K26">
        <v>0.5</v>
      </c>
      <c r="L26">
        <v>0.64516127000000001</v>
      </c>
      <c r="M26">
        <v>0.47826087</v>
      </c>
      <c r="N26">
        <v>0.45454547000000001</v>
      </c>
      <c r="O26">
        <v>0.25925925</v>
      </c>
      <c r="P26">
        <v>0.5</v>
      </c>
      <c r="Q26">
        <v>0.54838710999999996</v>
      </c>
      <c r="R26">
        <v>0.42424244</v>
      </c>
      <c r="S26">
        <v>0.41379312000000001</v>
      </c>
      <c r="T26">
        <v>0.46875</v>
      </c>
      <c r="U26">
        <v>0.48484850000000002</v>
      </c>
      <c r="V26">
        <v>0.43333334000000001</v>
      </c>
      <c r="W26">
        <v>0.25</v>
      </c>
      <c r="X26">
        <v>0.30303031000000002</v>
      </c>
      <c r="Y26">
        <v>0.23076922999999999</v>
      </c>
      <c r="Z26" t="s">
        <v>61</v>
      </c>
      <c r="AA26">
        <v>0.14285714999999999</v>
      </c>
      <c r="AB26">
        <v>0.34482759000000002</v>
      </c>
      <c r="AC26">
        <v>0.34375</v>
      </c>
      <c r="AD26">
        <v>0.65517241000000004</v>
      </c>
      <c r="AE26">
        <v>0.52941179000000005</v>
      </c>
      <c r="AF26">
        <v>0.55882352999999996</v>
      </c>
    </row>
    <row r="27" spans="1:32" x14ac:dyDescent="0.3">
      <c r="A27" t="s">
        <v>50</v>
      </c>
      <c r="B27">
        <v>0.67741936000000003</v>
      </c>
      <c r="C27">
        <v>0.75999998999999996</v>
      </c>
      <c r="D27">
        <v>0.62068962999999999</v>
      </c>
      <c r="E27">
        <v>0.69999999000000002</v>
      </c>
      <c r="F27">
        <v>0.72000003000000001</v>
      </c>
      <c r="G27">
        <v>0.74074072000000002</v>
      </c>
      <c r="H27">
        <v>0.69999999000000002</v>
      </c>
      <c r="I27">
        <v>0.78260869</v>
      </c>
      <c r="J27">
        <v>0.70370370000000004</v>
      </c>
      <c r="K27">
        <v>0.60000001999999997</v>
      </c>
      <c r="L27">
        <v>0.69999999000000002</v>
      </c>
      <c r="M27">
        <v>0.69999999000000002</v>
      </c>
      <c r="N27">
        <v>0.53333335999999998</v>
      </c>
      <c r="O27">
        <v>0.45833333999999998</v>
      </c>
      <c r="P27">
        <v>0.58064514</v>
      </c>
      <c r="Q27">
        <v>0.67857140000000005</v>
      </c>
      <c r="R27">
        <v>0.62068962999999999</v>
      </c>
      <c r="S27">
        <v>0.57142859999999995</v>
      </c>
      <c r="T27">
        <v>0.58620691000000003</v>
      </c>
      <c r="U27">
        <v>0.48387095000000002</v>
      </c>
      <c r="V27">
        <v>0.60714287</v>
      </c>
      <c r="W27">
        <v>0.33333333999999998</v>
      </c>
      <c r="X27">
        <v>0.5</v>
      </c>
      <c r="Y27">
        <v>0.45833333999999998</v>
      </c>
      <c r="Z27">
        <v>0.14285714999999999</v>
      </c>
      <c r="AA27" t="s">
        <v>61</v>
      </c>
      <c r="AB27">
        <v>0.35714287</v>
      </c>
      <c r="AC27">
        <v>0.31034482000000002</v>
      </c>
      <c r="AD27">
        <v>0.59259260000000002</v>
      </c>
      <c r="AE27">
        <v>0.45161288999999999</v>
      </c>
      <c r="AF27">
        <v>0.48387095000000002</v>
      </c>
    </row>
    <row r="28" spans="1:32" x14ac:dyDescent="0.3">
      <c r="A28" t="s">
        <v>49</v>
      </c>
      <c r="B28">
        <v>0.53125</v>
      </c>
      <c r="C28">
        <v>0.53846156999999994</v>
      </c>
      <c r="D28">
        <v>0.56666665999999999</v>
      </c>
      <c r="E28">
        <v>0.54838710999999996</v>
      </c>
      <c r="F28">
        <v>0.53846156999999994</v>
      </c>
      <c r="G28">
        <v>0.53846156999999994</v>
      </c>
      <c r="H28">
        <v>0.56666665999999999</v>
      </c>
      <c r="I28">
        <v>0.45833333999999998</v>
      </c>
      <c r="J28">
        <v>0.5</v>
      </c>
      <c r="K28">
        <v>0.43333334000000001</v>
      </c>
      <c r="L28">
        <v>0.55172414000000003</v>
      </c>
      <c r="M28">
        <v>0.55000000999999998</v>
      </c>
      <c r="N28">
        <v>0.45161288999999999</v>
      </c>
      <c r="O28">
        <v>0.375</v>
      </c>
      <c r="P28">
        <v>0.5</v>
      </c>
      <c r="Q28">
        <v>0.48275860999999998</v>
      </c>
      <c r="R28">
        <v>0.33333333999999998</v>
      </c>
      <c r="S28">
        <v>0.42857142999999998</v>
      </c>
      <c r="T28">
        <v>0.55172414000000003</v>
      </c>
      <c r="U28">
        <v>0.35483870000000001</v>
      </c>
      <c r="V28">
        <v>0.41379312000000001</v>
      </c>
      <c r="W28">
        <v>0.36666666999999997</v>
      </c>
      <c r="X28">
        <v>0.29032257</v>
      </c>
      <c r="Y28">
        <v>0.40000001000000002</v>
      </c>
      <c r="Z28">
        <v>0.34482759000000002</v>
      </c>
      <c r="AA28">
        <v>0.35714287</v>
      </c>
      <c r="AB28" t="s">
        <v>61</v>
      </c>
      <c r="AC28">
        <v>0.17241380000000001</v>
      </c>
      <c r="AD28">
        <v>0.28571429999999998</v>
      </c>
      <c r="AE28">
        <v>0.28125</v>
      </c>
      <c r="AF28">
        <v>0.46875</v>
      </c>
    </row>
    <row r="29" spans="1:32" x14ac:dyDescent="0.3">
      <c r="A29" t="s">
        <v>44</v>
      </c>
      <c r="B29">
        <v>0.65714287999999998</v>
      </c>
      <c r="C29">
        <v>0.68965518000000003</v>
      </c>
      <c r="D29">
        <v>0.69696968999999998</v>
      </c>
      <c r="E29">
        <v>0.69696968999999998</v>
      </c>
      <c r="F29">
        <v>0.7241379</v>
      </c>
      <c r="G29">
        <v>0.7241379</v>
      </c>
      <c r="H29">
        <v>0.73529409999999995</v>
      </c>
      <c r="I29">
        <v>0.68965518000000003</v>
      </c>
      <c r="J29">
        <v>0.68965518000000003</v>
      </c>
      <c r="K29">
        <v>0.63636362999999996</v>
      </c>
      <c r="L29">
        <v>0.6875</v>
      </c>
      <c r="M29">
        <v>0.56521737999999999</v>
      </c>
      <c r="N29">
        <v>0.58823532000000001</v>
      </c>
      <c r="O29">
        <v>0.58620691000000003</v>
      </c>
      <c r="P29">
        <v>0.65714287999999998</v>
      </c>
      <c r="Q29">
        <v>0.65625</v>
      </c>
      <c r="R29">
        <v>0.48484850000000002</v>
      </c>
      <c r="S29">
        <v>0.56666665999999999</v>
      </c>
      <c r="T29">
        <v>0.57575756</v>
      </c>
      <c r="U29">
        <v>0.5</v>
      </c>
      <c r="V29">
        <v>0.53125</v>
      </c>
      <c r="W29">
        <v>0.45454547000000001</v>
      </c>
      <c r="X29">
        <v>0.38235295000000002</v>
      </c>
      <c r="Y29">
        <v>0.40740739999999998</v>
      </c>
      <c r="Z29">
        <v>0.34375</v>
      </c>
      <c r="AA29">
        <v>0.31034482000000002</v>
      </c>
      <c r="AB29">
        <v>0.17241380000000001</v>
      </c>
      <c r="AC29" t="s">
        <v>61</v>
      </c>
      <c r="AD29">
        <v>0.30000000999999998</v>
      </c>
      <c r="AE29">
        <v>0.31428572999999999</v>
      </c>
      <c r="AF29">
        <v>0.51428574000000005</v>
      </c>
    </row>
    <row r="30" spans="1:32" x14ac:dyDescent="0.3">
      <c r="A30" t="s">
        <v>46</v>
      </c>
      <c r="B30">
        <v>0.57575756</v>
      </c>
      <c r="C30">
        <v>0.57142859999999995</v>
      </c>
      <c r="D30">
        <v>0.5625</v>
      </c>
      <c r="E30">
        <v>0.54838710999999996</v>
      </c>
      <c r="F30">
        <v>0.60714287</v>
      </c>
      <c r="G30">
        <v>0.59259260000000002</v>
      </c>
      <c r="H30">
        <v>0.64516127000000001</v>
      </c>
      <c r="I30">
        <v>0.53846156999999994</v>
      </c>
      <c r="J30">
        <v>0.65384613999999996</v>
      </c>
      <c r="K30">
        <v>0.61290323999999996</v>
      </c>
      <c r="L30">
        <v>0.63333333000000003</v>
      </c>
      <c r="M30">
        <v>0.58333330999999999</v>
      </c>
      <c r="N30">
        <v>0.59375</v>
      </c>
      <c r="O30">
        <v>0.63999998999999996</v>
      </c>
      <c r="P30">
        <v>0.54545456000000003</v>
      </c>
      <c r="Q30">
        <v>0.64516127000000001</v>
      </c>
      <c r="R30">
        <v>0.4375</v>
      </c>
      <c r="S30">
        <v>0.56666665999999999</v>
      </c>
      <c r="T30">
        <v>0.53125</v>
      </c>
      <c r="U30">
        <v>0.5</v>
      </c>
      <c r="V30">
        <v>0.34482759000000002</v>
      </c>
      <c r="W30">
        <v>0.51612902000000005</v>
      </c>
      <c r="X30">
        <v>0.4375</v>
      </c>
      <c r="Y30">
        <v>0.53846156999999994</v>
      </c>
      <c r="Z30">
        <v>0.65517241000000004</v>
      </c>
      <c r="AA30">
        <v>0.59259260000000002</v>
      </c>
      <c r="AB30">
        <v>0.28571429999999998</v>
      </c>
      <c r="AC30">
        <v>0.30000000999999998</v>
      </c>
      <c r="AD30" t="s">
        <v>61</v>
      </c>
      <c r="AE30">
        <v>0.18181818999999999</v>
      </c>
      <c r="AF30">
        <v>0.45454547000000001</v>
      </c>
    </row>
    <row r="31" spans="1:32" x14ac:dyDescent="0.3">
      <c r="A31" t="s">
        <v>53</v>
      </c>
      <c r="B31">
        <v>0.65789472999999998</v>
      </c>
      <c r="C31">
        <v>0.65625</v>
      </c>
      <c r="D31">
        <v>0.55555558000000005</v>
      </c>
      <c r="E31">
        <v>0.72222220999999998</v>
      </c>
      <c r="F31">
        <v>0.6875</v>
      </c>
      <c r="G31">
        <v>0.71875</v>
      </c>
      <c r="H31">
        <v>0.75</v>
      </c>
      <c r="I31">
        <v>0.63333333000000003</v>
      </c>
      <c r="J31">
        <v>0.67741936000000003</v>
      </c>
      <c r="K31">
        <v>0.66666669000000001</v>
      </c>
      <c r="L31">
        <v>0.71428572999999995</v>
      </c>
      <c r="M31">
        <v>0.73076922</v>
      </c>
      <c r="N31">
        <v>0.67567569000000005</v>
      </c>
      <c r="O31">
        <v>0.69999999000000002</v>
      </c>
      <c r="P31">
        <v>0.60526316999999996</v>
      </c>
      <c r="Q31">
        <v>0.74285716000000002</v>
      </c>
      <c r="R31">
        <v>0.63888889999999998</v>
      </c>
      <c r="S31">
        <v>0.63636362999999996</v>
      </c>
      <c r="T31">
        <v>0.6857143</v>
      </c>
      <c r="U31">
        <v>0.48648648999999999</v>
      </c>
      <c r="V31">
        <v>0.41176470999999998</v>
      </c>
      <c r="W31">
        <v>0.52777779000000002</v>
      </c>
      <c r="X31">
        <v>0.43243243999999997</v>
      </c>
      <c r="Y31">
        <v>0.53333335999999998</v>
      </c>
      <c r="Z31">
        <v>0.52941179000000005</v>
      </c>
      <c r="AA31">
        <v>0.45161288999999999</v>
      </c>
      <c r="AB31">
        <v>0.28125</v>
      </c>
      <c r="AC31">
        <v>0.31428572999999999</v>
      </c>
      <c r="AD31">
        <v>0.18181818999999999</v>
      </c>
      <c r="AE31" t="s">
        <v>61</v>
      </c>
      <c r="AF31">
        <v>0.42105262999999998</v>
      </c>
    </row>
    <row r="32" spans="1:32" x14ac:dyDescent="0.3">
      <c r="A32" t="s">
        <v>64</v>
      </c>
      <c r="B32">
        <v>0.55263156000000002</v>
      </c>
      <c r="C32">
        <v>0.4375</v>
      </c>
      <c r="D32">
        <v>0.41666666000000002</v>
      </c>
      <c r="E32">
        <v>0.52777779000000002</v>
      </c>
      <c r="F32">
        <v>0.46875</v>
      </c>
      <c r="G32">
        <v>0.5</v>
      </c>
      <c r="H32">
        <v>0.44444444999999999</v>
      </c>
      <c r="I32">
        <v>0.53333335999999998</v>
      </c>
      <c r="J32">
        <v>0.48387095000000002</v>
      </c>
      <c r="K32">
        <v>0.5</v>
      </c>
      <c r="L32">
        <v>0.48571428999999999</v>
      </c>
      <c r="M32">
        <v>0.46153845999999998</v>
      </c>
      <c r="N32">
        <v>0.51351351000000001</v>
      </c>
      <c r="O32">
        <v>0.53333335999999998</v>
      </c>
      <c r="P32">
        <v>0.39473686000000002</v>
      </c>
      <c r="Q32">
        <v>0.51428574000000005</v>
      </c>
      <c r="R32">
        <v>0.41666666000000002</v>
      </c>
      <c r="S32">
        <v>0.51515149999999998</v>
      </c>
      <c r="T32">
        <v>0.57142859999999995</v>
      </c>
      <c r="U32">
        <v>0.56756759000000001</v>
      </c>
      <c r="V32">
        <v>0.38235295000000002</v>
      </c>
      <c r="W32">
        <v>0.5</v>
      </c>
      <c r="X32">
        <v>0.54054051999999997</v>
      </c>
      <c r="Y32">
        <v>0.43333334000000001</v>
      </c>
      <c r="Z32">
        <v>0.55882352999999996</v>
      </c>
      <c r="AA32">
        <v>0.48387095000000002</v>
      </c>
      <c r="AB32">
        <v>0.46875</v>
      </c>
      <c r="AC32">
        <v>0.51428574000000005</v>
      </c>
      <c r="AD32">
        <v>0.45454547000000001</v>
      </c>
      <c r="AE32">
        <v>0.42105262999999998</v>
      </c>
      <c r="AF32" t="s">
        <v>61</v>
      </c>
    </row>
  </sheetData>
  <conditionalFormatting sqref="B2:AF32">
    <cfRule type="colorScale" priority="3">
      <colorScale>
        <cfvo type="min"/>
        <cfvo type="percentile" val="50"/>
        <cfvo type="max"/>
        <color rgb="FF63BE7B"/>
        <color rgb="FFFFEB84"/>
        <color rgb="FFF8696B"/>
      </colorScale>
    </cfRule>
  </conditionalFormatting>
  <pageMargins left="0.7" right="0.7" top="0.78740157499999996" bottom="0.78740157499999996" header="0.3" footer="0.3"/>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D8503-3161-41E4-8D3F-2ACE3FC311DE}">
  <dimension ref="A1:AC46"/>
  <sheetViews>
    <sheetView workbookViewId="0">
      <selection activeCell="I4" sqref="I4"/>
    </sheetView>
  </sheetViews>
  <sheetFormatPr baseColWidth="10" defaultRowHeight="14.4" x14ac:dyDescent="0.3"/>
  <cols>
    <col min="1" max="1" width="31.109375" customWidth="1"/>
    <col min="2" max="2" width="41" customWidth="1"/>
    <col min="4" max="14" width="4.21875" customWidth="1"/>
    <col min="16" max="16" width="5.5546875" bestFit="1" customWidth="1"/>
    <col min="17" max="22" width="3.5546875" bestFit="1" customWidth="1"/>
    <col min="23" max="23" width="4.77734375" customWidth="1"/>
    <col min="24" max="29" width="3.5546875" bestFit="1" customWidth="1"/>
  </cols>
  <sheetData>
    <row r="1" spans="1:29" x14ac:dyDescent="0.3">
      <c r="A1" t="s">
        <v>509</v>
      </c>
      <c r="C1" t="s">
        <v>794</v>
      </c>
      <c r="D1" s="51">
        <v>0.107</v>
      </c>
      <c r="E1" s="51"/>
      <c r="F1" s="51"/>
      <c r="G1" s="51"/>
      <c r="H1" s="51">
        <v>0.108</v>
      </c>
      <c r="I1" s="51"/>
      <c r="J1" s="51">
        <v>0.26200000000000001</v>
      </c>
      <c r="K1" s="51">
        <v>0.05</v>
      </c>
      <c r="L1" s="51">
        <v>0.156</v>
      </c>
      <c r="M1" s="51">
        <v>0.23499999999999999</v>
      </c>
      <c r="N1" s="51">
        <v>4.1000000000000002E-2</v>
      </c>
    </row>
    <row r="2" spans="1:29" x14ac:dyDescent="0.3">
      <c r="C2" t="s">
        <v>795</v>
      </c>
      <c r="D2" s="41">
        <v>10</v>
      </c>
      <c r="E2" s="41"/>
      <c r="F2" s="41"/>
      <c r="G2" s="41"/>
      <c r="H2" s="41">
        <v>10</v>
      </c>
      <c r="I2" s="41"/>
      <c r="J2" s="41">
        <v>25</v>
      </c>
      <c r="K2" s="41">
        <v>5</v>
      </c>
      <c r="L2" s="41">
        <v>15</v>
      </c>
      <c r="M2" s="41">
        <v>23</v>
      </c>
      <c r="N2" s="41">
        <v>0</v>
      </c>
      <c r="O2">
        <f>SUM(D2:N2)</f>
        <v>88</v>
      </c>
    </row>
    <row r="3" spans="1:29" x14ac:dyDescent="0.3">
      <c r="C3" s="4" t="s">
        <v>400</v>
      </c>
      <c r="D3" s="44">
        <v>4</v>
      </c>
      <c r="E3" s="44">
        <v>0</v>
      </c>
      <c r="F3" s="44">
        <v>4</v>
      </c>
      <c r="G3" s="44">
        <v>5</v>
      </c>
      <c r="H3" s="44">
        <v>6</v>
      </c>
      <c r="I3" s="44">
        <v>8</v>
      </c>
      <c r="J3" s="44">
        <v>3</v>
      </c>
      <c r="K3" s="44">
        <v>2</v>
      </c>
      <c r="L3" s="44">
        <v>2</v>
      </c>
      <c r="M3" s="44">
        <v>4</v>
      </c>
      <c r="N3" s="44">
        <v>2</v>
      </c>
      <c r="P3" t="s">
        <v>796</v>
      </c>
      <c r="W3" t="s">
        <v>797</v>
      </c>
    </row>
    <row r="4" spans="1:29" ht="47.4" x14ac:dyDescent="0.3">
      <c r="A4" t="s">
        <v>124</v>
      </c>
      <c r="B4" t="s">
        <v>127</v>
      </c>
      <c r="C4" t="s">
        <v>109</v>
      </c>
      <c r="D4" s="34" t="s">
        <v>105</v>
      </c>
      <c r="E4" s="25" t="s">
        <v>104</v>
      </c>
      <c r="F4" s="34" t="s">
        <v>410</v>
      </c>
      <c r="G4" s="34" t="s">
        <v>510</v>
      </c>
      <c r="H4" s="34" t="s">
        <v>106</v>
      </c>
      <c r="I4" s="34" t="s">
        <v>45</v>
      </c>
      <c r="J4" s="34" t="s">
        <v>41</v>
      </c>
      <c r="K4" s="34" t="s">
        <v>511</v>
      </c>
      <c r="L4" s="34" t="s">
        <v>40</v>
      </c>
      <c r="M4" s="34" t="s">
        <v>44</v>
      </c>
      <c r="N4" s="34" t="s">
        <v>43</v>
      </c>
      <c r="O4" s="34"/>
      <c r="Q4" s="34" t="str">
        <f>$D4</f>
        <v>Linke</v>
      </c>
      <c r="R4" s="25" t="str">
        <f>$H4</f>
        <v>Grüne</v>
      </c>
      <c r="S4" s="25" t="str">
        <f>$J4</f>
        <v>SPD</v>
      </c>
      <c r="T4" s="25" t="str">
        <f>$K4</f>
        <v>BVB*/FW</v>
      </c>
      <c r="U4" s="25" t="str">
        <f>$L4</f>
        <v>CDU</v>
      </c>
      <c r="V4" s="25" t="str">
        <f>$M4</f>
        <v>AfD</v>
      </c>
      <c r="X4" s="34" t="str">
        <f>$D4</f>
        <v>Linke</v>
      </c>
      <c r="Y4" s="25" t="str">
        <f>$H4</f>
        <v>Grüne</v>
      </c>
      <c r="Z4" s="25" t="str">
        <f>$J4</f>
        <v>SPD</v>
      </c>
      <c r="AA4" s="25" t="str">
        <f>$K4</f>
        <v>BVB*/FW</v>
      </c>
      <c r="AB4" s="25" t="str">
        <f>$L4</f>
        <v>CDU</v>
      </c>
      <c r="AC4" s="25" t="str">
        <f>$M4</f>
        <v>AfD</v>
      </c>
    </row>
    <row r="5" spans="1:29" x14ac:dyDescent="0.3">
      <c r="A5" t="s">
        <v>512</v>
      </c>
      <c r="B5" t="s">
        <v>513</v>
      </c>
      <c r="C5" t="s">
        <v>443</v>
      </c>
      <c r="D5" s="28">
        <v>2</v>
      </c>
      <c r="E5" s="28">
        <v>2</v>
      </c>
      <c r="F5" s="28">
        <v>2</v>
      </c>
      <c r="G5" s="28">
        <v>2</v>
      </c>
      <c r="H5" s="28">
        <v>1</v>
      </c>
      <c r="I5" s="28">
        <v>0</v>
      </c>
      <c r="J5" s="28">
        <v>0</v>
      </c>
      <c r="K5" s="28">
        <v>2</v>
      </c>
      <c r="L5" s="28">
        <v>0</v>
      </c>
      <c r="M5" s="28">
        <v>0</v>
      </c>
      <c r="N5" s="28">
        <v>2</v>
      </c>
      <c r="P5">
        <f t="shared" ref="P5:P42" si="0">SUM(Q5:V5)</f>
        <v>15</v>
      </c>
      <c r="Q5">
        <f t="shared" ref="Q5:Q42" si="1">IF($D5=2,$D$2,0)</f>
        <v>10</v>
      </c>
      <c r="R5">
        <f t="shared" ref="R5:R42" si="2">IF($H5=2,$H$2,0)</f>
        <v>0</v>
      </c>
      <c r="S5">
        <f t="shared" ref="S5:S42" si="3">IF($J5=2,$J$2,0)</f>
        <v>0</v>
      </c>
      <c r="T5">
        <f t="shared" ref="T5:T42" si="4">IF($K5=2,$K$2,0)</f>
        <v>5</v>
      </c>
      <c r="U5">
        <f t="shared" ref="U5:U42" si="5">IF($L5=2,$L$2,0)</f>
        <v>0</v>
      </c>
      <c r="V5">
        <f t="shared" ref="V5:V42" si="6">IF($M5=2,$M$2,0)</f>
        <v>0</v>
      </c>
      <c r="W5">
        <f t="shared" ref="W5:W42" si="7">SUM(X5:AC5)</f>
        <v>63</v>
      </c>
      <c r="X5">
        <f t="shared" ref="X5:X42" si="8">IF($D5=0,$D$2,0)</f>
        <v>0</v>
      </c>
      <c r="Y5">
        <f t="shared" ref="Y5:Y42" si="9">IF($H5=0,$H$2,0)</f>
        <v>0</v>
      </c>
      <c r="Z5">
        <f t="shared" ref="Z5:Z42" si="10">IF($J5=0,$J$2,0)</f>
        <v>25</v>
      </c>
      <c r="AA5">
        <f t="shared" ref="AA5:AA42" si="11">IF($K5=0,$K$2,0)</f>
        <v>0</v>
      </c>
      <c r="AB5">
        <f t="shared" ref="AB5:AB42" si="12">IF($L5=0,$L$2,0)</f>
        <v>15</v>
      </c>
      <c r="AC5">
        <f t="shared" ref="AC5:AC42" si="13">IF($M5=0,$M$2,0)</f>
        <v>23</v>
      </c>
    </row>
    <row r="6" spans="1:29" x14ac:dyDescent="0.3">
      <c r="A6" t="s">
        <v>514</v>
      </c>
      <c r="B6" t="s">
        <v>515</v>
      </c>
      <c r="C6" t="s">
        <v>114</v>
      </c>
      <c r="D6" s="28">
        <v>0</v>
      </c>
      <c r="E6" s="28">
        <v>0</v>
      </c>
      <c r="F6" s="28">
        <v>1</v>
      </c>
      <c r="G6" s="28">
        <v>0</v>
      </c>
      <c r="H6" s="28">
        <v>0</v>
      </c>
      <c r="I6" s="28">
        <v>0</v>
      </c>
      <c r="J6" s="28">
        <v>0</v>
      </c>
      <c r="K6" s="28">
        <v>0</v>
      </c>
      <c r="L6" s="28">
        <v>0</v>
      </c>
      <c r="M6" s="28">
        <v>2</v>
      </c>
      <c r="N6" s="28">
        <v>2</v>
      </c>
      <c r="P6">
        <f t="shared" si="0"/>
        <v>23</v>
      </c>
      <c r="Q6">
        <f t="shared" si="1"/>
        <v>0</v>
      </c>
      <c r="R6">
        <f t="shared" si="2"/>
        <v>0</v>
      </c>
      <c r="S6">
        <f t="shared" si="3"/>
        <v>0</v>
      </c>
      <c r="T6">
        <f t="shared" si="4"/>
        <v>0</v>
      </c>
      <c r="U6">
        <f t="shared" si="5"/>
        <v>0</v>
      </c>
      <c r="V6">
        <f t="shared" si="6"/>
        <v>23</v>
      </c>
      <c r="W6">
        <f t="shared" si="7"/>
        <v>65</v>
      </c>
      <c r="X6">
        <f t="shared" si="8"/>
        <v>10</v>
      </c>
      <c r="Y6">
        <f t="shared" si="9"/>
        <v>10</v>
      </c>
      <c r="Z6">
        <f t="shared" si="10"/>
        <v>25</v>
      </c>
      <c r="AA6">
        <f t="shared" si="11"/>
        <v>5</v>
      </c>
      <c r="AB6">
        <f t="shared" si="12"/>
        <v>15</v>
      </c>
      <c r="AC6">
        <f t="shared" si="13"/>
        <v>0</v>
      </c>
    </row>
    <row r="7" spans="1:29" x14ac:dyDescent="0.3">
      <c r="A7" t="s">
        <v>516</v>
      </c>
      <c r="B7" t="s">
        <v>517</v>
      </c>
      <c r="C7" t="s">
        <v>114</v>
      </c>
      <c r="D7" s="28">
        <v>0</v>
      </c>
      <c r="E7" s="28">
        <v>2</v>
      </c>
      <c r="F7" s="28">
        <v>0</v>
      </c>
      <c r="G7" s="28">
        <v>0</v>
      </c>
      <c r="H7" s="28">
        <v>0</v>
      </c>
      <c r="I7" s="28">
        <v>0</v>
      </c>
      <c r="J7" s="28">
        <v>0</v>
      </c>
      <c r="K7" s="28">
        <v>2</v>
      </c>
      <c r="L7" s="28">
        <v>0</v>
      </c>
      <c r="M7" s="28">
        <v>2</v>
      </c>
      <c r="N7" s="28">
        <v>2</v>
      </c>
      <c r="P7">
        <f t="shared" si="0"/>
        <v>28</v>
      </c>
      <c r="Q7">
        <f t="shared" si="1"/>
        <v>0</v>
      </c>
      <c r="R7">
        <f t="shared" si="2"/>
        <v>0</v>
      </c>
      <c r="S7">
        <f t="shared" si="3"/>
        <v>0</v>
      </c>
      <c r="T7">
        <f t="shared" si="4"/>
        <v>5</v>
      </c>
      <c r="U7">
        <f t="shared" si="5"/>
        <v>0</v>
      </c>
      <c r="V7">
        <f t="shared" si="6"/>
        <v>23</v>
      </c>
      <c r="W7">
        <f t="shared" si="7"/>
        <v>60</v>
      </c>
      <c r="X7">
        <f t="shared" si="8"/>
        <v>10</v>
      </c>
      <c r="Y7">
        <f t="shared" si="9"/>
        <v>10</v>
      </c>
      <c r="Z7">
        <f t="shared" si="10"/>
        <v>25</v>
      </c>
      <c r="AA7">
        <f t="shared" si="11"/>
        <v>0</v>
      </c>
      <c r="AB7">
        <f t="shared" si="12"/>
        <v>15</v>
      </c>
      <c r="AC7">
        <f t="shared" si="13"/>
        <v>0</v>
      </c>
    </row>
    <row r="8" spans="1:29" x14ac:dyDescent="0.3">
      <c r="A8" t="s">
        <v>518</v>
      </c>
      <c r="B8" t="s">
        <v>519</v>
      </c>
      <c r="C8" t="s">
        <v>113</v>
      </c>
      <c r="D8" s="28">
        <v>0</v>
      </c>
      <c r="E8" s="28">
        <v>0</v>
      </c>
      <c r="F8" s="28">
        <v>0</v>
      </c>
      <c r="G8" s="28">
        <v>0</v>
      </c>
      <c r="H8" s="28">
        <v>0</v>
      </c>
      <c r="I8" s="28">
        <v>0</v>
      </c>
      <c r="J8" s="28">
        <v>0</v>
      </c>
      <c r="K8" s="28">
        <v>0</v>
      </c>
      <c r="L8" s="28">
        <v>0</v>
      </c>
      <c r="M8" s="28">
        <v>2</v>
      </c>
      <c r="N8" s="28">
        <v>0</v>
      </c>
      <c r="P8">
        <f t="shared" si="0"/>
        <v>23</v>
      </c>
      <c r="Q8">
        <f t="shared" si="1"/>
        <v>0</v>
      </c>
      <c r="R8">
        <f t="shared" si="2"/>
        <v>0</v>
      </c>
      <c r="S8">
        <f t="shared" si="3"/>
        <v>0</v>
      </c>
      <c r="T8">
        <f t="shared" si="4"/>
        <v>0</v>
      </c>
      <c r="U8">
        <f t="shared" si="5"/>
        <v>0</v>
      </c>
      <c r="V8">
        <f t="shared" si="6"/>
        <v>23</v>
      </c>
      <c r="W8">
        <f t="shared" si="7"/>
        <v>65</v>
      </c>
      <c r="X8">
        <f t="shared" si="8"/>
        <v>10</v>
      </c>
      <c r="Y8">
        <f t="shared" si="9"/>
        <v>10</v>
      </c>
      <c r="Z8">
        <f t="shared" si="10"/>
        <v>25</v>
      </c>
      <c r="AA8">
        <f t="shared" si="11"/>
        <v>5</v>
      </c>
      <c r="AB8">
        <f t="shared" si="12"/>
        <v>15</v>
      </c>
      <c r="AC8">
        <f t="shared" si="13"/>
        <v>0</v>
      </c>
    </row>
    <row r="9" spans="1:29" x14ac:dyDescent="0.3">
      <c r="A9" t="s">
        <v>520</v>
      </c>
      <c r="B9" t="s">
        <v>521</v>
      </c>
      <c r="C9" t="s">
        <v>522</v>
      </c>
      <c r="D9" s="28">
        <v>2</v>
      </c>
      <c r="E9" s="28">
        <v>2</v>
      </c>
      <c r="F9" s="28">
        <v>2</v>
      </c>
      <c r="G9" s="28">
        <v>2</v>
      </c>
      <c r="H9" s="28">
        <v>2</v>
      </c>
      <c r="I9" s="28">
        <v>2</v>
      </c>
      <c r="J9" s="28">
        <v>1</v>
      </c>
      <c r="K9" s="28">
        <v>0</v>
      </c>
      <c r="L9" s="28">
        <v>0</v>
      </c>
      <c r="M9" s="28">
        <v>0</v>
      </c>
      <c r="N9" s="28">
        <v>0</v>
      </c>
      <c r="P9">
        <f t="shared" si="0"/>
        <v>20</v>
      </c>
      <c r="Q9">
        <f t="shared" si="1"/>
        <v>10</v>
      </c>
      <c r="R9">
        <f t="shared" si="2"/>
        <v>10</v>
      </c>
      <c r="S9">
        <f t="shared" si="3"/>
        <v>0</v>
      </c>
      <c r="T9">
        <f t="shared" si="4"/>
        <v>0</v>
      </c>
      <c r="U9">
        <f t="shared" si="5"/>
        <v>0</v>
      </c>
      <c r="V9">
        <f t="shared" si="6"/>
        <v>0</v>
      </c>
      <c r="W9">
        <f t="shared" si="7"/>
        <v>43</v>
      </c>
      <c r="X9">
        <f t="shared" si="8"/>
        <v>0</v>
      </c>
      <c r="Y9">
        <f t="shared" si="9"/>
        <v>0</v>
      </c>
      <c r="Z9">
        <f t="shared" si="10"/>
        <v>0</v>
      </c>
      <c r="AA9">
        <f t="shared" si="11"/>
        <v>5</v>
      </c>
      <c r="AB9">
        <f t="shared" si="12"/>
        <v>15</v>
      </c>
      <c r="AC9">
        <f t="shared" si="13"/>
        <v>23</v>
      </c>
    </row>
    <row r="10" spans="1:29" x14ac:dyDescent="0.3">
      <c r="A10" t="s">
        <v>523</v>
      </c>
      <c r="B10" t="s">
        <v>524</v>
      </c>
      <c r="C10" t="s">
        <v>443</v>
      </c>
      <c r="D10" s="28">
        <v>0</v>
      </c>
      <c r="E10" s="28">
        <v>0</v>
      </c>
      <c r="F10" s="28">
        <v>0</v>
      </c>
      <c r="G10" s="28">
        <v>0</v>
      </c>
      <c r="H10" s="28">
        <v>0</v>
      </c>
      <c r="I10" s="28">
        <v>1</v>
      </c>
      <c r="J10" s="28">
        <v>0</v>
      </c>
      <c r="K10" s="28">
        <v>2</v>
      </c>
      <c r="L10" s="28">
        <v>2</v>
      </c>
      <c r="M10" s="28">
        <v>2</v>
      </c>
      <c r="N10" s="28">
        <v>1</v>
      </c>
      <c r="P10">
        <f t="shared" si="0"/>
        <v>43</v>
      </c>
      <c r="Q10">
        <f t="shared" si="1"/>
        <v>0</v>
      </c>
      <c r="R10">
        <f t="shared" si="2"/>
        <v>0</v>
      </c>
      <c r="S10">
        <f t="shared" si="3"/>
        <v>0</v>
      </c>
      <c r="T10">
        <f t="shared" si="4"/>
        <v>5</v>
      </c>
      <c r="U10">
        <f t="shared" si="5"/>
        <v>15</v>
      </c>
      <c r="V10">
        <f t="shared" si="6"/>
        <v>23</v>
      </c>
      <c r="W10">
        <f t="shared" si="7"/>
        <v>45</v>
      </c>
      <c r="X10">
        <f t="shared" si="8"/>
        <v>10</v>
      </c>
      <c r="Y10">
        <f t="shared" si="9"/>
        <v>10</v>
      </c>
      <c r="Z10">
        <f t="shared" si="10"/>
        <v>25</v>
      </c>
      <c r="AA10">
        <f t="shared" si="11"/>
        <v>0</v>
      </c>
      <c r="AB10">
        <f t="shared" si="12"/>
        <v>0</v>
      </c>
      <c r="AC10">
        <f t="shared" si="13"/>
        <v>0</v>
      </c>
    </row>
    <row r="11" spans="1:29" x14ac:dyDescent="0.3">
      <c r="A11" t="s">
        <v>525</v>
      </c>
      <c r="B11" t="s">
        <v>526</v>
      </c>
      <c r="C11" t="s">
        <v>443</v>
      </c>
      <c r="D11" s="28">
        <v>2</v>
      </c>
      <c r="E11" s="28">
        <v>2</v>
      </c>
      <c r="F11" s="28">
        <v>2</v>
      </c>
      <c r="G11" s="28">
        <v>2</v>
      </c>
      <c r="H11" s="28">
        <v>2</v>
      </c>
      <c r="I11" s="28">
        <v>2</v>
      </c>
      <c r="J11" s="28">
        <v>2</v>
      </c>
      <c r="K11" s="28">
        <v>2</v>
      </c>
      <c r="L11" s="28">
        <v>0</v>
      </c>
      <c r="M11" s="28">
        <v>0</v>
      </c>
      <c r="N11" s="28">
        <v>2</v>
      </c>
      <c r="P11">
        <f t="shared" si="0"/>
        <v>50</v>
      </c>
      <c r="Q11">
        <f t="shared" si="1"/>
        <v>10</v>
      </c>
      <c r="R11">
        <f t="shared" si="2"/>
        <v>10</v>
      </c>
      <c r="S11">
        <f t="shared" si="3"/>
        <v>25</v>
      </c>
      <c r="T11">
        <f t="shared" si="4"/>
        <v>5</v>
      </c>
      <c r="U11">
        <f t="shared" si="5"/>
        <v>0</v>
      </c>
      <c r="V11">
        <f t="shared" si="6"/>
        <v>0</v>
      </c>
      <c r="W11">
        <f t="shared" si="7"/>
        <v>38</v>
      </c>
      <c r="X11">
        <f t="shared" si="8"/>
        <v>0</v>
      </c>
      <c r="Y11">
        <f t="shared" si="9"/>
        <v>0</v>
      </c>
      <c r="Z11">
        <f t="shared" si="10"/>
        <v>0</v>
      </c>
      <c r="AA11">
        <f t="shared" si="11"/>
        <v>0</v>
      </c>
      <c r="AB11">
        <f t="shared" si="12"/>
        <v>15</v>
      </c>
      <c r="AC11">
        <f t="shared" si="13"/>
        <v>23</v>
      </c>
    </row>
    <row r="12" spans="1:29" x14ac:dyDescent="0.3">
      <c r="A12" t="s">
        <v>134</v>
      </c>
      <c r="B12" t="s">
        <v>527</v>
      </c>
      <c r="C12" t="s">
        <v>522</v>
      </c>
      <c r="D12" s="28">
        <v>1</v>
      </c>
      <c r="E12" s="28">
        <v>2</v>
      </c>
      <c r="F12" s="28">
        <v>2</v>
      </c>
      <c r="G12" s="28">
        <v>2</v>
      </c>
      <c r="H12" s="28">
        <v>2</v>
      </c>
      <c r="I12" s="28">
        <v>2</v>
      </c>
      <c r="J12" s="28">
        <v>0</v>
      </c>
      <c r="K12" s="28">
        <v>1</v>
      </c>
      <c r="L12" s="28">
        <v>2</v>
      </c>
      <c r="M12" s="28">
        <v>1</v>
      </c>
      <c r="N12" s="28">
        <v>0</v>
      </c>
      <c r="P12">
        <f t="shared" si="0"/>
        <v>25</v>
      </c>
      <c r="Q12">
        <f t="shared" si="1"/>
        <v>0</v>
      </c>
      <c r="R12">
        <f t="shared" si="2"/>
        <v>10</v>
      </c>
      <c r="S12">
        <f t="shared" si="3"/>
        <v>0</v>
      </c>
      <c r="T12">
        <f t="shared" si="4"/>
        <v>0</v>
      </c>
      <c r="U12">
        <f t="shared" si="5"/>
        <v>15</v>
      </c>
      <c r="V12">
        <f t="shared" si="6"/>
        <v>0</v>
      </c>
      <c r="W12">
        <f t="shared" si="7"/>
        <v>25</v>
      </c>
      <c r="X12">
        <f t="shared" si="8"/>
        <v>0</v>
      </c>
      <c r="Y12">
        <f t="shared" si="9"/>
        <v>0</v>
      </c>
      <c r="Z12">
        <f t="shared" si="10"/>
        <v>25</v>
      </c>
      <c r="AA12">
        <f t="shared" si="11"/>
        <v>0</v>
      </c>
      <c r="AB12">
        <f t="shared" si="12"/>
        <v>0</v>
      </c>
      <c r="AC12">
        <f t="shared" si="13"/>
        <v>0</v>
      </c>
    </row>
    <row r="13" spans="1:29" x14ac:dyDescent="0.3">
      <c r="A13" t="s">
        <v>528</v>
      </c>
      <c r="B13" t="s">
        <v>529</v>
      </c>
      <c r="C13" t="s">
        <v>443</v>
      </c>
      <c r="D13" s="28">
        <v>0</v>
      </c>
      <c r="E13" s="28">
        <v>0</v>
      </c>
      <c r="F13" s="28">
        <v>0</v>
      </c>
      <c r="G13" s="28">
        <v>0</v>
      </c>
      <c r="H13" s="28">
        <v>1</v>
      </c>
      <c r="I13" s="28">
        <v>0</v>
      </c>
      <c r="J13" s="28">
        <v>2</v>
      </c>
      <c r="K13" s="28">
        <v>0</v>
      </c>
      <c r="L13" s="28">
        <v>2</v>
      </c>
      <c r="M13" s="28">
        <v>2</v>
      </c>
      <c r="N13" s="28">
        <v>2</v>
      </c>
      <c r="P13">
        <f t="shared" si="0"/>
        <v>63</v>
      </c>
      <c r="Q13">
        <f t="shared" si="1"/>
        <v>0</v>
      </c>
      <c r="R13">
        <f t="shared" si="2"/>
        <v>0</v>
      </c>
      <c r="S13">
        <f t="shared" si="3"/>
        <v>25</v>
      </c>
      <c r="T13">
        <f t="shared" si="4"/>
        <v>0</v>
      </c>
      <c r="U13">
        <f t="shared" si="5"/>
        <v>15</v>
      </c>
      <c r="V13">
        <f t="shared" si="6"/>
        <v>23</v>
      </c>
      <c r="W13">
        <f t="shared" si="7"/>
        <v>15</v>
      </c>
      <c r="X13">
        <f t="shared" si="8"/>
        <v>10</v>
      </c>
      <c r="Y13">
        <f t="shared" si="9"/>
        <v>0</v>
      </c>
      <c r="Z13">
        <f t="shared" si="10"/>
        <v>0</v>
      </c>
      <c r="AA13">
        <f t="shared" si="11"/>
        <v>5</v>
      </c>
      <c r="AB13">
        <f t="shared" si="12"/>
        <v>0</v>
      </c>
      <c r="AC13">
        <f t="shared" si="13"/>
        <v>0</v>
      </c>
    </row>
    <row r="14" spans="1:29" x14ac:dyDescent="0.3">
      <c r="A14" t="s">
        <v>530</v>
      </c>
      <c r="B14" t="s">
        <v>531</v>
      </c>
      <c r="C14" t="s">
        <v>443</v>
      </c>
      <c r="D14" s="28">
        <v>2</v>
      </c>
      <c r="E14" s="28">
        <v>2</v>
      </c>
      <c r="F14" s="28">
        <v>2</v>
      </c>
      <c r="G14" s="28">
        <v>2</v>
      </c>
      <c r="H14" s="28">
        <v>2</v>
      </c>
      <c r="I14" s="28">
        <v>2</v>
      </c>
      <c r="J14" s="28">
        <v>0</v>
      </c>
      <c r="K14" s="28">
        <v>2</v>
      </c>
      <c r="L14" s="28">
        <v>0</v>
      </c>
      <c r="M14" s="28">
        <v>0</v>
      </c>
      <c r="N14" s="28">
        <v>0</v>
      </c>
      <c r="P14">
        <f t="shared" si="0"/>
        <v>25</v>
      </c>
      <c r="Q14">
        <f t="shared" si="1"/>
        <v>10</v>
      </c>
      <c r="R14">
        <f t="shared" si="2"/>
        <v>10</v>
      </c>
      <c r="S14">
        <f t="shared" si="3"/>
        <v>0</v>
      </c>
      <c r="T14">
        <f t="shared" si="4"/>
        <v>5</v>
      </c>
      <c r="U14">
        <f t="shared" si="5"/>
        <v>0</v>
      </c>
      <c r="V14">
        <f t="shared" si="6"/>
        <v>0</v>
      </c>
      <c r="W14">
        <f t="shared" si="7"/>
        <v>63</v>
      </c>
      <c r="X14">
        <f t="shared" si="8"/>
        <v>0</v>
      </c>
      <c r="Y14">
        <f t="shared" si="9"/>
        <v>0</v>
      </c>
      <c r="Z14">
        <f t="shared" si="10"/>
        <v>25</v>
      </c>
      <c r="AA14">
        <f t="shared" si="11"/>
        <v>0</v>
      </c>
      <c r="AB14">
        <f t="shared" si="12"/>
        <v>15</v>
      </c>
      <c r="AC14">
        <f t="shared" si="13"/>
        <v>23</v>
      </c>
    </row>
    <row r="15" spans="1:29" x14ac:dyDescent="0.3">
      <c r="A15" t="s">
        <v>532</v>
      </c>
      <c r="B15" t="s">
        <v>533</v>
      </c>
      <c r="C15" t="s">
        <v>443</v>
      </c>
      <c r="D15" s="28">
        <v>2</v>
      </c>
      <c r="E15" s="28">
        <v>2</v>
      </c>
      <c r="F15" s="28">
        <v>2</v>
      </c>
      <c r="G15" s="28">
        <v>0</v>
      </c>
      <c r="H15" s="28">
        <v>2</v>
      </c>
      <c r="I15" s="28">
        <v>2</v>
      </c>
      <c r="J15" s="28">
        <v>0</v>
      </c>
      <c r="K15" s="28">
        <v>0</v>
      </c>
      <c r="L15" s="28">
        <v>0</v>
      </c>
      <c r="M15" s="28">
        <v>0</v>
      </c>
      <c r="N15" s="28">
        <v>2</v>
      </c>
      <c r="P15">
        <f t="shared" si="0"/>
        <v>20</v>
      </c>
      <c r="Q15">
        <f t="shared" si="1"/>
        <v>10</v>
      </c>
      <c r="R15">
        <f t="shared" si="2"/>
        <v>10</v>
      </c>
      <c r="S15">
        <f t="shared" si="3"/>
        <v>0</v>
      </c>
      <c r="T15">
        <f t="shared" si="4"/>
        <v>0</v>
      </c>
      <c r="U15">
        <f t="shared" si="5"/>
        <v>0</v>
      </c>
      <c r="V15">
        <f t="shared" si="6"/>
        <v>0</v>
      </c>
      <c r="W15">
        <f t="shared" si="7"/>
        <v>68</v>
      </c>
      <c r="X15">
        <f t="shared" si="8"/>
        <v>0</v>
      </c>
      <c r="Y15">
        <f t="shared" si="9"/>
        <v>0</v>
      </c>
      <c r="Z15">
        <f t="shared" si="10"/>
        <v>25</v>
      </c>
      <c r="AA15">
        <f t="shared" si="11"/>
        <v>5</v>
      </c>
      <c r="AB15">
        <f t="shared" si="12"/>
        <v>15</v>
      </c>
      <c r="AC15">
        <f t="shared" si="13"/>
        <v>23</v>
      </c>
    </row>
    <row r="16" spans="1:29" x14ac:dyDescent="0.3">
      <c r="A16" t="s">
        <v>432</v>
      </c>
      <c r="B16" t="s">
        <v>433</v>
      </c>
      <c r="C16" t="s">
        <v>534</v>
      </c>
      <c r="D16" s="28">
        <v>0</v>
      </c>
      <c r="E16" s="28">
        <v>0</v>
      </c>
      <c r="F16" s="28">
        <v>1</v>
      </c>
      <c r="G16" s="28">
        <v>1</v>
      </c>
      <c r="H16" s="28">
        <v>1</v>
      </c>
      <c r="I16" s="28">
        <v>1</v>
      </c>
      <c r="J16" s="28">
        <v>1</v>
      </c>
      <c r="K16" s="28">
        <v>0</v>
      </c>
      <c r="L16" s="28">
        <v>2</v>
      </c>
      <c r="M16" s="28">
        <v>0</v>
      </c>
      <c r="N16" s="28">
        <v>2</v>
      </c>
      <c r="P16">
        <f t="shared" si="0"/>
        <v>15</v>
      </c>
      <c r="Q16">
        <f t="shared" si="1"/>
        <v>0</v>
      </c>
      <c r="R16">
        <f t="shared" si="2"/>
        <v>0</v>
      </c>
      <c r="S16">
        <f t="shared" si="3"/>
        <v>0</v>
      </c>
      <c r="T16">
        <f t="shared" si="4"/>
        <v>0</v>
      </c>
      <c r="U16">
        <f t="shared" si="5"/>
        <v>15</v>
      </c>
      <c r="V16">
        <f t="shared" si="6"/>
        <v>0</v>
      </c>
      <c r="W16">
        <f t="shared" si="7"/>
        <v>38</v>
      </c>
      <c r="X16">
        <f t="shared" si="8"/>
        <v>10</v>
      </c>
      <c r="Y16">
        <f t="shared" si="9"/>
        <v>0</v>
      </c>
      <c r="Z16">
        <f t="shared" si="10"/>
        <v>0</v>
      </c>
      <c r="AA16">
        <f t="shared" si="11"/>
        <v>5</v>
      </c>
      <c r="AB16">
        <f t="shared" si="12"/>
        <v>0</v>
      </c>
      <c r="AC16">
        <f t="shared" si="13"/>
        <v>23</v>
      </c>
    </row>
    <row r="17" spans="1:29" x14ac:dyDescent="0.3">
      <c r="A17" t="s">
        <v>535</v>
      </c>
      <c r="B17" t="s">
        <v>536</v>
      </c>
      <c r="C17" t="s">
        <v>110</v>
      </c>
      <c r="D17" s="28">
        <v>0</v>
      </c>
      <c r="E17" s="28">
        <v>2</v>
      </c>
      <c r="F17" s="28">
        <v>2</v>
      </c>
      <c r="G17" s="28">
        <v>0</v>
      </c>
      <c r="H17" s="28">
        <v>0</v>
      </c>
      <c r="I17" s="28">
        <v>0</v>
      </c>
      <c r="J17" s="28">
        <v>0</v>
      </c>
      <c r="K17" s="28">
        <v>0</v>
      </c>
      <c r="L17" s="28">
        <v>0</v>
      </c>
      <c r="M17" s="28">
        <v>0</v>
      </c>
      <c r="N17" s="28">
        <v>0</v>
      </c>
      <c r="P17">
        <f t="shared" si="0"/>
        <v>0</v>
      </c>
      <c r="Q17">
        <f t="shared" si="1"/>
        <v>0</v>
      </c>
      <c r="R17">
        <f t="shared" si="2"/>
        <v>0</v>
      </c>
      <c r="S17">
        <f t="shared" si="3"/>
        <v>0</v>
      </c>
      <c r="T17">
        <f t="shared" si="4"/>
        <v>0</v>
      </c>
      <c r="U17">
        <f t="shared" si="5"/>
        <v>0</v>
      </c>
      <c r="V17">
        <f t="shared" si="6"/>
        <v>0</v>
      </c>
      <c r="W17">
        <f t="shared" si="7"/>
        <v>88</v>
      </c>
      <c r="X17">
        <f t="shared" si="8"/>
        <v>10</v>
      </c>
      <c r="Y17">
        <f t="shared" si="9"/>
        <v>10</v>
      </c>
      <c r="Z17">
        <f t="shared" si="10"/>
        <v>25</v>
      </c>
      <c r="AA17">
        <f t="shared" si="11"/>
        <v>5</v>
      </c>
      <c r="AB17">
        <f t="shared" si="12"/>
        <v>15</v>
      </c>
      <c r="AC17">
        <f t="shared" si="13"/>
        <v>23</v>
      </c>
    </row>
    <row r="18" spans="1:29" x14ac:dyDescent="0.3">
      <c r="A18" t="s">
        <v>537</v>
      </c>
      <c r="B18" t="s">
        <v>538</v>
      </c>
      <c r="C18" t="s">
        <v>114</v>
      </c>
      <c r="D18" s="28">
        <v>0</v>
      </c>
      <c r="E18" s="28">
        <v>0</v>
      </c>
      <c r="F18" s="28">
        <v>0</v>
      </c>
      <c r="G18" s="28">
        <v>0</v>
      </c>
      <c r="H18" s="28">
        <v>0</v>
      </c>
      <c r="I18" s="28">
        <v>2</v>
      </c>
      <c r="J18" s="28">
        <v>0</v>
      </c>
      <c r="K18" s="28">
        <v>2</v>
      </c>
      <c r="L18" s="28">
        <v>1</v>
      </c>
      <c r="M18" s="28">
        <v>1</v>
      </c>
      <c r="N18" s="28">
        <v>2</v>
      </c>
      <c r="P18">
        <f t="shared" si="0"/>
        <v>5</v>
      </c>
      <c r="Q18">
        <f t="shared" si="1"/>
        <v>0</v>
      </c>
      <c r="R18">
        <f t="shared" si="2"/>
        <v>0</v>
      </c>
      <c r="S18">
        <f t="shared" si="3"/>
        <v>0</v>
      </c>
      <c r="T18">
        <f t="shared" si="4"/>
        <v>5</v>
      </c>
      <c r="U18">
        <f t="shared" si="5"/>
        <v>0</v>
      </c>
      <c r="V18">
        <f t="shared" si="6"/>
        <v>0</v>
      </c>
      <c r="W18">
        <f t="shared" si="7"/>
        <v>45</v>
      </c>
      <c r="X18">
        <f t="shared" si="8"/>
        <v>10</v>
      </c>
      <c r="Y18">
        <f t="shared" si="9"/>
        <v>10</v>
      </c>
      <c r="Z18">
        <f t="shared" si="10"/>
        <v>25</v>
      </c>
      <c r="AA18">
        <f t="shared" si="11"/>
        <v>0</v>
      </c>
      <c r="AB18">
        <f t="shared" si="12"/>
        <v>0</v>
      </c>
      <c r="AC18">
        <f t="shared" si="13"/>
        <v>0</v>
      </c>
    </row>
    <row r="19" spans="1:29" x14ac:dyDescent="0.3">
      <c r="A19" t="s">
        <v>539</v>
      </c>
      <c r="B19" t="s">
        <v>540</v>
      </c>
      <c r="C19" t="s">
        <v>443</v>
      </c>
      <c r="D19" s="28">
        <v>0</v>
      </c>
      <c r="E19" s="28">
        <v>0</v>
      </c>
      <c r="F19" s="28">
        <v>0</v>
      </c>
      <c r="G19" s="28">
        <v>1</v>
      </c>
      <c r="H19" s="28">
        <v>0</v>
      </c>
      <c r="I19" s="28">
        <v>1</v>
      </c>
      <c r="J19" s="28">
        <v>2</v>
      </c>
      <c r="K19" s="28">
        <v>0</v>
      </c>
      <c r="L19" s="28">
        <v>2</v>
      </c>
      <c r="M19" s="28">
        <v>2</v>
      </c>
      <c r="N19" s="28">
        <v>2</v>
      </c>
      <c r="P19">
        <f t="shared" si="0"/>
        <v>63</v>
      </c>
      <c r="Q19">
        <f t="shared" si="1"/>
        <v>0</v>
      </c>
      <c r="R19">
        <f t="shared" si="2"/>
        <v>0</v>
      </c>
      <c r="S19">
        <f t="shared" si="3"/>
        <v>25</v>
      </c>
      <c r="T19">
        <f t="shared" si="4"/>
        <v>0</v>
      </c>
      <c r="U19">
        <f t="shared" si="5"/>
        <v>15</v>
      </c>
      <c r="V19">
        <f t="shared" si="6"/>
        <v>23</v>
      </c>
      <c r="W19">
        <f t="shared" si="7"/>
        <v>25</v>
      </c>
      <c r="X19">
        <f t="shared" si="8"/>
        <v>10</v>
      </c>
      <c r="Y19">
        <f t="shared" si="9"/>
        <v>10</v>
      </c>
      <c r="Z19">
        <f t="shared" si="10"/>
        <v>0</v>
      </c>
      <c r="AA19">
        <f t="shared" si="11"/>
        <v>5</v>
      </c>
      <c r="AB19">
        <f t="shared" si="12"/>
        <v>0</v>
      </c>
      <c r="AC19">
        <f t="shared" si="13"/>
        <v>0</v>
      </c>
    </row>
    <row r="20" spans="1:29" x14ac:dyDescent="0.3">
      <c r="A20" t="s">
        <v>541</v>
      </c>
      <c r="B20" t="s">
        <v>542</v>
      </c>
      <c r="C20" t="s">
        <v>522</v>
      </c>
      <c r="D20" s="28">
        <v>2</v>
      </c>
      <c r="E20" s="28">
        <v>2</v>
      </c>
      <c r="F20" s="28">
        <v>2</v>
      </c>
      <c r="G20" s="28">
        <v>2</v>
      </c>
      <c r="H20" s="28">
        <v>2</v>
      </c>
      <c r="I20" s="28">
        <v>2</v>
      </c>
      <c r="J20" s="28">
        <v>2</v>
      </c>
      <c r="K20" s="28">
        <v>2</v>
      </c>
      <c r="L20" s="28">
        <v>1</v>
      </c>
      <c r="M20" s="28">
        <v>2</v>
      </c>
      <c r="N20" s="28">
        <v>0</v>
      </c>
      <c r="P20">
        <f t="shared" si="0"/>
        <v>73</v>
      </c>
      <c r="Q20">
        <f t="shared" si="1"/>
        <v>10</v>
      </c>
      <c r="R20">
        <f t="shared" si="2"/>
        <v>10</v>
      </c>
      <c r="S20">
        <f t="shared" si="3"/>
        <v>25</v>
      </c>
      <c r="T20">
        <f t="shared" si="4"/>
        <v>5</v>
      </c>
      <c r="U20">
        <f t="shared" si="5"/>
        <v>0</v>
      </c>
      <c r="V20">
        <f t="shared" si="6"/>
        <v>23</v>
      </c>
      <c r="W20">
        <f t="shared" si="7"/>
        <v>0</v>
      </c>
      <c r="X20">
        <f t="shared" si="8"/>
        <v>0</v>
      </c>
      <c r="Y20">
        <f t="shared" si="9"/>
        <v>0</v>
      </c>
      <c r="Z20">
        <f t="shared" si="10"/>
        <v>0</v>
      </c>
      <c r="AA20">
        <f t="shared" si="11"/>
        <v>0</v>
      </c>
      <c r="AB20">
        <f t="shared" si="12"/>
        <v>0</v>
      </c>
      <c r="AC20">
        <f t="shared" si="13"/>
        <v>0</v>
      </c>
    </row>
    <row r="21" spans="1:29" x14ac:dyDescent="0.3">
      <c r="A21" t="s">
        <v>543</v>
      </c>
      <c r="B21" t="s">
        <v>544</v>
      </c>
      <c r="C21" t="s">
        <v>534</v>
      </c>
      <c r="D21" s="28">
        <v>0</v>
      </c>
      <c r="E21" s="28">
        <v>2</v>
      </c>
      <c r="F21" s="28">
        <v>1</v>
      </c>
      <c r="G21" s="28">
        <v>2</v>
      </c>
      <c r="H21" s="28">
        <v>2</v>
      </c>
      <c r="I21" s="28">
        <v>0</v>
      </c>
      <c r="J21" s="28">
        <v>0</v>
      </c>
      <c r="K21" s="28">
        <v>2</v>
      </c>
      <c r="L21" s="28">
        <v>2</v>
      </c>
      <c r="M21" s="28">
        <v>1</v>
      </c>
      <c r="N21" s="28">
        <v>2</v>
      </c>
      <c r="P21">
        <f t="shared" si="0"/>
        <v>30</v>
      </c>
      <c r="Q21">
        <f t="shared" si="1"/>
        <v>0</v>
      </c>
      <c r="R21">
        <f t="shared" si="2"/>
        <v>10</v>
      </c>
      <c r="S21">
        <f t="shared" si="3"/>
        <v>0</v>
      </c>
      <c r="T21">
        <f t="shared" si="4"/>
        <v>5</v>
      </c>
      <c r="U21">
        <f t="shared" si="5"/>
        <v>15</v>
      </c>
      <c r="V21">
        <f t="shared" si="6"/>
        <v>0</v>
      </c>
      <c r="W21">
        <f t="shared" si="7"/>
        <v>35</v>
      </c>
      <c r="X21">
        <f t="shared" si="8"/>
        <v>10</v>
      </c>
      <c r="Y21">
        <f t="shared" si="9"/>
        <v>0</v>
      </c>
      <c r="Z21">
        <f t="shared" si="10"/>
        <v>25</v>
      </c>
      <c r="AA21">
        <f t="shared" si="11"/>
        <v>0</v>
      </c>
      <c r="AB21">
        <f t="shared" si="12"/>
        <v>0</v>
      </c>
      <c r="AC21">
        <f t="shared" si="13"/>
        <v>0</v>
      </c>
    </row>
    <row r="22" spans="1:29" x14ac:dyDescent="0.3">
      <c r="A22" t="s">
        <v>545</v>
      </c>
      <c r="B22" t="s">
        <v>546</v>
      </c>
      <c r="C22" t="s">
        <v>534</v>
      </c>
      <c r="D22" s="28">
        <v>2</v>
      </c>
      <c r="E22" s="28">
        <v>2</v>
      </c>
      <c r="F22" s="28">
        <v>2</v>
      </c>
      <c r="G22" s="28">
        <v>2</v>
      </c>
      <c r="H22" s="28">
        <v>2</v>
      </c>
      <c r="I22" s="28">
        <v>2</v>
      </c>
      <c r="J22" s="28">
        <v>2</v>
      </c>
      <c r="K22" s="28">
        <v>2</v>
      </c>
      <c r="L22" s="28">
        <v>2</v>
      </c>
      <c r="M22" s="28">
        <v>2</v>
      </c>
      <c r="N22" s="28">
        <v>0</v>
      </c>
      <c r="P22">
        <f t="shared" si="0"/>
        <v>88</v>
      </c>
      <c r="Q22">
        <f t="shared" si="1"/>
        <v>10</v>
      </c>
      <c r="R22">
        <f t="shared" si="2"/>
        <v>10</v>
      </c>
      <c r="S22">
        <f t="shared" si="3"/>
        <v>25</v>
      </c>
      <c r="T22">
        <f t="shared" si="4"/>
        <v>5</v>
      </c>
      <c r="U22">
        <f t="shared" si="5"/>
        <v>15</v>
      </c>
      <c r="V22">
        <f t="shared" si="6"/>
        <v>23</v>
      </c>
      <c r="W22">
        <f t="shared" si="7"/>
        <v>0</v>
      </c>
      <c r="X22">
        <f t="shared" si="8"/>
        <v>0</v>
      </c>
      <c r="Y22">
        <f t="shared" si="9"/>
        <v>0</v>
      </c>
      <c r="Z22">
        <f t="shared" si="10"/>
        <v>0</v>
      </c>
      <c r="AA22">
        <f t="shared" si="11"/>
        <v>0</v>
      </c>
      <c r="AB22">
        <f t="shared" si="12"/>
        <v>0</v>
      </c>
      <c r="AC22">
        <f t="shared" si="13"/>
        <v>0</v>
      </c>
    </row>
    <row r="23" spans="1:29" x14ac:dyDescent="0.3">
      <c r="A23" t="s">
        <v>547</v>
      </c>
      <c r="B23" t="s">
        <v>548</v>
      </c>
      <c r="C23" t="s">
        <v>113</v>
      </c>
      <c r="D23" s="28">
        <v>0</v>
      </c>
      <c r="E23" s="28">
        <v>0</v>
      </c>
      <c r="F23" s="28">
        <v>0</v>
      </c>
      <c r="G23" s="28">
        <v>0</v>
      </c>
      <c r="H23" s="28">
        <v>0</v>
      </c>
      <c r="I23" s="28">
        <v>0</v>
      </c>
      <c r="J23" s="28">
        <v>2</v>
      </c>
      <c r="K23" s="28">
        <v>2</v>
      </c>
      <c r="L23" s="28">
        <v>2</v>
      </c>
      <c r="M23" s="28">
        <v>2</v>
      </c>
      <c r="N23" s="28">
        <v>0</v>
      </c>
      <c r="P23">
        <f t="shared" si="0"/>
        <v>68</v>
      </c>
      <c r="Q23">
        <f t="shared" si="1"/>
        <v>0</v>
      </c>
      <c r="R23">
        <f t="shared" si="2"/>
        <v>0</v>
      </c>
      <c r="S23">
        <f t="shared" si="3"/>
        <v>25</v>
      </c>
      <c r="T23">
        <f t="shared" si="4"/>
        <v>5</v>
      </c>
      <c r="U23">
        <f t="shared" si="5"/>
        <v>15</v>
      </c>
      <c r="V23">
        <f t="shared" si="6"/>
        <v>23</v>
      </c>
      <c r="W23">
        <f t="shared" si="7"/>
        <v>20</v>
      </c>
      <c r="X23">
        <f t="shared" si="8"/>
        <v>10</v>
      </c>
      <c r="Y23">
        <f t="shared" si="9"/>
        <v>10</v>
      </c>
      <c r="Z23">
        <f t="shared" si="10"/>
        <v>0</v>
      </c>
      <c r="AA23">
        <f t="shared" si="11"/>
        <v>0</v>
      </c>
      <c r="AB23">
        <f t="shared" si="12"/>
        <v>0</v>
      </c>
      <c r="AC23">
        <f t="shared" si="13"/>
        <v>0</v>
      </c>
    </row>
    <row r="24" spans="1:29" x14ac:dyDescent="0.3">
      <c r="A24" t="s">
        <v>549</v>
      </c>
      <c r="B24" t="s">
        <v>550</v>
      </c>
      <c r="C24" t="s">
        <v>522</v>
      </c>
      <c r="D24" s="28">
        <v>0</v>
      </c>
      <c r="E24" s="28">
        <v>2</v>
      </c>
      <c r="F24" s="28">
        <v>2</v>
      </c>
      <c r="G24" s="28">
        <v>2</v>
      </c>
      <c r="H24" s="28">
        <v>2</v>
      </c>
      <c r="I24" s="28">
        <v>1</v>
      </c>
      <c r="J24" s="28">
        <v>0</v>
      </c>
      <c r="K24" s="28">
        <v>0</v>
      </c>
      <c r="L24" s="28">
        <v>0</v>
      </c>
      <c r="M24" s="28">
        <v>0</v>
      </c>
      <c r="N24" s="28">
        <v>1</v>
      </c>
      <c r="P24">
        <f t="shared" si="0"/>
        <v>10</v>
      </c>
      <c r="Q24">
        <f t="shared" si="1"/>
        <v>0</v>
      </c>
      <c r="R24">
        <f t="shared" si="2"/>
        <v>10</v>
      </c>
      <c r="S24">
        <f t="shared" si="3"/>
        <v>0</v>
      </c>
      <c r="T24">
        <f t="shared" si="4"/>
        <v>0</v>
      </c>
      <c r="U24">
        <f t="shared" si="5"/>
        <v>0</v>
      </c>
      <c r="V24">
        <f t="shared" si="6"/>
        <v>0</v>
      </c>
      <c r="W24">
        <f t="shared" si="7"/>
        <v>78</v>
      </c>
      <c r="X24">
        <f t="shared" si="8"/>
        <v>10</v>
      </c>
      <c r="Y24">
        <f t="shared" si="9"/>
        <v>0</v>
      </c>
      <c r="Z24">
        <f t="shared" si="10"/>
        <v>25</v>
      </c>
      <c r="AA24">
        <f t="shared" si="11"/>
        <v>5</v>
      </c>
      <c r="AB24">
        <f t="shared" si="12"/>
        <v>15</v>
      </c>
      <c r="AC24">
        <f t="shared" si="13"/>
        <v>23</v>
      </c>
    </row>
    <row r="25" spans="1:29" x14ac:dyDescent="0.3">
      <c r="A25" t="s">
        <v>551</v>
      </c>
      <c r="B25" t="s">
        <v>552</v>
      </c>
      <c r="C25" t="s">
        <v>443</v>
      </c>
      <c r="D25" s="28">
        <v>2</v>
      </c>
      <c r="E25" s="28">
        <v>2</v>
      </c>
      <c r="F25" s="28">
        <v>2</v>
      </c>
      <c r="G25" s="28">
        <v>1</v>
      </c>
      <c r="H25" s="28">
        <v>2</v>
      </c>
      <c r="I25" s="28">
        <v>2</v>
      </c>
      <c r="J25" s="28">
        <v>2</v>
      </c>
      <c r="K25" s="28">
        <v>2</v>
      </c>
      <c r="L25" s="28">
        <v>2</v>
      </c>
      <c r="M25" s="28">
        <v>0</v>
      </c>
      <c r="N25" s="28">
        <v>2</v>
      </c>
      <c r="P25">
        <f t="shared" si="0"/>
        <v>65</v>
      </c>
      <c r="Q25">
        <f t="shared" si="1"/>
        <v>10</v>
      </c>
      <c r="R25">
        <f t="shared" si="2"/>
        <v>10</v>
      </c>
      <c r="S25">
        <f t="shared" si="3"/>
        <v>25</v>
      </c>
      <c r="T25">
        <f t="shared" si="4"/>
        <v>5</v>
      </c>
      <c r="U25">
        <f t="shared" si="5"/>
        <v>15</v>
      </c>
      <c r="V25">
        <f t="shared" si="6"/>
        <v>0</v>
      </c>
      <c r="W25">
        <f t="shared" si="7"/>
        <v>23</v>
      </c>
      <c r="X25">
        <f t="shared" si="8"/>
        <v>0</v>
      </c>
      <c r="Y25">
        <f t="shared" si="9"/>
        <v>0</v>
      </c>
      <c r="Z25">
        <f t="shared" si="10"/>
        <v>0</v>
      </c>
      <c r="AA25">
        <f t="shared" si="11"/>
        <v>0</v>
      </c>
      <c r="AB25">
        <f t="shared" si="12"/>
        <v>0</v>
      </c>
      <c r="AC25">
        <f t="shared" si="13"/>
        <v>23</v>
      </c>
    </row>
    <row r="26" spans="1:29" x14ac:dyDescent="0.3">
      <c r="A26" t="s">
        <v>553</v>
      </c>
      <c r="B26" t="s">
        <v>554</v>
      </c>
      <c r="C26" t="s">
        <v>522</v>
      </c>
      <c r="D26" s="28">
        <v>0</v>
      </c>
      <c r="E26" s="28">
        <v>0</v>
      </c>
      <c r="F26" s="28">
        <v>0</v>
      </c>
      <c r="G26" s="28">
        <v>1</v>
      </c>
      <c r="H26" s="28">
        <v>0</v>
      </c>
      <c r="I26" s="28">
        <v>0</v>
      </c>
      <c r="J26" s="28">
        <v>0</v>
      </c>
      <c r="K26" s="28">
        <v>0</v>
      </c>
      <c r="L26" s="28">
        <v>2</v>
      </c>
      <c r="M26" s="28">
        <v>1</v>
      </c>
      <c r="N26" s="28">
        <v>0</v>
      </c>
      <c r="P26">
        <f t="shared" si="0"/>
        <v>15</v>
      </c>
      <c r="Q26">
        <f t="shared" si="1"/>
        <v>0</v>
      </c>
      <c r="R26">
        <f t="shared" si="2"/>
        <v>0</v>
      </c>
      <c r="S26">
        <f t="shared" si="3"/>
        <v>0</v>
      </c>
      <c r="T26">
        <f t="shared" si="4"/>
        <v>0</v>
      </c>
      <c r="U26">
        <f t="shared" si="5"/>
        <v>15</v>
      </c>
      <c r="V26">
        <f t="shared" si="6"/>
        <v>0</v>
      </c>
      <c r="W26">
        <f t="shared" si="7"/>
        <v>50</v>
      </c>
      <c r="X26">
        <f t="shared" si="8"/>
        <v>10</v>
      </c>
      <c r="Y26">
        <f t="shared" si="9"/>
        <v>10</v>
      </c>
      <c r="Z26">
        <f t="shared" si="10"/>
        <v>25</v>
      </c>
      <c r="AA26">
        <f t="shared" si="11"/>
        <v>5</v>
      </c>
      <c r="AB26">
        <f t="shared" si="12"/>
        <v>0</v>
      </c>
      <c r="AC26">
        <f t="shared" si="13"/>
        <v>0</v>
      </c>
    </row>
    <row r="27" spans="1:29" x14ac:dyDescent="0.3">
      <c r="A27" t="s">
        <v>555</v>
      </c>
      <c r="B27" t="s">
        <v>556</v>
      </c>
      <c r="C27" t="s">
        <v>443</v>
      </c>
      <c r="D27" s="28">
        <v>1</v>
      </c>
      <c r="E27" s="28">
        <v>2</v>
      </c>
      <c r="F27" s="28">
        <v>2</v>
      </c>
      <c r="G27" s="28">
        <v>2</v>
      </c>
      <c r="H27" s="28">
        <v>2</v>
      </c>
      <c r="I27" s="28">
        <v>2</v>
      </c>
      <c r="J27" s="28">
        <v>0</v>
      </c>
      <c r="K27" s="28">
        <v>0</v>
      </c>
      <c r="L27" s="28">
        <v>0</v>
      </c>
      <c r="M27" s="28">
        <v>0</v>
      </c>
      <c r="N27" s="28">
        <v>0</v>
      </c>
      <c r="P27">
        <f t="shared" si="0"/>
        <v>10</v>
      </c>
      <c r="Q27">
        <f t="shared" si="1"/>
        <v>0</v>
      </c>
      <c r="R27">
        <f t="shared" si="2"/>
        <v>10</v>
      </c>
      <c r="S27">
        <f t="shared" si="3"/>
        <v>0</v>
      </c>
      <c r="T27">
        <f t="shared" si="4"/>
        <v>0</v>
      </c>
      <c r="U27">
        <f t="shared" si="5"/>
        <v>0</v>
      </c>
      <c r="V27">
        <f t="shared" si="6"/>
        <v>0</v>
      </c>
      <c r="W27">
        <f t="shared" si="7"/>
        <v>68</v>
      </c>
      <c r="X27">
        <f t="shared" si="8"/>
        <v>0</v>
      </c>
      <c r="Y27">
        <f t="shared" si="9"/>
        <v>0</v>
      </c>
      <c r="Z27">
        <f t="shared" si="10"/>
        <v>25</v>
      </c>
      <c r="AA27">
        <f t="shared" si="11"/>
        <v>5</v>
      </c>
      <c r="AB27">
        <f t="shared" si="12"/>
        <v>15</v>
      </c>
      <c r="AC27">
        <f t="shared" si="13"/>
        <v>23</v>
      </c>
    </row>
    <row r="28" spans="1:29" x14ac:dyDescent="0.3">
      <c r="A28" t="s">
        <v>557</v>
      </c>
      <c r="B28" t="s">
        <v>558</v>
      </c>
      <c r="C28" t="s">
        <v>443</v>
      </c>
      <c r="D28" s="28">
        <v>0</v>
      </c>
      <c r="E28" s="28">
        <v>0</v>
      </c>
      <c r="F28" s="28">
        <v>0</v>
      </c>
      <c r="G28" s="28">
        <v>0</v>
      </c>
      <c r="H28" s="28">
        <v>0</v>
      </c>
      <c r="I28" s="28">
        <v>0</v>
      </c>
      <c r="J28" s="28">
        <v>0</v>
      </c>
      <c r="K28" s="28">
        <v>0</v>
      </c>
      <c r="L28" s="28">
        <v>2</v>
      </c>
      <c r="M28" s="28">
        <v>2</v>
      </c>
      <c r="N28" s="28">
        <v>2</v>
      </c>
      <c r="P28">
        <f t="shared" si="0"/>
        <v>38</v>
      </c>
      <c r="Q28">
        <f t="shared" si="1"/>
        <v>0</v>
      </c>
      <c r="R28">
        <f t="shared" si="2"/>
        <v>0</v>
      </c>
      <c r="S28">
        <f t="shared" si="3"/>
        <v>0</v>
      </c>
      <c r="T28">
        <f t="shared" si="4"/>
        <v>0</v>
      </c>
      <c r="U28">
        <f t="shared" si="5"/>
        <v>15</v>
      </c>
      <c r="V28">
        <f t="shared" si="6"/>
        <v>23</v>
      </c>
      <c r="W28">
        <f t="shared" si="7"/>
        <v>50</v>
      </c>
      <c r="X28">
        <f t="shared" si="8"/>
        <v>10</v>
      </c>
      <c r="Y28">
        <f t="shared" si="9"/>
        <v>10</v>
      </c>
      <c r="Z28">
        <f t="shared" si="10"/>
        <v>25</v>
      </c>
      <c r="AA28">
        <f t="shared" si="11"/>
        <v>5</v>
      </c>
      <c r="AB28">
        <f t="shared" si="12"/>
        <v>0</v>
      </c>
      <c r="AC28">
        <f t="shared" si="13"/>
        <v>0</v>
      </c>
    </row>
    <row r="29" spans="1:29" x14ac:dyDescent="0.3">
      <c r="A29" t="s">
        <v>559</v>
      </c>
      <c r="B29" t="s">
        <v>560</v>
      </c>
      <c r="C29" t="s">
        <v>110</v>
      </c>
      <c r="D29" s="28">
        <v>2</v>
      </c>
      <c r="E29" s="28">
        <v>2</v>
      </c>
      <c r="F29" s="28">
        <v>2</v>
      </c>
      <c r="G29" s="28">
        <v>2</v>
      </c>
      <c r="H29" s="28">
        <v>2</v>
      </c>
      <c r="I29" s="28">
        <v>0</v>
      </c>
      <c r="J29" s="28">
        <v>2</v>
      </c>
      <c r="K29" s="28">
        <v>2</v>
      </c>
      <c r="L29" s="28">
        <v>2</v>
      </c>
      <c r="M29" s="28">
        <v>2</v>
      </c>
      <c r="N29" s="28">
        <v>0</v>
      </c>
      <c r="P29">
        <f t="shared" si="0"/>
        <v>88</v>
      </c>
      <c r="Q29">
        <f t="shared" si="1"/>
        <v>10</v>
      </c>
      <c r="R29">
        <f t="shared" si="2"/>
        <v>10</v>
      </c>
      <c r="S29">
        <f t="shared" si="3"/>
        <v>25</v>
      </c>
      <c r="T29">
        <f t="shared" si="4"/>
        <v>5</v>
      </c>
      <c r="U29">
        <f t="shared" si="5"/>
        <v>15</v>
      </c>
      <c r="V29">
        <f t="shared" si="6"/>
        <v>23</v>
      </c>
      <c r="W29">
        <f t="shared" si="7"/>
        <v>0</v>
      </c>
      <c r="X29">
        <f t="shared" si="8"/>
        <v>0</v>
      </c>
      <c r="Y29">
        <f t="shared" si="9"/>
        <v>0</v>
      </c>
      <c r="Z29">
        <f t="shared" si="10"/>
        <v>0</v>
      </c>
      <c r="AA29">
        <f t="shared" si="11"/>
        <v>0</v>
      </c>
      <c r="AB29">
        <f t="shared" si="12"/>
        <v>0</v>
      </c>
      <c r="AC29">
        <f t="shared" si="13"/>
        <v>0</v>
      </c>
    </row>
    <row r="30" spans="1:29" x14ac:dyDescent="0.3">
      <c r="A30" t="s">
        <v>176</v>
      </c>
      <c r="B30" t="s">
        <v>561</v>
      </c>
      <c r="C30" t="s">
        <v>113</v>
      </c>
      <c r="D30" s="28">
        <v>2</v>
      </c>
      <c r="E30" s="28">
        <v>0</v>
      </c>
      <c r="F30" s="28">
        <v>0</v>
      </c>
      <c r="G30" s="28">
        <v>0</v>
      </c>
      <c r="H30" s="28">
        <v>1</v>
      </c>
      <c r="I30" s="28">
        <v>2</v>
      </c>
      <c r="J30" s="28">
        <v>0</v>
      </c>
      <c r="K30" s="28">
        <v>0</v>
      </c>
      <c r="L30" s="28">
        <v>0</v>
      </c>
      <c r="M30" s="28">
        <v>2</v>
      </c>
      <c r="N30" s="28">
        <v>0</v>
      </c>
      <c r="P30">
        <f t="shared" si="0"/>
        <v>33</v>
      </c>
      <c r="Q30">
        <f t="shared" si="1"/>
        <v>10</v>
      </c>
      <c r="R30">
        <f t="shared" si="2"/>
        <v>0</v>
      </c>
      <c r="S30">
        <f t="shared" si="3"/>
        <v>0</v>
      </c>
      <c r="T30">
        <f t="shared" si="4"/>
        <v>0</v>
      </c>
      <c r="U30">
        <f t="shared" si="5"/>
        <v>0</v>
      </c>
      <c r="V30">
        <f t="shared" si="6"/>
        <v>23</v>
      </c>
      <c r="W30">
        <f t="shared" si="7"/>
        <v>45</v>
      </c>
      <c r="X30">
        <f t="shared" si="8"/>
        <v>0</v>
      </c>
      <c r="Y30">
        <f t="shared" si="9"/>
        <v>0</v>
      </c>
      <c r="Z30">
        <f t="shared" si="10"/>
        <v>25</v>
      </c>
      <c r="AA30">
        <f t="shared" si="11"/>
        <v>5</v>
      </c>
      <c r="AB30">
        <f t="shared" si="12"/>
        <v>15</v>
      </c>
      <c r="AC30">
        <f t="shared" si="13"/>
        <v>0</v>
      </c>
    </row>
    <row r="31" spans="1:29" x14ac:dyDescent="0.3">
      <c r="A31" t="s">
        <v>440</v>
      </c>
      <c r="B31" t="s">
        <v>562</v>
      </c>
      <c r="C31" t="s">
        <v>443</v>
      </c>
      <c r="D31" s="28">
        <v>0</v>
      </c>
      <c r="E31" s="28">
        <v>0</v>
      </c>
      <c r="F31" s="28">
        <v>0</v>
      </c>
      <c r="G31" s="28">
        <v>0</v>
      </c>
      <c r="H31" s="28">
        <v>0</v>
      </c>
      <c r="I31" s="28">
        <v>0</v>
      </c>
      <c r="J31" s="28">
        <v>0</v>
      </c>
      <c r="K31" s="28">
        <v>0</v>
      </c>
      <c r="L31" s="28">
        <v>0</v>
      </c>
      <c r="M31" s="28">
        <v>2</v>
      </c>
      <c r="N31" s="28">
        <v>0</v>
      </c>
      <c r="P31">
        <f t="shared" si="0"/>
        <v>23</v>
      </c>
      <c r="Q31">
        <f t="shared" si="1"/>
        <v>0</v>
      </c>
      <c r="R31">
        <f t="shared" si="2"/>
        <v>0</v>
      </c>
      <c r="S31">
        <f t="shared" si="3"/>
        <v>0</v>
      </c>
      <c r="T31">
        <f t="shared" si="4"/>
        <v>0</v>
      </c>
      <c r="U31">
        <f t="shared" si="5"/>
        <v>0</v>
      </c>
      <c r="V31">
        <f t="shared" si="6"/>
        <v>23</v>
      </c>
      <c r="W31">
        <f t="shared" si="7"/>
        <v>65</v>
      </c>
      <c r="X31">
        <f t="shared" si="8"/>
        <v>10</v>
      </c>
      <c r="Y31">
        <f t="shared" si="9"/>
        <v>10</v>
      </c>
      <c r="Z31">
        <f t="shared" si="10"/>
        <v>25</v>
      </c>
      <c r="AA31">
        <f t="shared" si="11"/>
        <v>5</v>
      </c>
      <c r="AB31">
        <f t="shared" si="12"/>
        <v>15</v>
      </c>
      <c r="AC31">
        <f t="shared" si="13"/>
        <v>0</v>
      </c>
    </row>
    <row r="32" spans="1:29" x14ac:dyDescent="0.3">
      <c r="A32" t="s">
        <v>563</v>
      </c>
      <c r="B32" t="s">
        <v>564</v>
      </c>
      <c r="C32" t="s">
        <v>522</v>
      </c>
      <c r="D32" s="28">
        <v>1</v>
      </c>
      <c r="E32" s="28">
        <v>2</v>
      </c>
      <c r="F32" s="28">
        <v>2</v>
      </c>
      <c r="G32" s="28">
        <v>2</v>
      </c>
      <c r="H32" s="28">
        <v>2</v>
      </c>
      <c r="I32" s="28">
        <v>1</v>
      </c>
      <c r="J32" s="28">
        <v>0</v>
      </c>
      <c r="K32" s="28">
        <v>2</v>
      </c>
      <c r="L32" s="28">
        <v>2</v>
      </c>
      <c r="M32" s="28">
        <v>0</v>
      </c>
      <c r="N32" s="28">
        <v>0</v>
      </c>
      <c r="P32">
        <f t="shared" si="0"/>
        <v>30</v>
      </c>
      <c r="Q32">
        <f t="shared" si="1"/>
        <v>0</v>
      </c>
      <c r="R32">
        <f t="shared" si="2"/>
        <v>10</v>
      </c>
      <c r="S32">
        <f t="shared" si="3"/>
        <v>0</v>
      </c>
      <c r="T32">
        <f t="shared" si="4"/>
        <v>5</v>
      </c>
      <c r="U32">
        <f t="shared" si="5"/>
        <v>15</v>
      </c>
      <c r="V32">
        <f t="shared" si="6"/>
        <v>0</v>
      </c>
      <c r="W32">
        <f t="shared" si="7"/>
        <v>48</v>
      </c>
      <c r="X32">
        <f t="shared" si="8"/>
        <v>0</v>
      </c>
      <c r="Y32">
        <f t="shared" si="9"/>
        <v>0</v>
      </c>
      <c r="Z32">
        <f t="shared" si="10"/>
        <v>25</v>
      </c>
      <c r="AA32">
        <f t="shared" si="11"/>
        <v>0</v>
      </c>
      <c r="AB32">
        <f t="shared" si="12"/>
        <v>0</v>
      </c>
      <c r="AC32">
        <f t="shared" si="13"/>
        <v>23</v>
      </c>
    </row>
    <row r="33" spans="1:29" x14ac:dyDescent="0.3">
      <c r="A33" t="s">
        <v>565</v>
      </c>
      <c r="B33" t="s">
        <v>566</v>
      </c>
      <c r="C33" t="s">
        <v>113</v>
      </c>
      <c r="D33" s="28">
        <v>2</v>
      </c>
      <c r="E33" s="28">
        <v>2</v>
      </c>
      <c r="F33" s="28">
        <v>2</v>
      </c>
      <c r="G33" s="28">
        <v>2</v>
      </c>
      <c r="H33" s="28">
        <v>1</v>
      </c>
      <c r="I33" s="28">
        <v>0</v>
      </c>
      <c r="J33" s="28">
        <v>2</v>
      </c>
      <c r="K33" s="28">
        <v>2</v>
      </c>
      <c r="L33" s="28">
        <v>2</v>
      </c>
      <c r="M33" s="28">
        <v>2</v>
      </c>
      <c r="N33" s="28">
        <v>2</v>
      </c>
      <c r="P33">
        <f t="shared" si="0"/>
        <v>78</v>
      </c>
      <c r="Q33">
        <f t="shared" si="1"/>
        <v>10</v>
      </c>
      <c r="R33">
        <f t="shared" si="2"/>
        <v>0</v>
      </c>
      <c r="S33">
        <f t="shared" si="3"/>
        <v>25</v>
      </c>
      <c r="T33">
        <f t="shared" si="4"/>
        <v>5</v>
      </c>
      <c r="U33">
        <f t="shared" si="5"/>
        <v>15</v>
      </c>
      <c r="V33">
        <f t="shared" si="6"/>
        <v>23</v>
      </c>
      <c r="W33">
        <f t="shared" si="7"/>
        <v>0</v>
      </c>
      <c r="X33">
        <f t="shared" si="8"/>
        <v>0</v>
      </c>
      <c r="Y33">
        <f t="shared" si="9"/>
        <v>0</v>
      </c>
      <c r="Z33">
        <f t="shared" si="10"/>
        <v>0</v>
      </c>
      <c r="AA33">
        <f t="shared" si="11"/>
        <v>0</v>
      </c>
      <c r="AB33">
        <f t="shared" si="12"/>
        <v>0</v>
      </c>
      <c r="AC33">
        <f t="shared" si="13"/>
        <v>0</v>
      </c>
    </row>
    <row r="34" spans="1:29" x14ac:dyDescent="0.3">
      <c r="A34" t="s">
        <v>567</v>
      </c>
      <c r="B34" t="s">
        <v>568</v>
      </c>
      <c r="C34" t="s">
        <v>569</v>
      </c>
      <c r="D34" s="28">
        <v>0</v>
      </c>
      <c r="E34" s="28">
        <v>0</v>
      </c>
      <c r="F34" s="28">
        <v>0</v>
      </c>
      <c r="G34" s="28">
        <v>0</v>
      </c>
      <c r="H34" s="28">
        <v>0</v>
      </c>
      <c r="I34" s="28">
        <v>1</v>
      </c>
      <c r="J34" s="28">
        <v>2</v>
      </c>
      <c r="K34" s="28">
        <v>2</v>
      </c>
      <c r="L34" s="28">
        <v>2</v>
      </c>
      <c r="M34" s="28">
        <v>2</v>
      </c>
      <c r="N34" s="28">
        <v>2</v>
      </c>
      <c r="P34">
        <f t="shared" si="0"/>
        <v>68</v>
      </c>
      <c r="Q34">
        <f t="shared" si="1"/>
        <v>0</v>
      </c>
      <c r="R34">
        <f t="shared" si="2"/>
        <v>0</v>
      </c>
      <c r="S34">
        <f t="shared" si="3"/>
        <v>25</v>
      </c>
      <c r="T34">
        <f t="shared" si="4"/>
        <v>5</v>
      </c>
      <c r="U34">
        <f t="shared" si="5"/>
        <v>15</v>
      </c>
      <c r="V34">
        <f t="shared" si="6"/>
        <v>23</v>
      </c>
      <c r="W34">
        <f t="shared" si="7"/>
        <v>20</v>
      </c>
      <c r="X34">
        <f t="shared" si="8"/>
        <v>10</v>
      </c>
      <c r="Y34">
        <f t="shared" si="9"/>
        <v>10</v>
      </c>
      <c r="Z34">
        <f t="shared" si="10"/>
        <v>0</v>
      </c>
      <c r="AA34">
        <f t="shared" si="11"/>
        <v>0</v>
      </c>
      <c r="AB34">
        <f t="shared" si="12"/>
        <v>0</v>
      </c>
      <c r="AC34">
        <f t="shared" si="13"/>
        <v>0</v>
      </c>
    </row>
    <row r="35" spans="1:29" x14ac:dyDescent="0.3">
      <c r="A35" t="s">
        <v>570</v>
      </c>
      <c r="B35" t="s">
        <v>571</v>
      </c>
      <c r="C35" t="s">
        <v>110</v>
      </c>
      <c r="D35" s="28">
        <v>2</v>
      </c>
      <c r="E35" s="28">
        <v>2</v>
      </c>
      <c r="F35" s="28">
        <v>2</v>
      </c>
      <c r="G35" s="28">
        <v>2</v>
      </c>
      <c r="H35" s="28">
        <v>2</v>
      </c>
      <c r="I35" s="28">
        <v>2</v>
      </c>
      <c r="J35" s="28">
        <v>2</v>
      </c>
      <c r="K35" s="28">
        <v>1</v>
      </c>
      <c r="L35" s="28">
        <v>0</v>
      </c>
      <c r="M35" s="28">
        <v>0</v>
      </c>
      <c r="N35" s="28">
        <v>0</v>
      </c>
      <c r="P35">
        <f t="shared" si="0"/>
        <v>45</v>
      </c>
      <c r="Q35">
        <f t="shared" si="1"/>
        <v>10</v>
      </c>
      <c r="R35">
        <f t="shared" si="2"/>
        <v>10</v>
      </c>
      <c r="S35">
        <f t="shared" si="3"/>
        <v>25</v>
      </c>
      <c r="T35">
        <f t="shared" si="4"/>
        <v>0</v>
      </c>
      <c r="U35">
        <f t="shared" si="5"/>
        <v>0</v>
      </c>
      <c r="V35">
        <f t="shared" si="6"/>
        <v>0</v>
      </c>
      <c r="W35">
        <f t="shared" si="7"/>
        <v>38</v>
      </c>
      <c r="X35">
        <f t="shared" si="8"/>
        <v>0</v>
      </c>
      <c r="Y35">
        <f t="shared" si="9"/>
        <v>0</v>
      </c>
      <c r="Z35">
        <f t="shared" si="10"/>
        <v>0</v>
      </c>
      <c r="AA35">
        <f t="shared" si="11"/>
        <v>0</v>
      </c>
      <c r="AB35">
        <f t="shared" si="12"/>
        <v>15</v>
      </c>
      <c r="AC35">
        <f t="shared" si="13"/>
        <v>23</v>
      </c>
    </row>
    <row r="36" spans="1:29" x14ac:dyDescent="0.3">
      <c r="A36" t="s">
        <v>572</v>
      </c>
      <c r="B36" t="s">
        <v>573</v>
      </c>
      <c r="C36" t="s">
        <v>443</v>
      </c>
      <c r="D36" s="28">
        <v>0</v>
      </c>
      <c r="E36" s="28">
        <v>0</v>
      </c>
      <c r="F36" s="28">
        <v>0</v>
      </c>
      <c r="G36" s="28">
        <v>0</v>
      </c>
      <c r="H36" s="28">
        <v>0</v>
      </c>
      <c r="I36" s="28">
        <v>0</v>
      </c>
      <c r="J36" s="28">
        <v>2</v>
      </c>
      <c r="K36" s="28">
        <v>0</v>
      </c>
      <c r="L36" s="28">
        <v>2</v>
      </c>
      <c r="M36" s="28">
        <v>2</v>
      </c>
      <c r="N36" s="28">
        <v>0</v>
      </c>
      <c r="P36">
        <f t="shared" si="0"/>
        <v>63</v>
      </c>
      <c r="Q36">
        <f t="shared" si="1"/>
        <v>0</v>
      </c>
      <c r="R36">
        <f t="shared" si="2"/>
        <v>0</v>
      </c>
      <c r="S36">
        <f t="shared" si="3"/>
        <v>25</v>
      </c>
      <c r="T36">
        <f t="shared" si="4"/>
        <v>0</v>
      </c>
      <c r="U36">
        <f t="shared" si="5"/>
        <v>15</v>
      </c>
      <c r="V36">
        <f t="shared" si="6"/>
        <v>23</v>
      </c>
      <c r="W36">
        <f t="shared" si="7"/>
        <v>25</v>
      </c>
      <c r="X36">
        <f t="shared" si="8"/>
        <v>10</v>
      </c>
      <c r="Y36">
        <f t="shared" si="9"/>
        <v>10</v>
      </c>
      <c r="Z36">
        <f t="shared" si="10"/>
        <v>0</v>
      </c>
      <c r="AA36">
        <f t="shared" si="11"/>
        <v>5</v>
      </c>
      <c r="AB36">
        <f t="shared" si="12"/>
        <v>0</v>
      </c>
      <c r="AC36">
        <f t="shared" si="13"/>
        <v>0</v>
      </c>
    </row>
    <row r="37" spans="1:29" x14ac:dyDescent="0.3">
      <c r="A37" t="s">
        <v>574</v>
      </c>
      <c r="B37" t="s">
        <v>575</v>
      </c>
      <c r="C37" t="s">
        <v>443</v>
      </c>
      <c r="D37" s="28">
        <v>0</v>
      </c>
      <c r="E37" s="28">
        <v>0</v>
      </c>
      <c r="F37" s="28">
        <v>0</v>
      </c>
      <c r="G37" s="28">
        <v>2</v>
      </c>
      <c r="H37" s="28">
        <v>1</v>
      </c>
      <c r="I37" s="28">
        <v>1</v>
      </c>
      <c r="J37" s="28">
        <v>2</v>
      </c>
      <c r="K37" s="28">
        <v>2</v>
      </c>
      <c r="L37" s="28">
        <v>2</v>
      </c>
      <c r="M37" s="28">
        <v>0</v>
      </c>
      <c r="N37" s="28">
        <v>2</v>
      </c>
      <c r="P37">
        <f t="shared" si="0"/>
        <v>45</v>
      </c>
      <c r="Q37">
        <f t="shared" si="1"/>
        <v>0</v>
      </c>
      <c r="R37">
        <f t="shared" si="2"/>
        <v>0</v>
      </c>
      <c r="S37">
        <f t="shared" si="3"/>
        <v>25</v>
      </c>
      <c r="T37">
        <f t="shared" si="4"/>
        <v>5</v>
      </c>
      <c r="U37">
        <f t="shared" si="5"/>
        <v>15</v>
      </c>
      <c r="V37">
        <f t="shared" si="6"/>
        <v>0</v>
      </c>
      <c r="W37">
        <f t="shared" si="7"/>
        <v>33</v>
      </c>
      <c r="X37">
        <f t="shared" si="8"/>
        <v>10</v>
      </c>
      <c r="Y37">
        <f t="shared" si="9"/>
        <v>0</v>
      </c>
      <c r="Z37">
        <f t="shared" si="10"/>
        <v>0</v>
      </c>
      <c r="AA37">
        <f t="shared" si="11"/>
        <v>0</v>
      </c>
      <c r="AB37">
        <f t="shared" si="12"/>
        <v>0</v>
      </c>
      <c r="AC37">
        <f t="shared" si="13"/>
        <v>23</v>
      </c>
    </row>
    <row r="38" spans="1:29" x14ac:dyDescent="0.3">
      <c r="A38" t="s">
        <v>576</v>
      </c>
      <c r="B38" t="s">
        <v>577</v>
      </c>
      <c r="C38" t="s">
        <v>534</v>
      </c>
      <c r="D38" s="28">
        <v>2</v>
      </c>
      <c r="E38" s="28">
        <v>2</v>
      </c>
      <c r="F38" s="28">
        <v>1</v>
      </c>
      <c r="G38" s="28">
        <v>0</v>
      </c>
      <c r="H38" s="28">
        <v>2</v>
      </c>
      <c r="I38" s="28">
        <v>2</v>
      </c>
      <c r="J38" s="28">
        <v>2</v>
      </c>
      <c r="K38" s="28">
        <v>2</v>
      </c>
      <c r="L38" s="28">
        <v>2</v>
      </c>
      <c r="M38" s="28">
        <v>0</v>
      </c>
      <c r="N38" s="28">
        <v>2</v>
      </c>
      <c r="P38">
        <f t="shared" si="0"/>
        <v>65</v>
      </c>
      <c r="Q38">
        <f t="shared" si="1"/>
        <v>10</v>
      </c>
      <c r="R38">
        <f t="shared" si="2"/>
        <v>10</v>
      </c>
      <c r="S38">
        <f t="shared" si="3"/>
        <v>25</v>
      </c>
      <c r="T38">
        <f t="shared" si="4"/>
        <v>5</v>
      </c>
      <c r="U38">
        <f t="shared" si="5"/>
        <v>15</v>
      </c>
      <c r="V38">
        <f t="shared" si="6"/>
        <v>0</v>
      </c>
      <c r="W38">
        <f t="shared" si="7"/>
        <v>23</v>
      </c>
      <c r="X38">
        <f t="shared" si="8"/>
        <v>0</v>
      </c>
      <c r="Y38">
        <f t="shared" si="9"/>
        <v>0</v>
      </c>
      <c r="Z38">
        <f t="shared" si="10"/>
        <v>0</v>
      </c>
      <c r="AA38">
        <f t="shared" si="11"/>
        <v>0</v>
      </c>
      <c r="AB38">
        <f t="shared" si="12"/>
        <v>0</v>
      </c>
      <c r="AC38">
        <f t="shared" si="13"/>
        <v>23</v>
      </c>
    </row>
    <row r="39" spans="1:29" x14ac:dyDescent="0.3">
      <c r="A39" t="s">
        <v>578</v>
      </c>
      <c r="B39" t="s">
        <v>579</v>
      </c>
      <c r="C39" t="s">
        <v>114</v>
      </c>
      <c r="D39" s="28">
        <v>0</v>
      </c>
      <c r="E39" s="28">
        <v>2</v>
      </c>
      <c r="F39" s="28">
        <v>0</v>
      </c>
      <c r="G39" s="28">
        <v>0</v>
      </c>
      <c r="H39" s="28">
        <v>0</v>
      </c>
      <c r="I39" s="28">
        <v>1</v>
      </c>
      <c r="J39" s="28">
        <v>0</v>
      </c>
      <c r="K39" s="28">
        <v>2</v>
      </c>
      <c r="L39" s="28">
        <v>2</v>
      </c>
      <c r="M39" s="28">
        <v>2</v>
      </c>
      <c r="N39" s="28">
        <v>2</v>
      </c>
      <c r="P39">
        <f t="shared" si="0"/>
        <v>43</v>
      </c>
      <c r="Q39">
        <f t="shared" si="1"/>
        <v>0</v>
      </c>
      <c r="R39">
        <f t="shared" si="2"/>
        <v>0</v>
      </c>
      <c r="S39">
        <f t="shared" si="3"/>
        <v>0</v>
      </c>
      <c r="T39">
        <f t="shared" si="4"/>
        <v>5</v>
      </c>
      <c r="U39">
        <f t="shared" si="5"/>
        <v>15</v>
      </c>
      <c r="V39">
        <f t="shared" si="6"/>
        <v>23</v>
      </c>
      <c r="W39">
        <f t="shared" si="7"/>
        <v>45</v>
      </c>
      <c r="X39">
        <f t="shared" si="8"/>
        <v>10</v>
      </c>
      <c r="Y39">
        <f t="shared" si="9"/>
        <v>10</v>
      </c>
      <c r="Z39">
        <f t="shared" si="10"/>
        <v>25</v>
      </c>
      <c r="AA39">
        <f t="shared" si="11"/>
        <v>0</v>
      </c>
      <c r="AB39">
        <f t="shared" si="12"/>
        <v>0</v>
      </c>
      <c r="AC39">
        <f t="shared" si="13"/>
        <v>0</v>
      </c>
    </row>
    <row r="40" spans="1:29" x14ac:dyDescent="0.3">
      <c r="A40" t="s">
        <v>580</v>
      </c>
      <c r="B40" t="s">
        <v>581</v>
      </c>
      <c r="C40" t="s">
        <v>443</v>
      </c>
      <c r="D40" s="28">
        <v>2</v>
      </c>
      <c r="E40" s="28">
        <v>2</v>
      </c>
      <c r="F40" s="28">
        <v>0</v>
      </c>
      <c r="G40" s="28">
        <v>1</v>
      </c>
      <c r="H40" s="28">
        <v>2</v>
      </c>
      <c r="I40" s="28">
        <v>0</v>
      </c>
      <c r="J40" s="28">
        <v>2</v>
      </c>
      <c r="K40" s="28">
        <v>0</v>
      </c>
      <c r="L40" s="28">
        <v>0</v>
      </c>
      <c r="M40" s="28">
        <v>0</v>
      </c>
      <c r="N40" s="28">
        <v>0</v>
      </c>
      <c r="P40">
        <f t="shared" si="0"/>
        <v>45</v>
      </c>
      <c r="Q40">
        <f t="shared" si="1"/>
        <v>10</v>
      </c>
      <c r="R40">
        <f t="shared" si="2"/>
        <v>10</v>
      </c>
      <c r="S40">
        <f t="shared" si="3"/>
        <v>25</v>
      </c>
      <c r="T40">
        <f t="shared" si="4"/>
        <v>0</v>
      </c>
      <c r="U40">
        <f t="shared" si="5"/>
        <v>0</v>
      </c>
      <c r="V40">
        <f t="shared" si="6"/>
        <v>0</v>
      </c>
      <c r="W40">
        <f t="shared" si="7"/>
        <v>43</v>
      </c>
      <c r="X40">
        <f t="shared" si="8"/>
        <v>0</v>
      </c>
      <c r="Y40">
        <f t="shared" si="9"/>
        <v>0</v>
      </c>
      <c r="Z40">
        <f t="shared" si="10"/>
        <v>0</v>
      </c>
      <c r="AA40">
        <f t="shared" si="11"/>
        <v>5</v>
      </c>
      <c r="AB40">
        <f t="shared" si="12"/>
        <v>15</v>
      </c>
      <c r="AC40">
        <f t="shared" si="13"/>
        <v>23</v>
      </c>
    </row>
    <row r="41" spans="1:29" x14ac:dyDescent="0.3">
      <c r="A41" t="s">
        <v>582</v>
      </c>
      <c r="B41" t="s">
        <v>583</v>
      </c>
      <c r="C41" t="s">
        <v>110</v>
      </c>
      <c r="D41" s="28">
        <v>0</v>
      </c>
      <c r="E41" s="28">
        <v>0</v>
      </c>
      <c r="F41" s="28">
        <v>0</v>
      </c>
      <c r="G41" s="28">
        <v>0</v>
      </c>
      <c r="H41" s="28">
        <v>0</v>
      </c>
      <c r="I41" s="28">
        <v>0</v>
      </c>
      <c r="J41" s="28">
        <v>1</v>
      </c>
      <c r="K41" s="28">
        <v>2</v>
      </c>
      <c r="L41" s="28">
        <v>2</v>
      </c>
      <c r="M41" s="28">
        <v>2</v>
      </c>
      <c r="N41" s="28">
        <v>2</v>
      </c>
      <c r="P41">
        <f t="shared" si="0"/>
        <v>43</v>
      </c>
      <c r="Q41">
        <f t="shared" si="1"/>
        <v>0</v>
      </c>
      <c r="R41">
        <f t="shared" si="2"/>
        <v>0</v>
      </c>
      <c r="S41">
        <f t="shared" si="3"/>
        <v>0</v>
      </c>
      <c r="T41">
        <f t="shared" si="4"/>
        <v>5</v>
      </c>
      <c r="U41">
        <f t="shared" si="5"/>
        <v>15</v>
      </c>
      <c r="V41">
        <f t="shared" si="6"/>
        <v>23</v>
      </c>
      <c r="W41">
        <f t="shared" si="7"/>
        <v>20</v>
      </c>
      <c r="X41">
        <f t="shared" si="8"/>
        <v>10</v>
      </c>
      <c r="Y41">
        <f t="shared" si="9"/>
        <v>10</v>
      </c>
      <c r="Z41">
        <f t="shared" si="10"/>
        <v>0</v>
      </c>
      <c r="AA41">
        <f t="shared" si="11"/>
        <v>0</v>
      </c>
      <c r="AB41">
        <f t="shared" si="12"/>
        <v>0</v>
      </c>
      <c r="AC41">
        <f t="shared" si="13"/>
        <v>0</v>
      </c>
    </row>
    <row r="42" spans="1:29" x14ac:dyDescent="0.3">
      <c r="A42" t="s">
        <v>584</v>
      </c>
      <c r="B42" t="s">
        <v>585</v>
      </c>
      <c r="C42" t="s">
        <v>569</v>
      </c>
      <c r="D42" s="28">
        <v>1</v>
      </c>
      <c r="E42" s="28">
        <v>2</v>
      </c>
      <c r="F42" s="28">
        <v>2</v>
      </c>
      <c r="G42" s="28">
        <v>2</v>
      </c>
      <c r="H42" s="28">
        <v>0</v>
      </c>
      <c r="I42" s="28">
        <v>0</v>
      </c>
      <c r="J42" s="28">
        <v>0</v>
      </c>
      <c r="K42" s="28">
        <v>0</v>
      </c>
      <c r="L42" s="28">
        <v>0</v>
      </c>
      <c r="M42" s="28">
        <v>0</v>
      </c>
      <c r="N42" s="28">
        <v>0</v>
      </c>
      <c r="P42">
        <f t="shared" si="0"/>
        <v>0</v>
      </c>
      <c r="Q42">
        <f t="shared" si="1"/>
        <v>0</v>
      </c>
      <c r="R42">
        <f t="shared" si="2"/>
        <v>0</v>
      </c>
      <c r="S42">
        <f t="shared" si="3"/>
        <v>0</v>
      </c>
      <c r="T42">
        <f t="shared" si="4"/>
        <v>0</v>
      </c>
      <c r="U42">
        <f t="shared" si="5"/>
        <v>0</v>
      </c>
      <c r="V42">
        <f t="shared" si="6"/>
        <v>0</v>
      </c>
      <c r="W42">
        <f t="shared" si="7"/>
        <v>78</v>
      </c>
      <c r="X42">
        <f t="shared" si="8"/>
        <v>0</v>
      </c>
      <c r="Y42">
        <f t="shared" si="9"/>
        <v>10</v>
      </c>
      <c r="Z42">
        <f t="shared" si="10"/>
        <v>25</v>
      </c>
      <c r="AA42">
        <f t="shared" si="11"/>
        <v>5</v>
      </c>
      <c r="AB42">
        <f t="shared" si="12"/>
        <v>15</v>
      </c>
      <c r="AC42">
        <f t="shared" si="13"/>
        <v>23</v>
      </c>
    </row>
    <row r="44" spans="1:29" ht="14.4" customHeight="1" x14ac:dyDescent="0.3">
      <c r="A44" s="63" t="s">
        <v>586</v>
      </c>
      <c r="B44" s="63"/>
      <c r="C44" s="63"/>
      <c r="D44" s="63"/>
      <c r="E44" s="63"/>
      <c r="F44" s="63"/>
      <c r="G44" s="63"/>
      <c r="H44" s="63"/>
      <c r="I44" s="63"/>
      <c r="J44" s="63"/>
      <c r="K44" s="63"/>
      <c r="L44" s="63"/>
      <c r="M44" s="63"/>
      <c r="N44" s="63"/>
    </row>
    <row r="45" spans="1:29" x14ac:dyDescent="0.3">
      <c r="A45" s="63"/>
      <c r="B45" s="63"/>
      <c r="C45" s="63"/>
      <c r="D45" s="63"/>
      <c r="E45" s="63"/>
      <c r="F45" s="63"/>
      <c r="G45" s="63"/>
      <c r="H45" s="63"/>
      <c r="I45" s="63"/>
      <c r="J45" s="63"/>
      <c r="K45" s="63"/>
      <c r="L45" s="63"/>
      <c r="M45" s="63"/>
      <c r="N45" s="63"/>
    </row>
    <row r="46" spans="1:29" x14ac:dyDescent="0.3">
      <c r="A46" s="15"/>
      <c r="B46" s="15"/>
      <c r="C46" s="15"/>
      <c r="D46" s="15"/>
      <c r="E46" s="15"/>
      <c r="F46" s="15"/>
      <c r="G46" s="15"/>
      <c r="H46" s="15"/>
      <c r="I46" s="15"/>
      <c r="J46" s="15"/>
      <c r="K46" s="15"/>
      <c r="L46" s="15"/>
      <c r="M46" s="15"/>
      <c r="N46" s="15"/>
    </row>
  </sheetData>
  <autoFilter ref="A4:N42" xr:uid="{00EF3551-BFFB-4685-B0B7-ACE490004E71}"/>
  <mergeCells count="1">
    <mergeCell ref="A44:N45"/>
  </mergeCells>
  <conditionalFormatting sqref="D5:N42">
    <cfRule type="cellIs" dxfId="32" priority="3" operator="equal">
      <formula>2</formula>
    </cfRule>
    <cfRule type="cellIs" dxfId="31" priority="4" operator="equal">
      <formula>0</formula>
    </cfRule>
  </conditionalFormatting>
  <conditionalFormatting sqref="P5:P42">
    <cfRule type="cellIs" dxfId="30" priority="2" operator="greaterThan">
      <formula>44</formula>
    </cfRule>
  </conditionalFormatting>
  <conditionalFormatting sqref="W5:W42">
    <cfRule type="cellIs" dxfId="29" priority="1" operator="greaterThan">
      <formula>44</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8A01C-5A80-4D49-9B86-920AEDDE7A85}">
  <dimension ref="A1:L12"/>
  <sheetViews>
    <sheetView workbookViewId="0">
      <selection activeCell="O3" sqref="O3"/>
    </sheetView>
  </sheetViews>
  <sheetFormatPr baseColWidth="10" defaultRowHeight="14.4" x14ac:dyDescent="0.3"/>
  <cols>
    <col min="1" max="1" width="10.77734375" customWidth="1"/>
    <col min="2" max="12" width="6.109375" style="45" customWidth="1"/>
  </cols>
  <sheetData>
    <row r="1" spans="1:12" ht="42" x14ac:dyDescent="0.3">
      <c r="B1" s="52" t="s">
        <v>105</v>
      </c>
      <c r="C1" s="52" t="s">
        <v>106</v>
      </c>
      <c r="D1" s="52" t="s">
        <v>802</v>
      </c>
      <c r="E1" s="52" t="s">
        <v>803</v>
      </c>
      <c r="F1" s="52" t="s">
        <v>71</v>
      </c>
      <c r="G1" s="52" t="s">
        <v>45</v>
      </c>
      <c r="H1" s="52" t="s">
        <v>41</v>
      </c>
      <c r="I1" s="52" t="s">
        <v>804</v>
      </c>
      <c r="J1" s="52" t="s">
        <v>43</v>
      </c>
      <c r="K1" s="52" t="s">
        <v>40</v>
      </c>
      <c r="L1" s="52" t="s">
        <v>44</v>
      </c>
    </row>
    <row r="2" spans="1:12" x14ac:dyDescent="0.3">
      <c r="A2" s="4" t="s">
        <v>105</v>
      </c>
      <c r="B2" s="45" t="s">
        <v>61</v>
      </c>
      <c r="C2" s="45">
        <v>0.36842105000000003</v>
      </c>
      <c r="D2" s="45">
        <v>0.42105262999999998</v>
      </c>
      <c r="E2" s="45">
        <v>0.42105262999999998</v>
      </c>
      <c r="F2" s="45">
        <v>0.55263156000000002</v>
      </c>
      <c r="G2" s="45">
        <v>0.52631581000000005</v>
      </c>
      <c r="H2" s="45">
        <v>0.71052629</v>
      </c>
      <c r="I2" s="45">
        <v>0.78947371</v>
      </c>
      <c r="J2" s="45">
        <v>1.2105263500000001</v>
      </c>
      <c r="K2" s="45">
        <v>1.2631578400000001</v>
      </c>
      <c r="L2" s="45">
        <v>1.31578946</v>
      </c>
    </row>
    <row r="3" spans="1:12" x14ac:dyDescent="0.3">
      <c r="A3" s="4" t="s">
        <v>106</v>
      </c>
      <c r="B3" s="45">
        <v>0.36842105000000003</v>
      </c>
      <c r="C3" s="45" t="s">
        <v>61</v>
      </c>
      <c r="D3" s="45">
        <v>0.36842105000000003</v>
      </c>
      <c r="E3" s="45">
        <v>0.36842105000000003</v>
      </c>
      <c r="F3" s="45">
        <v>0.39473686000000002</v>
      </c>
      <c r="G3" s="45">
        <v>0.47368421999999999</v>
      </c>
      <c r="H3" s="45">
        <v>0.76315789999999994</v>
      </c>
      <c r="I3" s="45">
        <v>0.84210527000000002</v>
      </c>
      <c r="J3" s="45">
        <v>1.15789473</v>
      </c>
      <c r="K3" s="45">
        <v>1.1052631100000001</v>
      </c>
      <c r="L3" s="45">
        <v>1.4736841899999999</v>
      </c>
    </row>
    <row r="4" spans="1:12" x14ac:dyDescent="0.3">
      <c r="A4" s="4" t="s">
        <v>802</v>
      </c>
      <c r="B4" s="45">
        <v>0.42105262999999998</v>
      </c>
      <c r="C4" s="45">
        <v>0.36842105000000003</v>
      </c>
      <c r="D4" s="45" t="s">
        <v>61</v>
      </c>
      <c r="E4" s="45">
        <v>0.2631579</v>
      </c>
      <c r="F4" s="45">
        <v>0.34210527000000002</v>
      </c>
      <c r="G4" s="45">
        <v>0.63157892000000004</v>
      </c>
      <c r="H4" s="45">
        <v>0.97368418999999995</v>
      </c>
      <c r="I4" s="45">
        <v>0.89473683000000004</v>
      </c>
      <c r="J4" s="45">
        <v>1.2105263500000001</v>
      </c>
      <c r="K4" s="45">
        <v>1.2631578400000001</v>
      </c>
      <c r="L4" s="45">
        <v>1.4736841899999999</v>
      </c>
    </row>
    <row r="5" spans="1:12" x14ac:dyDescent="0.3">
      <c r="A5" s="4" t="s">
        <v>803</v>
      </c>
      <c r="B5" s="45">
        <v>0.42105262999999998</v>
      </c>
      <c r="C5" s="45">
        <v>0.36842105000000003</v>
      </c>
      <c r="D5" s="45">
        <v>0.2631579</v>
      </c>
      <c r="E5" s="45" t="s">
        <v>61</v>
      </c>
      <c r="F5" s="45">
        <v>0.44736840999999999</v>
      </c>
      <c r="G5" s="45">
        <v>0.73684210000000006</v>
      </c>
      <c r="H5" s="45">
        <v>1.0263158100000001</v>
      </c>
      <c r="I5" s="45">
        <v>0.73684210000000006</v>
      </c>
      <c r="J5" s="45">
        <v>1.15789473</v>
      </c>
      <c r="K5" s="45">
        <v>1.2631578400000001</v>
      </c>
      <c r="L5" s="45">
        <v>1.4736841899999999</v>
      </c>
    </row>
    <row r="6" spans="1:12" x14ac:dyDescent="0.3">
      <c r="A6" s="4" t="s">
        <v>71</v>
      </c>
      <c r="B6" s="45">
        <v>0.55263156000000002</v>
      </c>
      <c r="C6" s="45">
        <v>0.39473686000000002</v>
      </c>
      <c r="D6" s="45">
        <v>0.34210527000000002</v>
      </c>
      <c r="E6" s="45">
        <v>0.44736840999999999</v>
      </c>
      <c r="F6" s="45" t="s">
        <v>61</v>
      </c>
      <c r="G6" s="45">
        <v>0.71052629</v>
      </c>
      <c r="H6" s="45">
        <v>0.84210527000000002</v>
      </c>
      <c r="I6" s="45">
        <v>0.81578945999999997</v>
      </c>
      <c r="J6" s="45">
        <v>1.2368421599999999</v>
      </c>
      <c r="K6" s="45">
        <v>1.07894742</v>
      </c>
      <c r="L6" s="45">
        <v>1.3947368899999999</v>
      </c>
    </row>
    <row r="7" spans="1:12" x14ac:dyDescent="0.3">
      <c r="A7" s="4" t="s">
        <v>45</v>
      </c>
      <c r="B7" s="45">
        <v>0.52631581000000005</v>
      </c>
      <c r="C7" s="45">
        <v>0.47368421999999999</v>
      </c>
      <c r="D7" s="45">
        <v>0.63157892000000004</v>
      </c>
      <c r="E7" s="45">
        <v>0.73684210000000006</v>
      </c>
      <c r="F7" s="45">
        <v>0.71052629</v>
      </c>
      <c r="G7" s="45" t="s">
        <v>61</v>
      </c>
      <c r="H7" s="45">
        <v>0.86842107999999996</v>
      </c>
      <c r="I7" s="45">
        <v>0.84210527000000002</v>
      </c>
      <c r="J7" s="45">
        <v>1</v>
      </c>
      <c r="K7" s="45">
        <v>1.1052631100000001</v>
      </c>
      <c r="L7" s="45">
        <v>1.31578946</v>
      </c>
    </row>
    <row r="8" spans="1:12" x14ac:dyDescent="0.3">
      <c r="A8" s="4" t="s">
        <v>41</v>
      </c>
      <c r="B8" s="45">
        <v>0.71052629</v>
      </c>
      <c r="C8" s="45">
        <v>0.76315789999999994</v>
      </c>
      <c r="D8" s="45">
        <v>0.97368418999999995</v>
      </c>
      <c r="E8" s="45">
        <v>1.0263158100000001</v>
      </c>
      <c r="F8" s="45">
        <v>0.84210527000000002</v>
      </c>
      <c r="G8" s="45">
        <v>0.86842107999999996</v>
      </c>
      <c r="H8" s="45" t="s">
        <v>61</v>
      </c>
      <c r="I8" s="45">
        <v>0.76315789999999994</v>
      </c>
      <c r="J8" s="45">
        <v>0.92105263000000004</v>
      </c>
      <c r="K8" s="45">
        <v>0.65789472999999998</v>
      </c>
      <c r="L8" s="45">
        <v>0.92105263000000004</v>
      </c>
    </row>
    <row r="9" spans="1:12" x14ac:dyDescent="0.3">
      <c r="A9" s="4" t="s">
        <v>804</v>
      </c>
      <c r="B9" s="45">
        <v>0.78947371</v>
      </c>
      <c r="C9" s="45">
        <v>0.84210527000000002</v>
      </c>
      <c r="D9" s="45">
        <v>0.89473683000000004</v>
      </c>
      <c r="E9" s="45">
        <v>0.73684210000000006</v>
      </c>
      <c r="F9" s="45">
        <v>0.81578945999999997</v>
      </c>
      <c r="G9" s="45">
        <v>0.84210527000000002</v>
      </c>
      <c r="H9" s="45">
        <v>0.76315789999999994</v>
      </c>
      <c r="I9" s="45" t="s">
        <v>61</v>
      </c>
      <c r="J9" s="45">
        <v>0.73684210000000006</v>
      </c>
      <c r="K9" s="45">
        <v>0.63157892000000004</v>
      </c>
      <c r="L9" s="45">
        <v>0.89473683000000004</v>
      </c>
    </row>
    <row r="10" spans="1:12" x14ac:dyDescent="0.3">
      <c r="A10" s="4" t="s">
        <v>43</v>
      </c>
      <c r="B10" s="45">
        <v>1.2105263500000001</v>
      </c>
      <c r="C10" s="45">
        <v>1.15789473</v>
      </c>
      <c r="D10" s="45">
        <v>1.2105263500000001</v>
      </c>
      <c r="E10" s="45">
        <v>1.15789473</v>
      </c>
      <c r="F10" s="45">
        <v>1.2368421599999999</v>
      </c>
      <c r="G10" s="45">
        <v>1</v>
      </c>
      <c r="H10" s="45">
        <v>0.92105263000000004</v>
      </c>
      <c r="I10" s="45">
        <v>0.73684210000000006</v>
      </c>
      <c r="J10" s="45" t="s">
        <v>61</v>
      </c>
      <c r="K10" s="45">
        <v>0.73684210000000006</v>
      </c>
      <c r="L10" s="45">
        <v>0.94736843999999998</v>
      </c>
    </row>
    <row r="11" spans="1:12" x14ac:dyDescent="0.3">
      <c r="A11" s="4" t="s">
        <v>40</v>
      </c>
      <c r="B11" s="45">
        <v>1.2631578400000001</v>
      </c>
      <c r="C11" s="45">
        <v>1.1052631100000001</v>
      </c>
      <c r="D11" s="45">
        <v>1.2631578400000001</v>
      </c>
      <c r="E11" s="45">
        <v>1.2631578400000001</v>
      </c>
      <c r="F11" s="45">
        <v>1.07894742</v>
      </c>
      <c r="G11" s="45">
        <v>1.1052631100000001</v>
      </c>
      <c r="H11" s="45">
        <v>0.65789472999999998</v>
      </c>
      <c r="I11" s="45">
        <v>0.63157892000000004</v>
      </c>
      <c r="J11" s="45">
        <v>0.73684210000000006</v>
      </c>
      <c r="K11" s="45" t="s">
        <v>61</v>
      </c>
      <c r="L11" s="45">
        <v>0.63157892000000004</v>
      </c>
    </row>
    <row r="12" spans="1:12" x14ac:dyDescent="0.3">
      <c r="A12" s="4" t="s">
        <v>44</v>
      </c>
      <c r="B12" s="45">
        <v>1.31578946</v>
      </c>
      <c r="C12" s="45">
        <v>1.4736841899999999</v>
      </c>
      <c r="D12" s="45">
        <v>1.4736841899999999</v>
      </c>
      <c r="E12" s="45">
        <v>1.4736841899999999</v>
      </c>
      <c r="F12" s="45">
        <v>1.3947368899999999</v>
      </c>
      <c r="G12" s="45">
        <v>1.31578946</v>
      </c>
      <c r="H12" s="45">
        <v>0.92105263000000004</v>
      </c>
      <c r="I12" s="45">
        <v>0.89473683000000004</v>
      </c>
      <c r="J12" s="45">
        <v>0.94736843999999998</v>
      </c>
      <c r="K12" s="45">
        <v>0.63157892000000004</v>
      </c>
      <c r="L12" s="45" t="s">
        <v>61</v>
      </c>
    </row>
  </sheetData>
  <conditionalFormatting sqref="B2:L12">
    <cfRule type="colorScale" priority="1">
      <colorScale>
        <cfvo type="min"/>
        <cfvo type="percentile" val="50"/>
        <cfvo type="max"/>
        <color rgb="FF63BE7B"/>
        <color rgb="FFFFEB84"/>
        <color rgb="FFF8696B"/>
      </colorScale>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D1405-FAF9-4ABC-90C7-442EDF3711C9}">
  <dimension ref="A1:Y49"/>
  <sheetViews>
    <sheetView topLeftCell="B10" workbookViewId="0">
      <selection activeCell="C6" sqref="C6"/>
    </sheetView>
  </sheetViews>
  <sheetFormatPr baseColWidth="10" defaultRowHeight="14.4" x14ac:dyDescent="0.3"/>
  <cols>
    <col min="1" max="1" width="28.77734375" customWidth="1"/>
    <col min="2" max="2" width="11" customWidth="1"/>
    <col min="4" max="24" width="5.44140625" style="60" customWidth="1"/>
  </cols>
  <sheetData>
    <row r="1" spans="1:25" x14ac:dyDescent="0.3">
      <c r="A1" s="62" t="s">
        <v>985</v>
      </c>
    </row>
    <row r="2" spans="1:25" x14ac:dyDescent="0.3">
      <c r="A2" s="62"/>
      <c r="B2" s="4" t="s">
        <v>986</v>
      </c>
      <c r="C2" s="4"/>
      <c r="D2" s="68" t="s">
        <v>987</v>
      </c>
      <c r="E2" s="68" t="s">
        <v>987</v>
      </c>
      <c r="F2" s="69" t="s">
        <v>987</v>
      </c>
      <c r="G2" s="70">
        <v>0</v>
      </c>
      <c r="H2" s="70">
        <v>2.9000000000000001E-2</v>
      </c>
      <c r="I2" s="70">
        <v>3.0000000000000001E-3</v>
      </c>
      <c r="J2" s="70">
        <v>4.0000000000000001E-3</v>
      </c>
      <c r="K2" s="70" t="s">
        <v>987</v>
      </c>
      <c r="L2" s="68" t="s">
        <v>987</v>
      </c>
      <c r="M2" s="70">
        <v>0.127</v>
      </c>
      <c r="N2" s="70">
        <v>0.30299999999999999</v>
      </c>
      <c r="O2" s="70">
        <v>7.0000000000000001E-3</v>
      </c>
      <c r="P2" s="70">
        <v>1E-3</v>
      </c>
      <c r="Q2" s="70">
        <v>0.27</v>
      </c>
      <c r="R2" s="70">
        <v>8.3000000000000004E-2</v>
      </c>
      <c r="S2" s="70">
        <v>0</v>
      </c>
      <c r="T2" s="70">
        <v>0.151</v>
      </c>
      <c r="U2" s="68" t="s">
        <v>987</v>
      </c>
      <c r="V2" s="70">
        <v>0</v>
      </c>
      <c r="W2" s="68" t="s">
        <v>987</v>
      </c>
      <c r="X2" s="68" t="s">
        <v>987</v>
      </c>
    </row>
    <row r="3" spans="1:25" x14ac:dyDescent="0.3">
      <c r="A3" s="62"/>
      <c r="B3" s="4" t="s">
        <v>988</v>
      </c>
      <c r="C3" s="4"/>
      <c r="D3" s="70"/>
      <c r="E3" s="70"/>
      <c r="F3" s="70"/>
      <c r="G3" s="70"/>
      <c r="H3" s="70"/>
      <c r="I3" s="70"/>
      <c r="J3" s="70"/>
      <c r="K3" s="70"/>
      <c r="L3" s="70"/>
      <c r="M3" s="70"/>
      <c r="N3" s="70"/>
      <c r="O3" s="70"/>
      <c r="P3" s="70"/>
      <c r="Q3" s="70"/>
      <c r="R3" s="70"/>
      <c r="S3" s="70"/>
      <c r="T3" s="70"/>
      <c r="U3" s="70"/>
      <c r="V3" s="70"/>
      <c r="W3" s="70"/>
      <c r="X3" s="70"/>
    </row>
    <row r="4" spans="1:25" x14ac:dyDescent="0.3">
      <c r="A4" s="62"/>
      <c r="B4" s="4" t="s">
        <v>989</v>
      </c>
      <c r="C4" s="4"/>
      <c r="D4" s="60">
        <v>38</v>
      </c>
      <c r="E4" s="60">
        <v>13</v>
      </c>
      <c r="F4" s="60">
        <v>8</v>
      </c>
      <c r="G4" s="60">
        <v>0</v>
      </c>
      <c r="H4" s="60">
        <v>3</v>
      </c>
      <c r="I4" s="60">
        <v>0</v>
      </c>
      <c r="J4" s="60">
        <v>8</v>
      </c>
      <c r="K4" s="60">
        <v>4</v>
      </c>
      <c r="L4" s="60">
        <v>0</v>
      </c>
      <c r="M4" s="60">
        <v>0</v>
      </c>
      <c r="N4" s="60">
        <v>5</v>
      </c>
      <c r="O4" s="60">
        <v>4</v>
      </c>
      <c r="P4" s="60">
        <v>4</v>
      </c>
      <c r="Q4" s="60">
        <v>2</v>
      </c>
      <c r="R4" s="60">
        <v>1</v>
      </c>
      <c r="S4" s="60">
        <v>4</v>
      </c>
      <c r="T4" s="60">
        <v>4</v>
      </c>
      <c r="U4" s="60">
        <v>10</v>
      </c>
      <c r="V4" s="60">
        <v>10</v>
      </c>
      <c r="W4" s="60">
        <v>4</v>
      </c>
      <c r="X4" s="60">
        <v>2</v>
      </c>
    </row>
    <row r="5" spans="1:25" ht="57.6" x14ac:dyDescent="0.3">
      <c r="A5" t="s">
        <v>124</v>
      </c>
      <c r="B5" t="s">
        <v>127</v>
      </c>
      <c r="C5" t="s">
        <v>990</v>
      </c>
      <c r="D5" s="34" t="s">
        <v>409</v>
      </c>
      <c r="E5" s="34" t="s">
        <v>991</v>
      </c>
      <c r="F5" s="34" t="s">
        <v>56</v>
      </c>
      <c r="G5" s="34" t="s">
        <v>57</v>
      </c>
      <c r="H5" s="34" t="s">
        <v>105</v>
      </c>
      <c r="I5" s="34" t="s">
        <v>107</v>
      </c>
      <c r="J5" s="34" t="s">
        <v>45</v>
      </c>
      <c r="K5" s="34" t="s">
        <v>317</v>
      </c>
      <c r="L5" s="34" t="s">
        <v>688</v>
      </c>
      <c r="M5" s="34" t="s">
        <v>41</v>
      </c>
      <c r="N5" s="34" t="s">
        <v>106</v>
      </c>
      <c r="O5" s="34" t="s">
        <v>71</v>
      </c>
      <c r="P5" s="34" t="s">
        <v>47</v>
      </c>
      <c r="Q5" s="34" t="s">
        <v>40</v>
      </c>
      <c r="R5" s="34" t="s">
        <v>43</v>
      </c>
      <c r="S5" s="34" t="s">
        <v>983</v>
      </c>
      <c r="T5" s="34" t="s">
        <v>44</v>
      </c>
      <c r="U5" s="34" t="s">
        <v>992</v>
      </c>
      <c r="V5" s="34" t="s">
        <v>407</v>
      </c>
      <c r="W5" s="34" t="s">
        <v>993</v>
      </c>
      <c r="X5" s="34" t="s">
        <v>994</v>
      </c>
    </row>
    <row r="6" spans="1:25" x14ac:dyDescent="0.3">
      <c r="A6" t="s">
        <v>995</v>
      </c>
      <c r="B6" t="s">
        <v>996</v>
      </c>
      <c r="C6" t="s">
        <v>824</v>
      </c>
      <c r="D6" s="28">
        <v>1</v>
      </c>
      <c r="E6" s="28">
        <v>1</v>
      </c>
      <c r="F6" s="28">
        <v>2</v>
      </c>
      <c r="G6" s="28">
        <v>2</v>
      </c>
      <c r="H6" s="28">
        <v>2</v>
      </c>
      <c r="I6" s="28">
        <v>2</v>
      </c>
      <c r="J6" s="28">
        <v>2</v>
      </c>
      <c r="K6" s="28">
        <v>2</v>
      </c>
      <c r="L6" s="28">
        <v>0</v>
      </c>
      <c r="M6" s="28">
        <v>2</v>
      </c>
      <c r="N6" s="28">
        <v>1</v>
      </c>
      <c r="O6" s="28">
        <v>0</v>
      </c>
      <c r="P6" s="28">
        <v>2</v>
      </c>
      <c r="Q6" s="28">
        <v>2</v>
      </c>
      <c r="R6" s="28">
        <v>1</v>
      </c>
      <c r="S6" s="28">
        <v>0</v>
      </c>
      <c r="T6" s="28">
        <v>2</v>
      </c>
      <c r="U6" s="28">
        <v>2</v>
      </c>
      <c r="V6" s="28">
        <v>0</v>
      </c>
      <c r="W6" s="28">
        <v>0</v>
      </c>
      <c r="X6" s="28">
        <v>2</v>
      </c>
      <c r="Y6" s="29" t="s">
        <v>312</v>
      </c>
    </row>
    <row r="7" spans="1:25" x14ac:dyDescent="0.3">
      <c r="A7" t="s">
        <v>997</v>
      </c>
      <c r="B7" t="s">
        <v>998</v>
      </c>
      <c r="C7" t="s">
        <v>821</v>
      </c>
      <c r="D7" s="28">
        <v>1</v>
      </c>
      <c r="E7" s="28">
        <v>2</v>
      </c>
      <c r="F7" s="28">
        <v>1</v>
      </c>
      <c r="G7" s="28">
        <v>2</v>
      </c>
      <c r="H7" s="28">
        <v>2</v>
      </c>
      <c r="I7" s="28">
        <v>2</v>
      </c>
      <c r="J7" s="28">
        <v>1</v>
      </c>
      <c r="K7" s="28">
        <v>0</v>
      </c>
      <c r="L7" s="28">
        <v>0</v>
      </c>
      <c r="M7" s="28">
        <v>0</v>
      </c>
      <c r="N7" s="28">
        <v>1</v>
      </c>
      <c r="O7" s="28">
        <v>2</v>
      </c>
      <c r="P7" s="28">
        <v>0</v>
      </c>
      <c r="Q7" s="28">
        <v>0</v>
      </c>
      <c r="R7" s="28">
        <v>0</v>
      </c>
      <c r="S7" s="28">
        <v>0</v>
      </c>
      <c r="T7" s="28">
        <v>0</v>
      </c>
      <c r="U7" s="28">
        <v>0</v>
      </c>
      <c r="V7" s="28">
        <v>1</v>
      </c>
      <c r="W7" s="28">
        <v>0</v>
      </c>
      <c r="X7" s="28">
        <v>0</v>
      </c>
      <c r="Y7" s="19" t="s">
        <v>313</v>
      </c>
    </row>
    <row r="8" spans="1:25" x14ac:dyDescent="0.3">
      <c r="A8" t="s">
        <v>417</v>
      </c>
      <c r="B8" t="s">
        <v>999</v>
      </c>
      <c r="C8" t="s">
        <v>811</v>
      </c>
      <c r="D8" s="28">
        <v>1</v>
      </c>
      <c r="E8" s="28">
        <v>0</v>
      </c>
      <c r="F8" s="28">
        <v>0</v>
      </c>
      <c r="G8" s="28">
        <v>0</v>
      </c>
      <c r="H8" s="28">
        <v>0</v>
      </c>
      <c r="I8" s="28">
        <v>0</v>
      </c>
      <c r="J8" s="28">
        <v>0</v>
      </c>
      <c r="K8" s="28">
        <v>2</v>
      </c>
      <c r="L8" s="28">
        <v>0</v>
      </c>
      <c r="M8" s="28">
        <v>0</v>
      </c>
      <c r="N8" s="28">
        <v>0</v>
      </c>
      <c r="O8" s="28">
        <v>0</v>
      </c>
      <c r="P8" s="28">
        <v>2</v>
      </c>
      <c r="Q8" s="28">
        <v>0</v>
      </c>
      <c r="R8" s="28">
        <v>2</v>
      </c>
      <c r="S8" s="28">
        <v>2</v>
      </c>
      <c r="T8" s="28">
        <v>2</v>
      </c>
      <c r="U8" s="28">
        <v>0</v>
      </c>
      <c r="V8" s="28">
        <v>0</v>
      </c>
      <c r="W8" s="28">
        <v>0</v>
      </c>
      <c r="X8" s="28">
        <v>0</v>
      </c>
      <c r="Y8" s="32" t="s">
        <v>314</v>
      </c>
    </row>
    <row r="9" spans="1:25" x14ac:dyDescent="0.3">
      <c r="A9" t="s">
        <v>1000</v>
      </c>
      <c r="B9" t="s">
        <v>1001</v>
      </c>
      <c r="C9" t="s">
        <v>824</v>
      </c>
      <c r="D9" s="28">
        <v>1</v>
      </c>
      <c r="E9" s="28">
        <v>2</v>
      </c>
      <c r="F9" s="28">
        <v>2</v>
      </c>
      <c r="G9" s="28">
        <v>2</v>
      </c>
      <c r="H9" s="28">
        <v>2</v>
      </c>
      <c r="I9" s="28">
        <v>2</v>
      </c>
      <c r="J9" s="28">
        <v>2</v>
      </c>
      <c r="K9" s="28">
        <v>2</v>
      </c>
      <c r="L9" s="28">
        <v>2</v>
      </c>
      <c r="M9" s="28">
        <v>2</v>
      </c>
      <c r="N9" s="28">
        <v>2</v>
      </c>
      <c r="O9" s="28">
        <v>2</v>
      </c>
      <c r="P9" s="28">
        <v>2</v>
      </c>
      <c r="Q9" s="28">
        <v>2</v>
      </c>
      <c r="R9" s="28">
        <v>0</v>
      </c>
      <c r="S9" s="28">
        <v>2</v>
      </c>
      <c r="T9" s="28">
        <v>2</v>
      </c>
      <c r="U9" s="28">
        <v>1</v>
      </c>
      <c r="V9" s="28">
        <v>2</v>
      </c>
      <c r="W9" s="28">
        <v>2</v>
      </c>
      <c r="X9" s="28">
        <v>2</v>
      </c>
    </row>
    <row r="10" spans="1:25" x14ac:dyDescent="0.3">
      <c r="A10" t="s">
        <v>565</v>
      </c>
      <c r="B10" t="s">
        <v>1002</v>
      </c>
      <c r="C10" t="s">
        <v>818</v>
      </c>
      <c r="D10" s="28">
        <v>1</v>
      </c>
      <c r="E10" s="28">
        <v>1</v>
      </c>
      <c r="F10" s="28">
        <v>1</v>
      </c>
      <c r="G10" s="28">
        <v>0</v>
      </c>
      <c r="H10" s="28">
        <v>0</v>
      </c>
      <c r="I10" s="28">
        <v>2</v>
      </c>
      <c r="J10" s="28">
        <v>0</v>
      </c>
      <c r="K10" s="28">
        <v>2</v>
      </c>
      <c r="L10" s="28">
        <v>2</v>
      </c>
      <c r="M10" s="28">
        <v>2</v>
      </c>
      <c r="N10" s="28">
        <v>2</v>
      </c>
      <c r="O10" s="28">
        <v>2</v>
      </c>
      <c r="P10" s="28">
        <v>2</v>
      </c>
      <c r="Q10" s="28">
        <v>2</v>
      </c>
      <c r="R10" s="28">
        <v>2</v>
      </c>
      <c r="S10" s="28">
        <v>2</v>
      </c>
      <c r="T10" s="28">
        <v>2</v>
      </c>
      <c r="U10" s="28">
        <v>1</v>
      </c>
      <c r="V10" s="28">
        <v>2</v>
      </c>
      <c r="W10" s="28">
        <v>2</v>
      </c>
      <c r="X10" s="28">
        <v>2</v>
      </c>
    </row>
    <row r="11" spans="1:25" x14ac:dyDescent="0.3">
      <c r="A11" t="s">
        <v>1003</v>
      </c>
      <c r="B11" t="s">
        <v>1004</v>
      </c>
      <c r="C11" t="s">
        <v>816</v>
      </c>
      <c r="D11" s="28">
        <v>1</v>
      </c>
      <c r="E11" s="28">
        <v>1</v>
      </c>
      <c r="F11" s="28">
        <v>0</v>
      </c>
      <c r="G11" s="28">
        <v>0</v>
      </c>
      <c r="H11" s="28">
        <v>0</v>
      </c>
      <c r="I11" s="28">
        <v>0</v>
      </c>
      <c r="J11" s="28">
        <v>0</v>
      </c>
      <c r="K11" s="28">
        <v>0</v>
      </c>
      <c r="L11" s="28">
        <v>0</v>
      </c>
      <c r="M11" s="28">
        <v>2</v>
      </c>
      <c r="N11" s="28">
        <v>2</v>
      </c>
      <c r="O11" s="28">
        <v>0</v>
      </c>
      <c r="P11" s="28">
        <v>0</v>
      </c>
      <c r="Q11" s="28">
        <v>2</v>
      </c>
      <c r="R11" s="28">
        <v>2</v>
      </c>
      <c r="S11" s="28">
        <v>2</v>
      </c>
      <c r="T11" s="28">
        <v>2</v>
      </c>
      <c r="U11" s="28">
        <v>0</v>
      </c>
      <c r="V11" s="28">
        <v>0</v>
      </c>
      <c r="W11" s="28">
        <v>0</v>
      </c>
      <c r="X11" s="28">
        <v>0</v>
      </c>
    </row>
    <row r="12" spans="1:25" x14ac:dyDescent="0.3">
      <c r="A12" t="s">
        <v>1005</v>
      </c>
      <c r="B12" t="s">
        <v>1006</v>
      </c>
      <c r="C12" t="s">
        <v>821</v>
      </c>
      <c r="D12" s="28">
        <v>1</v>
      </c>
      <c r="E12" s="28">
        <v>2</v>
      </c>
      <c r="F12" s="28">
        <v>2</v>
      </c>
      <c r="G12" s="28">
        <v>2</v>
      </c>
      <c r="H12" s="28">
        <v>2</v>
      </c>
      <c r="I12" s="28">
        <v>2</v>
      </c>
      <c r="J12" s="28">
        <v>0</v>
      </c>
      <c r="K12" s="28">
        <v>1</v>
      </c>
      <c r="L12" s="28">
        <v>2</v>
      </c>
      <c r="M12" s="28">
        <v>2</v>
      </c>
      <c r="N12" s="28">
        <v>2</v>
      </c>
      <c r="O12" s="28">
        <v>2</v>
      </c>
      <c r="P12" s="28">
        <v>0</v>
      </c>
      <c r="Q12" s="28">
        <v>0</v>
      </c>
      <c r="R12" s="28">
        <v>0</v>
      </c>
      <c r="S12" s="28">
        <v>0</v>
      </c>
      <c r="T12" s="28">
        <v>0</v>
      </c>
      <c r="U12" s="28">
        <v>2</v>
      </c>
      <c r="V12" s="28">
        <v>2</v>
      </c>
      <c r="W12" s="28">
        <v>0</v>
      </c>
      <c r="X12" s="28">
        <v>0</v>
      </c>
    </row>
    <row r="13" spans="1:25" x14ac:dyDescent="0.3">
      <c r="A13" t="s">
        <v>1007</v>
      </c>
      <c r="B13" t="s">
        <v>1008</v>
      </c>
      <c r="C13" t="s">
        <v>811</v>
      </c>
      <c r="D13" s="28">
        <v>1</v>
      </c>
      <c r="E13" s="28">
        <v>0</v>
      </c>
      <c r="F13" s="28">
        <v>0</v>
      </c>
      <c r="G13" s="28">
        <v>0</v>
      </c>
      <c r="H13" s="28">
        <v>0</v>
      </c>
      <c r="I13" s="28">
        <v>0</v>
      </c>
      <c r="J13" s="28">
        <v>0</v>
      </c>
      <c r="K13" s="28">
        <v>0</v>
      </c>
      <c r="L13" s="28">
        <v>0</v>
      </c>
      <c r="M13" s="28">
        <v>2</v>
      </c>
      <c r="N13" s="28">
        <v>0</v>
      </c>
      <c r="O13" s="28">
        <v>1</v>
      </c>
      <c r="P13" s="28">
        <v>2</v>
      </c>
      <c r="Q13" s="28">
        <v>2</v>
      </c>
      <c r="R13" s="28">
        <v>2</v>
      </c>
      <c r="S13" s="28">
        <v>2</v>
      </c>
      <c r="T13" s="28">
        <v>1</v>
      </c>
      <c r="U13" s="28">
        <v>1</v>
      </c>
      <c r="V13" s="28">
        <v>1</v>
      </c>
      <c r="W13" s="28">
        <v>1</v>
      </c>
      <c r="X13" s="28">
        <v>2</v>
      </c>
    </row>
    <row r="14" spans="1:25" x14ac:dyDescent="0.3">
      <c r="A14" t="s">
        <v>902</v>
      </c>
      <c r="B14" t="s">
        <v>1009</v>
      </c>
      <c r="C14" t="s">
        <v>1010</v>
      </c>
      <c r="D14" s="28">
        <v>1</v>
      </c>
      <c r="E14" s="28">
        <v>0</v>
      </c>
      <c r="F14" s="28">
        <v>1</v>
      </c>
      <c r="G14" s="28">
        <v>0</v>
      </c>
      <c r="H14" s="28">
        <v>0</v>
      </c>
      <c r="I14" s="28">
        <v>0</v>
      </c>
      <c r="J14" s="28">
        <v>0</v>
      </c>
      <c r="K14" s="28">
        <v>0</v>
      </c>
      <c r="L14" s="28">
        <v>0</v>
      </c>
      <c r="M14" s="28">
        <v>0</v>
      </c>
      <c r="N14" s="28">
        <v>0</v>
      </c>
      <c r="O14" s="28">
        <v>0</v>
      </c>
      <c r="P14" s="28">
        <v>0</v>
      </c>
      <c r="Q14" s="28">
        <v>1</v>
      </c>
      <c r="R14" s="28">
        <v>2</v>
      </c>
      <c r="S14" s="28">
        <v>2</v>
      </c>
      <c r="T14" s="28">
        <v>2</v>
      </c>
      <c r="U14" s="28">
        <v>0</v>
      </c>
      <c r="V14" s="28">
        <v>2</v>
      </c>
      <c r="W14" s="28">
        <v>2</v>
      </c>
      <c r="X14" s="28">
        <v>2</v>
      </c>
    </row>
    <row r="15" spans="1:25" x14ac:dyDescent="0.3">
      <c r="A15" t="s">
        <v>1011</v>
      </c>
      <c r="B15" t="s">
        <v>1012</v>
      </c>
      <c r="C15" t="s">
        <v>816</v>
      </c>
      <c r="D15" s="28">
        <v>1</v>
      </c>
      <c r="E15" s="28">
        <v>2</v>
      </c>
      <c r="F15" s="28">
        <v>2</v>
      </c>
      <c r="G15" s="28">
        <v>2</v>
      </c>
      <c r="H15" s="28">
        <v>2</v>
      </c>
      <c r="I15" s="28">
        <v>2</v>
      </c>
      <c r="J15" s="28">
        <v>0</v>
      </c>
      <c r="K15" s="28">
        <v>0</v>
      </c>
      <c r="L15" s="28">
        <v>2</v>
      </c>
      <c r="M15" s="28">
        <v>2</v>
      </c>
      <c r="N15" s="28">
        <v>2</v>
      </c>
      <c r="O15" s="28">
        <v>0</v>
      </c>
      <c r="P15" s="28">
        <v>0</v>
      </c>
      <c r="Q15" s="28">
        <v>0</v>
      </c>
      <c r="R15" s="28">
        <v>0</v>
      </c>
      <c r="S15" s="28">
        <v>0</v>
      </c>
      <c r="T15" s="28">
        <v>0</v>
      </c>
      <c r="U15" s="28">
        <v>0</v>
      </c>
      <c r="V15" s="28">
        <v>2</v>
      </c>
      <c r="W15" s="28">
        <v>0</v>
      </c>
      <c r="X15" s="28">
        <v>0</v>
      </c>
    </row>
    <row r="16" spans="1:25" x14ac:dyDescent="0.3">
      <c r="A16" t="s">
        <v>1013</v>
      </c>
      <c r="B16" t="s">
        <v>1014</v>
      </c>
      <c r="C16" t="s">
        <v>816</v>
      </c>
      <c r="D16" s="28">
        <v>1</v>
      </c>
      <c r="E16" s="28">
        <v>1</v>
      </c>
      <c r="F16" s="28">
        <v>2</v>
      </c>
      <c r="G16" s="28">
        <v>2</v>
      </c>
      <c r="H16" s="28">
        <v>2</v>
      </c>
      <c r="I16" s="28">
        <v>2</v>
      </c>
      <c r="J16" s="28">
        <v>2</v>
      </c>
      <c r="K16" s="28">
        <v>2</v>
      </c>
      <c r="L16" s="28">
        <v>2</v>
      </c>
      <c r="M16" s="28">
        <v>0</v>
      </c>
      <c r="N16" s="28">
        <v>0</v>
      </c>
      <c r="O16" s="28">
        <v>0</v>
      </c>
      <c r="P16" s="28">
        <v>0</v>
      </c>
      <c r="Q16" s="28">
        <v>0</v>
      </c>
      <c r="R16" s="28">
        <v>0</v>
      </c>
      <c r="S16" s="28">
        <v>0</v>
      </c>
      <c r="T16" s="28">
        <v>0</v>
      </c>
      <c r="U16" s="28">
        <v>2</v>
      </c>
      <c r="V16" s="28">
        <v>2</v>
      </c>
      <c r="W16" s="28">
        <v>0</v>
      </c>
      <c r="X16" s="28">
        <v>2</v>
      </c>
    </row>
    <row r="17" spans="1:24" x14ac:dyDescent="0.3">
      <c r="A17" t="s">
        <v>1015</v>
      </c>
      <c r="B17" t="s">
        <v>1016</v>
      </c>
      <c r="C17" t="s">
        <v>818</v>
      </c>
      <c r="D17" s="28">
        <v>1</v>
      </c>
      <c r="E17" s="28">
        <v>1</v>
      </c>
      <c r="F17" s="28">
        <v>1</v>
      </c>
      <c r="G17" s="28">
        <v>0</v>
      </c>
      <c r="H17" s="28">
        <v>0</v>
      </c>
      <c r="I17" s="28">
        <v>0</v>
      </c>
      <c r="J17" s="28">
        <v>1</v>
      </c>
      <c r="K17" s="28">
        <v>0</v>
      </c>
      <c r="L17" s="28">
        <v>0</v>
      </c>
      <c r="M17" s="28">
        <v>0</v>
      </c>
      <c r="N17" s="28">
        <v>2</v>
      </c>
      <c r="O17" s="28">
        <v>0</v>
      </c>
      <c r="P17" s="28">
        <v>2</v>
      </c>
      <c r="Q17" s="28">
        <v>2</v>
      </c>
      <c r="R17" s="28">
        <v>2</v>
      </c>
      <c r="S17" s="28">
        <v>1</v>
      </c>
      <c r="T17" s="28">
        <v>0</v>
      </c>
      <c r="U17" s="28">
        <v>0</v>
      </c>
      <c r="V17" s="28">
        <v>0</v>
      </c>
      <c r="W17" s="28">
        <v>1</v>
      </c>
      <c r="X17" s="28">
        <v>2</v>
      </c>
    </row>
    <row r="18" spans="1:24" x14ac:dyDescent="0.3">
      <c r="A18" t="s">
        <v>878</v>
      </c>
      <c r="B18" t="s">
        <v>1017</v>
      </c>
      <c r="C18" t="s">
        <v>1018</v>
      </c>
      <c r="D18" s="28">
        <v>1</v>
      </c>
      <c r="E18" s="28">
        <v>1</v>
      </c>
      <c r="F18" s="28">
        <v>2</v>
      </c>
      <c r="G18" s="28">
        <v>2</v>
      </c>
      <c r="H18" s="28">
        <v>2</v>
      </c>
      <c r="I18" s="28">
        <v>2</v>
      </c>
      <c r="J18" s="28">
        <v>2</v>
      </c>
      <c r="K18" s="28">
        <v>1</v>
      </c>
      <c r="L18" s="28">
        <v>0</v>
      </c>
      <c r="M18" s="28">
        <v>0</v>
      </c>
      <c r="N18" s="28">
        <v>1</v>
      </c>
      <c r="O18" s="28">
        <v>0</v>
      </c>
      <c r="P18" s="28">
        <v>2</v>
      </c>
      <c r="Q18" s="28">
        <v>0</v>
      </c>
      <c r="R18" s="28">
        <v>0</v>
      </c>
      <c r="S18" s="28">
        <v>0</v>
      </c>
      <c r="T18" s="28">
        <v>0</v>
      </c>
      <c r="U18" s="28">
        <v>2</v>
      </c>
      <c r="V18" s="28">
        <v>2</v>
      </c>
      <c r="W18" s="28">
        <v>2</v>
      </c>
      <c r="X18" s="28">
        <v>0</v>
      </c>
    </row>
    <row r="19" spans="1:24" x14ac:dyDescent="0.3">
      <c r="A19" t="s">
        <v>905</v>
      </c>
      <c r="B19" t="s">
        <v>1019</v>
      </c>
      <c r="C19" t="s">
        <v>816</v>
      </c>
      <c r="D19" s="28">
        <v>1</v>
      </c>
      <c r="E19" s="28">
        <v>1</v>
      </c>
      <c r="F19" s="28">
        <v>2</v>
      </c>
      <c r="G19" s="28">
        <v>2</v>
      </c>
      <c r="H19" s="28">
        <v>2</v>
      </c>
      <c r="I19" s="28">
        <v>2</v>
      </c>
      <c r="J19" s="28">
        <v>1</v>
      </c>
      <c r="K19" s="28">
        <v>2</v>
      </c>
      <c r="L19" s="28">
        <v>2</v>
      </c>
      <c r="M19" s="28">
        <v>2</v>
      </c>
      <c r="N19" s="28">
        <v>2</v>
      </c>
      <c r="O19" s="28">
        <v>0</v>
      </c>
      <c r="P19" s="28">
        <v>0</v>
      </c>
      <c r="Q19" s="28">
        <v>1</v>
      </c>
      <c r="R19" s="28">
        <v>0</v>
      </c>
      <c r="S19" s="28">
        <v>0</v>
      </c>
      <c r="T19" s="28">
        <v>0</v>
      </c>
      <c r="U19" s="28">
        <v>1</v>
      </c>
      <c r="V19" s="28">
        <v>2</v>
      </c>
      <c r="W19" s="28">
        <v>2</v>
      </c>
      <c r="X19" s="28">
        <v>0</v>
      </c>
    </row>
    <row r="20" spans="1:24" x14ac:dyDescent="0.3">
      <c r="A20" t="s">
        <v>1020</v>
      </c>
      <c r="B20" t="s">
        <v>1021</v>
      </c>
      <c r="C20" t="s">
        <v>818</v>
      </c>
      <c r="D20" s="28">
        <v>1</v>
      </c>
      <c r="E20" s="28">
        <v>0</v>
      </c>
      <c r="F20" s="28">
        <v>0</v>
      </c>
      <c r="G20" s="28">
        <v>0</v>
      </c>
      <c r="H20" s="28">
        <v>0</v>
      </c>
      <c r="I20" s="28">
        <v>0</v>
      </c>
      <c r="J20" s="28">
        <v>0</v>
      </c>
      <c r="K20" s="28">
        <v>0</v>
      </c>
      <c r="L20" s="28">
        <v>0</v>
      </c>
      <c r="M20" s="28">
        <v>0</v>
      </c>
      <c r="N20" s="28">
        <v>0</v>
      </c>
      <c r="O20" s="28">
        <v>0</v>
      </c>
      <c r="P20" s="28">
        <v>2</v>
      </c>
      <c r="Q20" s="28">
        <v>2</v>
      </c>
      <c r="R20" s="28">
        <v>2</v>
      </c>
      <c r="S20" s="28">
        <v>2</v>
      </c>
      <c r="T20" s="28">
        <v>2</v>
      </c>
      <c r="U20" s="28">
        <v>1</v>
      </c>
      <c r="V20" s="28">
        <v>1</v>
      </c>
      <c r="W20" s="28">
        <v>1</v>
      </c>
      <c r="X20" s="28">
        <v>2</v>
      </c>
    </row>
    <row r="21" spans="1:24" x14ac:dyDescent="0.3">
      <c r="A21" t="s">
        <v>426</v>
      </c>
      <c r="B21" t="s">
        <v>1022</v>
      </c>
      <c r="C21" t="s">
        <v>824</v>
      </c>
      <c r="D21" s="28">
        <v>1</v>
      </c>
      <c r="E21" s="28">
        <v>2</v>
      </c>
      <c r="F21" s="28">
        <v>1</v>
      </c>
      <c r="G21" s="28">
        <v>2</v>
      </c>
      <c r="H21" s="28">
        <v>2</v>
      </c>
      <c r="I21" s="28">
        <v>2</v>
      </c>
      <c r="J21" s="28">
        <v>1</v>
      </c>
      <c r="K21" s="28">
        <v>0</v>
      </c>
      <c r="L21" s="28">
        <v>2</v>
      </c>
      <c r="M21" s="28">
        <v>2</v>
      </c>
      <c r="N21" s="28">
        <v>0</v>
      </c>
      <c r="O21" s="28">
        <v>2</v>
      </c>
      <c r="P21" s="28">
        <v>2</v>
      </c>
      <c r="Q21" s="28">
        <v>0</v>
      </c>
      <c r="R21" s="28">
        <v>0</v>
      </c>
      <c r="S21" s="28">
        <v>0</v>
      </c>
      <c r="T21" s="28">
        <v>0</v>
      </c>
      <c r="U21" s="28">
        <v>0</v>
      </c>
      <c r="V21" s="28">
        <v>2</v>
      </c>
      <c r="W21" s="28">
        <v>0</v>
      </c>
      <c r="X21" s="28">
        <v>2</v>
      </c>
    </row>
    <row r="22" spans="1:24" x14ac:dyDescent="0.3">
      <c r="A22" t="s">
        <v>134</v>
      </c>
      <c r="B22" t="s">
        <v>1023</v>
      </c>
      <c r="C22" t="s">
        <v>821</v>
      </c>
      <c r="D22" s="28">
        <v>1</v>
      </c>
      <c r="E22" s="28">
        <v>2</v>
      </c>
      <c r="F22" s="28">
        <v>2</v>
      </c>
      <c r="G22" s="28">
        <v>2</v>
      </c>
      <c r="H22" s="28">
        <v>2</v>
      </c>
      <c r="I22" s="28">
        <v>2</v>
      </c>
      <c r="J22" s="28">
        <v>2</v>
      </c>
      <c r="K22" s="28">
        <v>0</v>
      </c>
      <c r="L22" s="28">
        <v>0</v>
      </c>
      <c r="M22" s="28">
        <v>0</v>
      </c>
      <c r="N22" s="28">
        <v>0</v>
      </c>
      <c r="O22" s="28">
        <v>2</v>
      </c>
      <c r="P22" s="28">
        <v>0</v>
      </c>
      <c r="Q22" s="28">
        <v>0</v>
      </c>
      <c r="R22" s="28">
        <v>0</v>
      </c>
      <c r="S22" s="28">
        <v>0</v>
      </c>
      <c r="T22" s="28">
        <v>0</v>
      </c>
      <c r="U22" s="28">
        <v>2</v>
      </c>
      <c r="V22" s="28">
        <v>2</v>
      </c>
      <c r="W22" s="28">
        <v>2</v>
      </c>
      <c r="X22" s="28">
        <v>2</v>
      </c>
    </row>
    <row r="23" spans="1:24" x14ac:dyDescent="0.3">
      <c r="A23" t="s">
        <v>485</v>
      </c>
      <c r="B23" t="s">
        <v>1024</v>
      </c>
      <c r="C23" t="s">
        <v>850</v>
      </c>
      <c r="D23" s="28">
        <v>1</v>
      </c>
      <c r="E23" s="28">
        <v>1</v>
      </c>
      <c r="F23" s="28">
        <v>1</v>
      </c>
      <c r="G23" s="28">
        <v>0</v>
      </c>
      <c r="H23" s="28">
        <v>0</v>
      </c>
      <c r="I23" s="28">
        <v>0</v>
      </c>
      <c r="J23" s="28">
        <v>0</v>
      </c>
      <c r="K23" s="28">
        <v>0</v>
      </c>
      <c r="L23" s="28">
        <v>0</v>
      </c>
      <c r="M23" s="28">
        <v>0</v>
      </c>
      <c r="N23" s="28">
        <v>0</v>
      </c>
      <c r="O23" s="28">
        <v>2</v>
      </c>
      <c r="P23" s="28">
        <v>2</v>
      </c>
      <c r="Q23" s="28">
        <v>2</v>
      </c>
      <c r="R23" s="28">
        <v>0</v>
      </c>
      <c r="S23" s="28">
        <v>2</v>
      </c>
      <c r="T23" s="28">
        <v>2</v>
      </c>
      <c r="U23" s="28">
        <v>1</v>
      </c>
      <c r="V23" s="28">
        <v>2</v>
      </c>
      <c r="W23" s="28">
        <v>2</v>
      </c>
      <c r="X23" s="28">
        <v>2</v>
      </c>
    </row>
    <row r="24" spans="1:24" x14ac:dyDescent="0.3">
      <c r="A24" t="s">
        <v>570</v>
      </c>
      <c r="B24" t="s">
        <v>1025</v>
      </c>
      <c r="C24" t="s">
        <v>821</v>
      </c>
      <c r="D24" s="28">
        <v>1</v>
      </c>
      <c r="E24" s="28">
        <v>2</v>
      </c>
      <c r="F24" s="28">
        <v>2</v>
      </c>
      <c r="G24" s="28">
        <v>2</v>
      </c>
      <c r="H24" s="28">
        <v>2</v>
      </c>
      <c r="I24" s="28">
        <v>2</v>
      </c>
      <c r="J24" s="28">
        <v>2</v>
      </c>
      <c r="K24" s="28">
        <v>2</v>
      </c>
      <c r="L24" s="28">
        <v>2</v>
      </c>
      <c r="M24" s="28">
        <v>2</v>
      </c>
      <c r="N24" s="28">
        <v>2</v>
      </c>
      <c r="O24" s="28">
        <v>2</v>
      </c>
      <c r="P24" s="28">
        <v>0</v>
      </c>
      <c r="Q24" s="28">
        <v>0</v>
      </c>
      <c r="R24" s="28">
        <v>0</v>
      </c>
      <c r="S24" s="28">
        <v>2</v>
      </c>
      <c r="T24" s="28">
        <v>0</v>
      </c>
      <c r="U24" s="28">
        <v>0</v>
      </c>
      <c r="V24" s="28">
        <v>2</v>
      </c>
      <c r="W24" s="28">
        <v>2</v>
      </c>
      <c r="X24" s="28">
        <v>2</v>
      </c>
    </row>
    <row r="25" spans="1:24" x14ac:dyDescent="0.3">
      <c r="A25" t="s">
        <v>944</v>
      </c>
      <c r="B25" t="s">
        <v>1026</v>
      </c>
      <c r="C25" t="s">
        <v>857</v>
      </c>
      <c r="D25" s="28">
        <v>1</v>
      </c>
      <c r="E25" s="28">
        <v>2</v>
      </c>
      <c r="F25" s="28">
        <v>2</v>
      </c>
      <c r="G25" s="28">
        <v>2</v>
      </c>
      <c r="H25" s="28">
        <v>2</v>
      </c>
      <c r="I25" s="28">
        <v>2</v>
      </c>
      <c r="J25" s="28">
        <v>2</v>
      </c>
      <c r="K25" s="28">
        <v>2</v>
      </c>
      <c r="L25" s="28">
        <v>2</v>
      </c>
      <c r="M25" s="28">
        <v>2</v>
      </c>
      <c r="N25" s="28">
        <v>2</v>
      </c>
      <c r="O25" s="28">
        <v>2</v>
      </c>
      <c r="P25" s="28">
        <v>2</v>
      </c>
      <c r="Q25" s="28">
        <v>2</v>
      </c>
      <c r="R25" s="28">
        <v>2</v>
      </c>
      <c r="S25" s="28">
        <v>1</v>
      </c>
      <c r="T25" s="28">
        <v>0</v>
      </c>
      <c r="U25" s="28">
        <v>2</v>
      </c>
      <c r="V25" s="28">
        <v>2</v>
      </c>
      <c r="W25" s="28">
        <v>2</v>
      </c>
      <c r="X25" s="28">
        <v>2</v>
      </c>
    </row>
    <row r="26" spans="1:24" x14ac:dyDescent="0.3">
      <c r="A26" t="s">
        <v>1027</v>
      </c>
      <c r="B26" t="s">
        <v>1028</v>
      </c>
      <c r="C26" t="s">
        <v>816</v>
      </c>
      <c r="D26" s="28">
        <v>1</v>
      </c>
      <c r="E26" s="28">
        <v>1</v>
      </c>
      <c r="F26" s="28">
        <v>2</v>
      </c>
      <c r="G26" s="28">
        <v>2</v>
      </c>
      <c r="H26" s="28">
        <v>2</v>
      </c>
      <c r="I26" s="28">
        <v>2</v>
      </c>
      <c r="J26" s="28">
        <v>2</v>
      </c>
      <c r="K26" s="28">
        <v>2</v>
      </c>
      <c r="L26" s="28">
        <v>2</v>
      </c>
      <c r="M26" s="28">
        <v>0</v>
      </c>
      <c r="N26" s="28">
        <v>0</v>
      </c>
      <c r="O26" s="28">
        <v>0</v>
      </c>
      <c r="P26" s="28">
        <v>2</v>
      </c>
      <c r="Q26" s="28">
        <v>2</v>
      </c>
      <c r="R26" s="28">
        <v>2</v>
      </c>
      <c r="S26" s="28">
        <v>0</v>
      </c>
      <c r="T26" s="28">
        <v>0</v>
      </c>
      <c r="U26" s="28">
        <v>1</v>
      </c>
      <c r="V26" s="28">
        <v>0</v>
      </c>
      <c r="W26" s="28">
        <v>0</v>
      </c>
      <c r="X26" s="28">
        <v>0</v>
      </c>
    </row>
    <row r="27" spans="1:24" x14ac:dyDescent="0.3">
      <c r="A27" t="s">
        <v>572</v>
      </c>
      <c r="B27" t="s">
        <v>1029</v>
      </c>
      <c r="C27" t="s">
        <v>818</v>
      </c>
      <c r="D27" s="28">
        <v>1</v>
      </c>
      <c r="E27" s="28">
        <v>0</v>
      </c>
      <c r="F27" s="28">
        <v>0</v>
      </c>
      <c r="G27" s="28">
        <v>0</v>
      </c>
      <c r="H27" s="28">
        <v>0</v>
      </c>
      <c r="I27" s="28">
        <v>0</v>
      </c>
      <c r="J27" s="28">
        <v>0</v>
      </c>
      <c r="K27" s="28">
        <v>0</v>
      </c>
      <c r="L27" s="28">
        <v>0</v>
      </c>
      <c r="M27" s="28">
        <v>0</v>
      </c>
      <c r="N27" s="28">
        <v>0</v>
      </c>
      <c r="O27" s="28">
        <v>2</v>
      </c>
      <c r="P27" s="28">
        <v>2</v>
      </c>
      <c r="Q27" s="28">
        <v>0</v>
      </c>
      <c r="R27" s="28">
        <v>0</v>
      </c>
      <c r="S27" s="28">
        <v>0</v>
      </c>
      <c r="T27" s="28">
        <v>2</v>
      </c>
      <c r="U27" s="28">
        <v>0</v>
      </c>
      <c r="V27" s="28">
        <v>0</v>
      </c>
      <c r="W27" s="28">
        <v>0</v>
      </c>
      <c r="X27" s="28">
        <v>0</v>
      </c>
    </row>
    <row r="28" spans="1:24" x14ac:dyDescent="0.3">
      <c r="A28" t="s">
        <v>1030</v>
      </c>
      <c r="B28" t="s">
        <v>1031</v>
      </c>
      <c r="C28" t="s">
        <v>824</v>
      </c>
      <c r="D28" s="28">
        <v>1</v>
      </c>
      <c r="E28" s="28">
        <v>2</v>
      </c>
      <c r="F28" s="28">
        <v>2</v>
      </c>
      <c r="G28" s="28">
        <v>2</v>
      </c>
      <c r="H28" s="28">
        <v>2</v>
      </c>
      <c r="I28" s="28">
        <v>2</v>
      </c>
      <c r="J28" s="28">
        <v>2</v>
      </c>
      <c r="K28" s="28">
        <v>2</v>
      </c>
      <c r="L28" s="28">
        <v>2</v>
      </c>
      <c r="M28" s="28">
        <v>2</v>
      </c>
      <c r="N28" s="28">
        <v>0</v>
      </c>
      <c r="O28" s="28">
        <v>0</v>
      </c>
      <c r="P28" s="28">
        <v>2</v>
      </c>
      <c r="Q28" s="28">
        <v>0</v>
      </c>
      <c r="R28" s="28">
        <v>0</v>
      </c>
      <c r="S28" s="28">
        <v>0</v>
      </c>
      <c r="T28" s="28">
        <v>0</v>
      </c>
      <c r="U28" s="28">
        <v>2</v>
      </c>
      <c r="V28" s="28">
        <v>1</v>
      </c>
      <c r="W28" s="28">
        <v>2</v>
      </c>
      <c r="X28" s="28">
        <v>2</v>
      </c>
    </row>
    <row r="29" spans="1:24" x14ac:dyDescent="0.3">
      <c r="A29" t="s">
        <v>1032</v>
      </c>
      <c r="B29" t="s">
        <v>1033</v>
      </c>
      <c r="C29" t="s">
        <v>1034</v>
      </c>
      <c r="D29" s="28">
        <v>1</v>
      </c>
      <c r="E29" s="28">
        <v>1</v>
      </c>
      <c r="F29" s="28">
        <v>2</v>
      </c>
      <c r="G29" s="28">
        <v>2</v>
      </c>
      <c r="H29" s="28">
        <v>2</v>
      </c>
      <c r="I29" s="28">
        <v>2</v>
      </c>
      <c r="J29" s="28">
        <v>2</v>
      </c>
      <c r="K29" s="28">
        <v>2</v>
      </c>
      <c r="L29" s="28">
        <v>2</v>
      </c>
      <c r="M29" s="28">
        <v>2</v>
      </c>
      <c r="N29" s="28">
        <v>2</v>
      </c>
      <c r="O29" s="28">
        <v>2</v>
      </c>
      <c r="P29" s="28">
        <v>2</v>
      </c>
      <c r="Q29" s="28">
        <v>2</v>
      </c>
      <c r="R29" s="28">
        <v>2</v>
      </c>
      <c r="S29" s="28">
        <v>2</v>
      </c>
      <c r="T29" s="28">
        <v>0</v>
      </c>
      <c r="U29" s="28">
        <v>0</v>
      </c>
      <c r="V29" s="28">
        <v>0</v>
      </c>
      <c r="W29" s="28">
        <v>2</v>
      </c>
      <c r="X29" s="28">
        <v>2</v>
      </c>
    </row>
    <row r="30" spans="1:24" x14ac:dyDescent="0.3">
      <c r="A30" t="s">
        <v>1035</v>
      </c>
      <c r="B30" t="s">
        <v>1036</v>
      </c>
      <c r="C30" t="s">
        <v>821</v>
      </c>
      <c r="D30" s="28">
        <v>1</v>
      </c>
      <c r="E30" s="28">
        <v>2</v>
      </c>
      <c r="F30" s="28">
        <v>1</v>
      </c>
      <c r="G30" s="28">
        <v>2</v>
      </c>
      <c r="H30" s="28">
        <v>2</v>
      </c>
      <c r="I30" s="28">
        <v>2</v>
      </c>
      <c r="J30" s="28">
        <v>0</v>
      </c>
      <c r="K30" s="28">
        <v>2</v>
      </c>
      <c r="L30" s="28">
        <v>2</v>
      </c>
      <c r="M30" s="28">
        <v>2</v>
      </c>
      <c r="N30" s="28">
        <v>2</v>
      </c>
      <c r="O30" s="28">
        <v>2</v>
      </c>
      <c r="P30" s="28">
        <v>0</v>
      </c>
      <c r="Q30" s="28">
        <v>0</v>
      </c>
      <c r="R30" s="28">
        <v>0</v>
      </c>
      <c r="S30" s="28">
        <v>0</v>
      </c>
      <c r="T30" s="28">
        <v>0</v>
      </c>
      <c r="U30" s="28">
        <v>0</v>
      </c>
      <c r="V30" s="28">
        <v>1</v>
      </c>
      <c r="W30" s="28">
        <v>0</v>
      </c>
      <c r="X30" s="28">
        <v>0</v>
      </c>
    </row>
    <row r="31" spans="1:24" x14ac:dyDescent="0.3">
      <c r="A31" t="s">
        <v>1037</v>
      </c>
      <c r="B31" t="s">
        <v>1038</v>
      </c>
      <c r="C31" t="s">
        <v>818</v>
      </c>
      <c r="D31" s="28">
        <v>1</v>
      </c>
      <c r="E31" s="28">
        <v>1</v>
      </c>
      <c r="F31" s="28">
        <v>0</v>
      </c>
      <c r="G31" s="28">
        <v>0</v>
      </c>
      <c r="H31" s="28">
        <v>0</v>
      </c>
      <c r="I31" s="28">
        <v>0</v>
      </c>
      <c r="J31" s="28">
        <v>0</v>
      </c>
      <c r="K31" s="28">
        <v>1</v>
      </c>
      <c r="L31" s="28">
        <v>0</v>
      </c>
      <c r="M31" s="28">
        <v>0</v>
      </c>
      <c r="N31" s="28">
        <v>0</v>
      </c>
      <c r="O31" s="28">
        <v>2</v>
      </c>
      <c r="P31" s="28">
        <v>1</v>
      </c>
      <c r="Q31" s="28">
        <v>2</v>
      </c>
      <c r="R31" s="28">
        <v>2</v>
      </c>
      <c r="S31" s="28">
        <v>2</v>
      </c>
      <c r="T31" s="28">
        <v>2</v>
      </c>
      <c r="U31" s="28">
        <v>0</v>
      </c>
      <c r="V31" s="28">
        <v>0</v>
      </c>
      <c r="W31" s="28">
        <v>0</v>
      </c>
      <c r="X31" s="28">
        <v>2</v>
      </c>
    </row>
    <row r="32" spans="1:24" x14ac:dyDescent="0.3">
      <c r="A32" t="s">
        <v>1039</v>
      </c>
      <c r="B32" t="s">
        <v>1040</v>
      </c>
      <c r="C32" t="s">
        <v>1041</v>
      </c>
      <c r="D32" s="28">
        <v>1</v>
      </c>
      <c r="E32" s="28">
        <v>2</v>
      </c>
      <c r="F32" s="28">
        <v>2</v>
      </c>
      <c r="G32" s="28">
        <v>0</v>
      </c>
      <c r="H32" s="28">
        <v>1</v>
      </c>
      <c r="I32" s="28">
        <v>2</v>
      </c>
      <c r="J32" s="28">
        <v>1</v>
      </c>
      <c r="K32" s="28">
        <v>2</v>
      </c>
      <c r="L32" s="28">
        <v>2</v>
      </c>
      <c r="M32" s="28">
        <v>2</v>
      </c>
      <c r="N32" s="28">
        <v>2</v>
      </c>
      <c r="O32" s="28">
        <v>1</v>
      </c>
      <c r="P32" s="28">
        <v>2</v>
      </c>
      <c r="Q32" s="28">
        <v>2</v>
      </c>
      <c r="R32" s="28">
        <v>2</v>
      </c>
      <c r="S32" s="28">
        <v>1</v>
      </c>
      <c r="T32" s="28">
        <v>0</v>
      </c>
      <c r="U32" s="28">
        <v>0</v>
      </c>
      <c r="V32" s="28">
        <v>0</v>
      </c>
      <c r="W32" s="28">
        <v>0</v>
      </c>
      <c r="X32" s="28">
        <v>0</v>
      </c>
    </row>
    <row r="33" spans="1:24" x14ac:dyDescent="0.3">
      <c r="A33" t="s">
        <v>1042</v>
      </c>
      <c r="B33" t="s">
        <v>1043</v>
      </c>
      <c r="C33" t="s">
        <v>857</v>
      </c>
      <c r="D33" s="28">
        <v>1</v>
      </c>
      <c r="E33" s="28">
        <v>2</v>
      </c>
      <c r="F33" s="28">
        <v>2</v>
      </c>
      <c r="G33" s="28">
        <v>2</v>
      </c>
      <c r="H33" s="28">
        <v>2</v>
      </c>
      <c r="I33" s="28">
        <v>2</v>
      </c>
      <c r="J33" s="28">
        <v>2</v>
      </c>
      <c r="K33" s="28">
        <v>2</v>
      </c>
      <c r="L33" s="28">
        <v>2</v>
      </c>
      <c r="M33" s="28">
        <v>2</v>
      </c>
      <c r="N33" s="28">
        <v>0</v>
      </c>
      <c r="O33" s="28">
        <v>2</v>
      </c>
      <c r="P33" s="28">
        <v>0</v>
      </c>
      <c r="Q33" s="28">
        <v>0</v>
      </c>
      <c r="R33" s="28">
        <v>2</v>
      </c>
      <c r="S33" s="28">
        <v>0</v>
      </c>
      <c r="T33" s="28">
        <v>0</v>
      </c>
      <c r="U33" s="28">
        <v>1</v>
      </c>
      <c r="V33" s="28">
        <v>0</v>
      </c>
      <c r="W33" s="28">
        <v>0</v>
      </c>
      <c r="X33" s="28">
        <v>0</v>
      </c>
    </row>
    <row r="34" spans="1:24" x14ac:dyDescent="0.3">
      <c r="A34" t="s">
        <v>1044</v>
      </c>
      <c r="B34" t="s">
        <v>1045</v>
      </c>
      <c r="C34" t="s">
        <v>821</v>
      </c>
      <c r="D34" s="28">
        <v>1</v>
      </c>
      <c r="E34" s="28">
        <v>2</v>
      </c>
      <c r="F34" s="28">
        <v>2</v>
      </c>
      <c r="G34" s="28">
        <v>2</v>
      </c>
      <c r="H34" s="28">
        <v>2</v>
      </c>
      <c r="I34" s="28">
        <v>2</v>
      </c>
      <c r="J34" s="28">
        <v>2</v>
      </c>
      <c r="K34" s="28">
        <v>2</v>
      </c>
      <c r="L34" s="28">
        <v>2</v>
      </c>
      <c r="M34" s="28">
        <v>2</v>
      </c>
      <c r="N34" s="28">
        <v>2</v>
      </c>
      <c r="O34" s="28">
        <v>2</v>
      </c>
      <c r="P34" s="28">
        <v>2</v>
      </c>
      <c r="Q34" s="28">
        <v>2</v>
      </c>
      <c r="R34" s="28">
        <v>0</v>
      </c>
      <c r="S34" s="28">
        <v>0</v>
      </c>
      <c r="T34" s="28">
        <v>0</v>
      </c>
      <c r="U34" s="28">
        <v>2</v>
      </c>
      <c r="V34" s="28">
        <v>1</v>
      </c>
      <c r="W34" s="28">
        <v>0</v>
      </c>
      <c r="X34" s="28">
        <v>1</v>
      </c>
    </row>
    <row r="35" spans="1:24" x14ac:dyDescent="0.3">
      <c r="A35" t="s">
        <v>1046</v>
      </c>
      <c r="B35" t="s">
        <v>1047</v>
      </c>
      <c r="C35" t="s">
        <v>818</v>
      </c>
      <c r="D35" s="28">
        <v>1</v>
      </c>
      <c r="E35" s="28">
        <v>0</v>
      </c>
      <c r="F35" s="28">
        <v>0</v>
      </c>
      <c r="G35" s="28">
        <v>0</v>
      </c>
      <c r="H35" s="28">
        <v>0</v>
      </c>
      <c r="I35" s="28">
        <v>0</v>
      </c>
      <c r="J35" s="28">
        <v>0</v>
      </c>
      <c r="K35" s="28">
        <v>0</v>
      </c>
      <c r="L35" s="28">
        <v>2</v>
      </c>
      <c r="M35" s="28">
        <v>0</v>
      </c>
      <c r="N35" s="28">
        <v>1</v>
      </c>
      <c r="O35" s="28">
        <v>1</v>
      </c>
      <c r="P35" s="28">
        <v>2</v>
      </c>
      <c r="Q35" s="28">
        <v>2</v>
      </c>
      <c r="R35" s="28">
        <v>2</v>
      </c>
      <c r="S35" s="28">
        <v>2</v>
      </c>
      <c r="T35" s="28">
        <v>0</v>
      </c>
      <c r="U35" s="28">
        <v>0</v>
      </c>
      <c r="V35" s="28">
        <v>0</v>
      </c>
      <c r="W35" s="28">
        <v>0</v>
      </c>
      <c r="X35" s="28">
        <v>0</v>
      </c>
    </row>
    <row r="36" spans="1:24" x14ac:dyDescent="0.3">
      <c r="A36" t="s">
        <v>1048</v>
      </c>
      <c r="B36" t="s">
        <v>1049</v>
      </c>
      <c r="C36" t="s">
        <v>816</v>
      </c>
      <c r="D36" s="28">
        <v>1</v>
      </c>
      <c r="E36" s="28">
        <v>2</v>
      </c>
      <c r="F36" s="28">
        <v>2</v>
      </c>
      <c r="G36" s="28">
        <v>0</v>
      </c>
      <c r="H36" s="28">
        <v>2</v>
      </c>
      <c r="I36" s="28">
        <v>2</v>
      </c>
      <c r="J36" s="28">
        <v>2</v>
      </c>
      <c r="K36" s="28">
        <v>2</v>
      </c>
      <c r="L36" s="28">
        <v>2</v>
      </c>
      <c r="M36" s="28">
        <v>2</v>
      </c>
      <c r="N36" s="28">
        <v>2</v>
      </c>
      <c r="O36" s="28">
        <v>1</v>
      </c>
      <c r="P36" s="28">
        <v>1</v>
      </c>
      <c r="Q36" s="28">
        <v>0</v>
      </c>
      <c r="R36" s="28">
        <v>0</v>
      </c>
      <c r="S36" s="28">
        <v>0</v>
      </c>
      <c r="T36" s="28">
        <v>1</v>
      </c>
      <c r="U36" s="28">
        <v>1</v>
      </c>
      <c r="V36" s="28">
        <v>0</v>
      </c>
      <c r="W36" s="28">
        <v>0</v>
      </c>
      <c r="X36" s="28">
        <v>0</v>
      </c>
    </row>
    <row r="37" spans="1:24" x14ac:dyDescent="0.3">
      <c r="A37" t="s">
        <v>453</v>
      </c>
      <c r="B37" t="s">
        <v>1050</v>
      </c>
      <c r="C37" t="s">
        <v>850</v>
      </c>
      <c r="D37" s="28">
        <v>1</v>
      </c>
      <c r="E37" s="28">
        <v>2</v>
      </c>
      <c r="F37" s="28">
        <v>2</v>
      </c>
      <c r="G37" s="28">
        <v>0</v>
      </c>
      <c r="H37" s="28">
        <v>1</v>
      </c>
      <c r="I37" s="28">
        <v>2</v>
      </c>
      <c r="J37" s="28">
        <v>0</v>
      </c>
      <c r="K37" s="28">
        <v>1</v>
      </c>
      <c r="L37" s="28">
        <v>2</v>
      </c>
      <c r="M37" s="28">
        <v>2</v>
      </c>
      <c r="N37" s="28">
        <v>2</v>
      </c>
      <c r="O37" s="28">
        <v>2</v>
      </c>
      <c r="P37" s="28">
        <v>2</v>
      </c>
      <c r="Q37" s="28">
        <v>2</v>
      </c>
      <c r="R37" s="28">
        <v>2</v>
      </c>
      <c r="S37" s="28">
        <v>2</v>
      </c>
      <c r="T37" s="28">
        <v>2</v>
      </c>
      <c r="U37" s="28">
        <v>1</v>
      </c>
      <c r="V37" s="28">
        <v>1</v>
      </c>
      <c r="W37" s="28">
        <v>2</v>
      </c>
      <c r="X37" s="28">
        <v>2</v>
      </c>
    </row>
    <row r="38" spans="1:24" x14ac:dyDescent="0.3">
      <c r="A38" t="s">
        <v>1051</v>
      </c>
      <c r="B38" t="s">
        <v>1052</v>
      </c>
      <c r="C38" t="s">
        <v>824</v>
      </c>
      <c r="D38" s="28">
        <v>1</v>
      </c>
      <c r="E38" s="28">
        <v>1</v>
      </c>
      <c r="F38" s="28">
        <v>2</v>
      </c>
      <c r="G38" s="28">
        <v>2</v>
      </c>
      <c r="H38" s="28">
        <v>2</v>
      </c>
      <c r="I38" s="28">
        <v>2</v>
      </c>
      <c r="J38" s="28">
        <v>1</v>
      </c>
      <c r="K38" s="28">
        <v>0</v>
      </c>
      <c r="L38" s="28">
        <v>0</v>
      </c>
      <c r="M38" s="28">
        <v>2</v>
      </c>
      <c r="N38" s="28">
        <v>1</v>
      </c>
      <c r="O38" s="28">
        <v>2</v>
      </c>
      <c r="P38" s="28">
        <v>1</v>
      </c>
      <c r="Q38" s="28">
        <v>0</v>
      </c>
      <c r="R38" s="28">
        <v>0</v>
      </c>
      <c r="S38" s="28">
        <v>0</v>
      </c>
      <c r="T38" s="28">
        <v>0</v>
      </c>
      <c r="U38" s="28">
        <v>0</v>
      </c>
      <c r="V38" s="28">
        <v>2</v>
      </c>
      <c r="W38" s="28">
        <v>0</v>
      </c>
      <c r="X38" s="28">
        <v>2</v>
      </c>
    </row>
    <row r="39" spans="1:24" x14ac:dyDescent="0.3">
      <c r="A39" t="s">
        <v>1053</v>
      </c>
      <c r="B39" t="s">
        <v>1054</v>
      </c>
      <c r="C39" t="s">
        <v>857</v>
      </c>
      <c r="D39" s="28">
        <v>1</v>
      </c>
      <c r="E39" s="28">
        <v>0</v>
      </c>
      <c r="F39" s="28">
        <v>0</v>
      </c>
      <c r="G39" s="28">
        <v>0</v>
      </c>
      <c r="H39" s="28">
        <v>1</v>
      </c>
      <c r="I39" s="28">
        <v>2</v>
      </c>
      <c r="J39" s="28">
        <v>1</v>
      </c>
      <c r="K39" s="28">
        <v>2</v>
      </c>
      <c r="L39" s="28">
        <v>2</v>
      </c>
      <c r="M39" s="28">
        <v>2</v>
      </c>
      <c r="N39" s="28">
        <v>2</v>
      </c>
      <c r="O39" s="28">
        <v>0</v>
      </c>
      <c r="P39" s="28">
        <v>2</v>
      </c>
      <c r="Q39" s="28">
        <v>2</v>
      </c>
      <c r="R39" s="28">
        <v>2</v>
      </c>
      <c r="S39" s="28">
        <v>0</v>
      </c>
      <c r="T39" s="28">
        <v>1</v>
      </c>
      <c r="U39" s="28">
        <v>0</v>
      </c>
      <c r="V39" s="28">
        <v>1</v>
      </c>
      <c r="W39" s="28">
        <v>1</v>
      </c>
      <c r="X39" s="28">
        <v>2</v>
      </c>
    </row>
    <row r="40" spans="1:24" x14ac:dyDescent="0.3">
      <c r="A40" t="s">
        <v>1055</v>
      </c>
      <c r="B40" t="s">
        <v>1056</v>
      </c>
      <c r="C40" t="s">
        <v>816</v>
      </c>
      <c r="D40" s="28">
        <v>1</v>
      </c>
      <c r="E40" s="28">
        <v>1</v>
      </c>
      <c r="F40" s="28">
        <v>1</v>
      </c>
      <c r="G40" s="28">
        <v>0</v>
      </c>
      <c r="H40" s="28">
        <v>2</v>
      </c>
      <c r="I40" s="28">
        <v>2</v>
      </c>
      <c r="J40" s="28">
        <v>2</v>
      </c>
      <c r="K40" s="28">
        <v>2</v>
      </c>
      <c r="L40" s="28">
        <v>2</v>
      </c>
      <c r="M40" s="28">
        <v>2</v>
      </c>
      <c r="N40" s="28">
        <v>2</v>
      </c>
      <c r="O40" s="28">
        <v>0</v>
      </c>
      <c r="P40" s="28">
        <v>2</v>
      </c>
      <c r="Q40" s="28">
        <v>2</v>
      </c>
      <c r="R40" s="28">
        <v>2</v>
      </c>
      <c r="S40" s="28">
        <v>1</v>
      </c>
      <c r="T40" s="28">
        <v>1</v>
      </c>
      <c r="U40" s="28">
        <v>0</v>
      </c>
      <c r="V40" s="28">
        <v>0</v>
      </c>
      <c r="W40" s="28">
        <v>0</v>
      </c>
      <c r="X40" s="28">
        <v>1</v>
      </c>
    </row>
    <row r="41" spans="1:24" x14ac:dyDescent="0.3">
      <c r="A41" t="s">
        <v>1057</v>
      </c>
      <c r="B41" t="s">
        <v>1058</v>
      </c>
      <c r="C41" t="s">
        <v>816</v>
      </c>
      <c r="D41" s="28">
        <v>1</v>
      </c>
      <c r="E41" s="28">
        <v>2</v>
      </c>
      <c r="F41" s="28">
        <v>2</v>
      </c>
      <c r="G41" s="28">
        <v>2</v>
      </c>
      <c r="H41" s="28">
        <v>2</v>
      </c>
      <c r="I41" s="28">
        <v>2</v>
      </c>
      <c r="J41" s="28">
        <v>2</v>
      </c>
      <c r="K41" s="28">
        <v>2</v>
      </c>
      <c r="L41" s="28">
        <v>2</v>
      </c>
      <c r="M41" s="28">
        <v>2</v>
      </c>
      <c r="N41" s="28">
        <v>2</v>
      </c>
      <c r="O41" s="28">
        <v>2</v>
      </c>
      <c r="P41" s="28">
        <v>0</v>
      </c>
      <c r="Q41" s="28">
        <v>0</v>
      </c>
      <c r="R41" s="28">
        <v>2</v>
      </c>
      <c r="S41" s="28">
        <v>0</v>
      </c>
      <c r="T41" s="28">
        <v>0</v>
      </c>
      <c r="U41" s="28">
        <v>2</v>
      </c>
      <c r="V41" s="28">
        <v>1</v>
      </c>
      <c r="W41" s="28">
        <v>0</v>
      </c>
      <c r="X41" s="28">
        <v>0</v>
      </c>
    </row>
    <row r="42" spans="1:24" x14ac:dyDescent="0.3">
      <c r="A42" t="s">
        <v>1059</v>
      </c>
      <c r="B42" t="s">
        <v>1060</v>
      </c>
      <c r="C42" t="s">
        <v>821</v>
      </c>
      <c r="D42" s="28">
        <v>1</v>
      </c>
      <c r="E42" s="28">
        <v>2</v>
      </c>
      <c r="F42" s="28">
        <v>2</v>
      </c>
      <c r="G42" s="28">
        <v>0</v>
      </c>
      <c r="H42" s="28">
        <v>2</v>
      </c>
      <c r="I42" s="28">
        <v>2</v>
      </c>
      <c r="J42" s="28">
        <v>0</v>
      </c>
      <c r="K42" s="28">
        <v>2</v>
      </c>
      <c r="L42" s="28">
        <v>0</v>
      </c>
      <c r="M42" s="28">
        <v>2</v>
      </c>
      <c r="N42" s="28">
        <v>2</v>
      </c>
      <c r="O42" s="28">
        <v>2</v>
      </c>
      <c r="P42" s="28">
        <v>2</v>
      </c>
      <c r="Q42" s="28">
        <v>2</v>
      </c>
      <c r="R42" s="28">
        <v>2</v>
      </c>
      <c r="S42" s="28">
        <v>0</v>
      </c>
      <c r="T42" s="28">
        <v>2</v>
      </c>
      <c r="U42" s="28">
        <v>0</v>
      </c>
      <c r="V42" s="28">
        <v>2</v>
      </c>
      <c r="W42" s="28">
        <v>2</v>
      </c>
      <c r="X42" s="28">
        <v>2</v>
      </c>
    </row>
    <row r="43" spans="1:24" x14ac:dyDescent="0.3">
      <c r="A43" t="s">
        <v>1061</v>
      </c>
      <c r="B43" t="s">
        <v>1062</v>
      </c>
      <c r="C43" t="s">
        <v>821</v>
      </c>
      <c r="D43" s="28">
        <v>1</v>
      </c>
      <c r="E43" s="28">
        <v>2</v>
      </c>
      <c r="F43" s="28">
        <v>2</v>
      </c>
      <c r="G43" s="28">
        <v>2</v>
      </c>
      <c r="H43" s="28">
        <v>2</v>
      </c>
      <c r="I43" s="28">
        <v>2</v>
      </c>
      <c r="J43" s="28">
        <v>1</v>
      </c>
      <c r="K43" s="28">
        <v>0</v>
      </c>
      <c r="L43" s="28">
        <v>0</v>
      </c>
      <c r="M43" s="28">
        <v>0</v>
      </c>
      <c r="N43" s="28">
        <v>2</v>
      </c>
      <c r="O43" s="28">
        <v>2</v>
      </c>
      <c r="P43" s="28">
        <v>1</v>
      </c>
      <c r="Q43" s="28">
        <v>0</v>
      </c>
      <c r="R43" s="28">
        <v>0</v>
      </c>
      <c r="S43" s="28">
        <v>0</v>
      </c>
      <c r="T43" s="28">
        <v>0</v>
      </c>
      <c r="U43" s="28">
        <v>0</v>
      </c>
      <c r="V43" s="28">
        <v>1</v>
      </c>
      <c r="W43" s="28">
        <v>0</v>
      </c>
      <c r="X43" s="28">
        <v>0</v>
      </c>
    </row>
    <row r="44" spans="1:24" x14ac:dyDescent="0.3">
      <c r="D44" s="26" t="str">
        <f t="shared" ref="D44:X44" si="0">D5</f>
        <v>PfGf*</v>
      </c>
      <c r="E44" s="26" t="str">
        <f t="shared" si="0"/>
        <v>Klimaliste</v>
      </c>
      <c r="F44" s="26" t="str">
        <f t="shared" si="0"/>
        <v>DiB</v>
      </c>
      <c r="G44" s="26" t="str">
        <f t="shared" si="0"/>
        <v>DKP</v>
      </c>
      <c r="H44" s="26" t="str">
        <f t="shared" si="0"/>
        <v>Linke</v>
      </c>
      <c r="I44" s="26" t="str">
        <f t="shared" si="0"/>
        <v>PARTEI</v>
      </c>
      <c r="J44" s="26" t="str">
        <f t="shared" si="0"/>
        <v>Piraten</v>
      </c>
      <c r="K44" s="26" t="str">
        <f t="shared" si="0"/>
        <v>Humanisten</v>
      </c>
      <c r="L44" s="26" t="str">
        <f t="shared" si="0"/>
        <v>Volt</v>
      </c>
      <c r="M44" s="26" t="str">
        <f t="shared" si="0"/>
        <v>SPD</v>
      </c>
      <c r="N44" s="26" t="str">
        <f t="shared" si="0"/>
        <v>Grüne</v>
      </c>
      <c r="O44" s="26" t="str">
        <f t="shared" si="0"/>
        <v>ÖDP</v>
      </c>
      <c r="P44" s="26" t="str">
        <f t="shared" si="0"/>
        <v>FW</v>
      </c>
      <c r="Q44" s="26" t="str">
        <f t="shared" si="0"/>
        <v>CDU</v>
      </c>
      <c r="R44" s="26" t="str">
        <f t="shared" si="0"/>
        <v>FDP</v>
      </c>
      <c r="S44" s="26" t="str">
        <f t="shared" si="0"/>
        <v>BüC</v>
      </c>
      <c r="T44" s="26" t="str">
        <f t="shared" si="0"/>
        <v>AfD</v>
      </c>
      <c r="U44" s="26" t="str">
        <f t="shared" si="0"/>
        <v>dieBasis†</v>
      </c>
      <c r="V44" s="26" t="str">
        <f t="shared" si="0"/>
        <v>MW*</v>
      </c>
      <c r="W44" s="26" t="str">
        <f t="shared" si="0"/>
        <v>W2020†</v>
      </c>
      <c r="X44" s="26" t="str">
        <f t="shared" si="0"/>
        <v>EfAP*</v>
      </c>
    </row>
    <row r="45" spans="1:24" x14ac:dyDescent="0.3">
      <c r="A45" t="s">
        <v>1063</v>
      </c>
    </row>
    <row r="46" spans="1:24" ht="16.2" x14ac:dyDescent="0.3">
      <c r="A46" s="40" t="s">
        <v>1064</v>
      </c>
    </row>
    <row r="47" spans="1:24" ht="16.2" x14ac:dyDescent="0.3">
      <c r="A47" s="40" t="s">
        <v>1065</v>
      </c>
    </row>
    <row r="48" spans="1:24" x14ac:dyDescent="0.3">
      <c r="A48" s="71" t="s">
        <v>1066</v>
      </c>
    </row>
    <row r="49" spans="1:1" x14ac:dyDescent="0.3">
      <c r="A49" s="71" t="s">
        <v>1067</v>
      </c>
    </row>
  </sheetData>
  <autoFilter ref="A5:Y49" xr:uid="{5A383C14-BC2B-4307-8F86-F96CEC983A86}"/>
  <conditionalFormatting sqref="D6:X43">
    <cfRule type="cellIs" dxfId="28" priority="1" operator="equal">
      <formula>2</formula>
    </cfRule>
    <cfRule type="cellIs" dxfId="27" priority="2" operator="equal">
      <formula>0</formula>
    </cfRule>
  </conditionalFormatting>
  <hyperlinks>
    <hyperlink ref="A1" r:id="rId1" xr:uid="{2254E419-D43A-483D-9C4E-79A9BF213FEC}"/>
  </hyperlinks>
  <pageMargins left="0.7" right="0.7" top="0.78740157499999996" bottom="0.78740157499999996"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D4BDF-17AE-4514-81CA-05429D08015E}">
  <dimension ref="A1:V23"/>
  <sheetViews>
    <sheetView workbookViewId="0">
      <selection activeCell="R30" sqref="R30"/>
    </sheetView>
  </sheetViews>
  <sheetFormatPr baseColWidth="10" defaultRowHeight="14.4" x14ac:dyDescent="0.3"/>
  <cols>
    <col min="1" max="1" width="12.6640625" bestFit="1" customWidth="1"/>
    <col min="2" max="22" width="4.5546875" style="60" bestFit="1" customWidth="1"/>
  </cols>
  <sheetData>
    <row r="1" spans="1:22" x14ac:dyDescent="0.3">
      <c r="A1" s="59">
        <v>2021</v>
      </c>
    </row>
    <row r="2" spans="1:22" ht="68.400000000000006" x14ac:dyDescent="0.3">
      <c r="A2">
        <v>21</v>
      </c>
      <c r="B2" s="2" t="s">
        <v>57</v>
      </c>
      <c r="C2" s="2" t="s">
        <v>105</v>
      </c>
      <c r="D2" s="2" t="s">
        <v>107</v>
      </c>
      <c r="E2" s="2" t="s">
        <v>56</v>
      </c>
      <c r="F2" s="2" t="s">
        <v>45</v>
      </c>
      <c r="G2" s="2" t="s">
        <v>991</v>
      </c>
      <c r="H2" s="2" t="s">
        <v>688</v>
      </c>
      <c r="I2" s="2" t="s">
        <v>317</v>
      </c>
      <c r="J2" s="2" t="s">
        <v>41</v>
      </c>
      <c r="K2" s="72" t="s">
        <v>106</v>
      </c>
      <c r="L2" s="2" t="s">
        <v>889</v>
      </c>
      <c r="M2" s="2" t="s">
        <v>71</v>
      </c>
      <c r="N2" s="2" t="s">
        <v>984</v>
      </c>
      <c r="O2" s="2" t="s">
        <v>1068</v>
      </c>
      <c r="P2" s="2" t="s">
        <v>1069</v>
      </c>
      <c r="Q2" s="2" t="s">
        <v>1070</v>
      </c>
      <c r="R2" s="2" t="s">
        <v>47</v>
      </c>
      <c r="S2" s="2" t="s">
        <v>40</v>
      </c>
      <c r="T2" s="2" t="s">
        <v>43</v>
      </c>
      <c r="U2" s="2" t="s">
        <v>495</v>
      </c>
      <c r="V2" s="2" t="s">
        <v>44</v>
      </c>
    </row>
    <row r="3" spans="1:22" x14ac:dyDescent="0.3">
      <c r="A3" t="s">
        <v>57</v>
      </c>
      <c r="B3" s="73" t="s">
        <v>61</v>
      </c>
      <c r="C3" s="61">
        <v>0.23684210999999999</v>
      </c>
      <c r="D3" s="61">
        <v>0.36842105000000003</v>
      </c>
      <c r="E3" s="61">
        <v>0.42105262999999998</v>
      </c>
      <c r="F3" s="61">
        <v>0.47368421999999999</v>
      </c>
      <c r="G3" s="61">
        <v>0.55263156000000002</v>
      </c>
      <c r="H3" s="61">
        <v>0.68421054000000003</v>
      </c>
      <c r="I3" s="61">
        <v>0.78947371</v>
      </c>
      <c r="J3" s="61">
        <v>0.78947371</v>
      </c>
      <c r="K3" s="61">
        <v>0.92105263000000004</v>
      </c>
      <c r="L3" s="61">
        <v>1</v>
      </c>
      <c r="M3" s="61">
        <v>0.78947371</v>
      </c>
      <c r="N3" s="61">
        <v>0.68421054000000003</v>
      </c>
      <c r="O3" s="61">
        <v>0.68421054000000003</v>
      </c>
      <c r="P3" s="61">
        <v>1.0526316200000001</v>
      </c>
      <c r="Q3" s="61">
        <v>1.1052631100000001</v>
      </c>
      <c r="R3" s="61">
        <v>1.31578946</v>
      </c>
      <c r="S3" s="61">
        <v>1.4736841899999999</v>
      </c>
      <c r="T3" s="61">
        <v>1.5526316200000001</v>
      </c>
      <c r="U3" s="61">
        <v>1.5263158100000001</v>
      </c>
      <c r="V3" s="61">
        <v>1.6315789199999999</v>
      </c>
    </row>
    <row r="4" spans="1:22" x14ac:dyDescent="0.3">
      <c r="A4" t="s">
        <v>105</v>
      </c>
      <c r="B4" s="61">
        <v>0.23684210999999999</v>
      </c>
      <c r="C4" s="73" t="s">
        <v>61</v>
      </c>
      <c r="D4" s="61">
        <v>0.13157895</v>
      </c>
      <c r="E4" s="61">
        <v>0.28947368000000001</v>
      </c>
      <c r="F4" s="61">
        <v>0.39473686000000002</v>
      </c>
      <c r="G4" s="61">
        <v>0.42105262999999998</v>
      </c>
      <c r="H4" s="61">
        <v>0.55263156000000002</v>
      </c>
      <c r="I4" s="61">
        <v>0.55263156000000002</v>
      </c>
      <c r="J4" s="61">
        <v>0.55263156000000002</v>
      </c>
      <c r="K4" s="61">
        <v>0.68421054000000003</v>
      </c>
      <c r="L4" s="61">
        <v>0.92105263000000004</v>
      </c>
      <c r="M4" s="61">
        <v>0.76315789999999994</v>
      </c>
      <c r="N4" s="61">
        <v>0.81578945999999997</v>
      </c>
      <c r="O4" s="61">
        <v>0.71052629</v>
      </c>
      <c r="P4" s="61">
        <v>1.07894742</v>
      </c>
      <c r="Q4" s="61">
        <v>1.07894742</v>
      </c>
      <c r="R4" s="61">
        <v>1.1315789199999999</v>
      </c>
      <c r="S4" s="61">
        <v>1.34210527</v>
      </c>
      <c r="T4" s="61">
        <v>1.42105258</v>
      </c>
      <c r="U4" s="61">
        <v>1.6052631100000001</v>
      </c>
      <c r="V4" s="61">
        <v>1.5526316200000001</v>
      </c>
    </row>
    <row r="5" spans="1:22" x14ac:dyDescent="0.3">
      <c r="A5" t="s">
        <v>107</v>
      </c>
      <c r="B5" s="61">
        <v>0.36842105000000003</v>
      </c>
      <c r="C5" s="61">
        <v>0.13157895</v>
      </c>
      <c r="D5" s="73" t="s">
        <v>61</v>
      </c>
      <c r="E5" s="61">
        <v>0.2631579</v>
      </c>
      <c r="F5" s="61">
        <v>0.52631581000000005</v>
      </c>
      <c r="G5" s="61">
        <v>0.39473686000000002</v>
      </c>
      <c r="H5" s="61">
        <v>0.42105262999999998</v>
      </c>
      <c r="I5" s="61">
        <v>0.47368421999999999</v>
      </c>
      <c r="J5" s="61">
        <v>0.42105262999999998</v>
      </c>
      <c r="K5" s="61">
        <v>0.55263156000000002</v>
      </c>
      <c r="L5" s="61">
        <v>1</v>
      </c>
      <c r="M5" s="61">
        <v>0.73684210000000006</v>
      </c>
      <c r="N5" s="61">
        <v>0.89473683000000004</v>
      </c>
      <c r="O5" s="61">
        <v>0.73684210000000006</v>
      </c>
      <c r="P5" s="61">
        <v>1.0526316200000001</v>
      </c>
      <c r="Q5" s="61">
        <v>1</v>
      </c>
      <c r="R5" s="61">
        <v>1</v>
      </c>
      <c r="S5" s="61">
        <v>1.2105263500000001</v>
      </c>
      <c r="T5" s="61">
        <v>1.2894736499999999</v>
      </c>
      <c r="U5" s="61">
        <v>1.57894742</v>
      </c>
      <c r="V5" s="61">
        <v>1.5263158100000001</v>
      </c>
    </row>
    <row r="6" spans="1:22" x14ac:dyDescent="0.3">
      <c r="A6" t="s">
        <v>56</v>
      </c>
      <c r="B6" s="61">
        <v>0.42105262999999998</v>
      </c>
      <c r="C6" s="61">
        <v>0.28947368000000001</v>
      </c>
      <c r="D6" s="61">
        <v>0.2631579</v>
      </c>
      <c r="E6" s="73" t="s">
        <v>61</v>
      </c>
      <c r="F6" s="61">
        <v>0.47368421999999999</v>
      </c>
      <c r="G6" s="61">
        <v>0.34210527000000002</v>
      </c>
      <c r="H6" s="61">
        <v>0.63157892000000004</v>
      </c>
      <c r="I6" s="61">
        <v>0.63157892000000004</v>
      </c>
      <c r="J6" s="61">
        <v>0.63157892000000004</v>
      </c>
      <c r="K6" s="61">
        <v>0.65789472999999998</v>
      </c>
      <c r="L6" s="61">
        <v>0.78947371</v>
      </c>
      <c r="M6" s="61">
        <v>0.78947371</v>
      </c>
      <c r="N6" s="61">
        <v>0.73684210000000006</v>
      </c>
      <c r="O6" s="61">
        <v>0.68421054000000003</v>
      </c>
      <c r="P6" s="61">
        <v>0.89473683000000004</v>
      </c>
      <c r="Q6" s="61">
        <v>0.94736843999999998</v>
      </c>
      <c r="R6" s="61">
        <v>1.0526316200000001</v>
      </c>
      <c r="S6" s="61">
        <v>1.15789473</v>
      </c>
      <c r="T6" s="61">
        <v>1.2894736499999999</v>
      </c>
      <c r="U6" s="61">
        <v>1.3684210800000001</v>
      </c>
      <c r="V6" s="61">
        <v>1.42105258</v>
      </c>
    </row>
    <row r="7" spans="1:22" x14ac:dyDescent="0.3">
      <c r="A7" t="s">
        <v>45</v>
      </c>
      <c r="B7" s="61">
        <v>0.47368421999999999</v>
      </c>
      <c r="C7" s="61">
        <v>0.39473686000000002</v>
      </c>
      <c r="D7" s="61">
        <v>0.52631581000000005</v>
      </c>
      <c r="E7" s="61">
        <v>0.47368421999999999</v>
      </c>
      <c r="F7" s="73" t="s">
        <v>61</v>
      </c>
      <c r="G7" s="61">
        <v>0.65789472999999998</v>
      </c>
      <c r="H7" s="61">
        <v>0.68421054000000003</v>
      </c>
      <c r="I7" s="61">
        <v>0.57894736999999996</v>
      </c>
      <c r="J7" s="61">
        <v>0.84210527000000002</v>
      </c>
      <c r="K7" s="61">
        <v>0.86842107999999996</v>
      </c>
      <c r="L7" s="61">
        <v>0.78947371</v>
      </c>
      <c r="M7" s="61">
        <v>1</v>
      </c>
      <c r="N7" s="61">
        <v>0.63157892000000004</v>
      </c>
      <c r="O7" s="61">
        <v>0.94736843999999998</v>
      </c>
      <c r="P7" s="61">
        <v>0.89473683000000004</v>
      </c>
      <c r="Q7" s="61">
        <v>0.94736843999999998</v>
      </c>
      <c r="R7" s="61">
        <v>0.94736843999999998</v>
      </c>
      <c r="S7" s="61">
        <v>1.1052631100000001</v>
      </c>
      <c r="T7" s="61">
        <v>1.18421054</v>
      </c>
      <c r="U7" s="61">
        <v>1.2631578400000001</v>
      </c>
      <c r="V7" s="61">
        <v>1.3684210800000001</v>
      </c>
    </row>
    <row r="8" spans="1:22" x14ac:dyDescent="0.3">
      <c r="A8" t="s">
        <v>991</v>
      </c>
      <c r="B8" s="61">
        <v>0.55263156000000002</v>
      </c>
      <c r="C8" s="61">
        <v>0.42105262999999998</v>
      </c>
      <c r="D8" s="61">
        <v>0.39473686000000002</v>
      </c>
      <c r="E8" s="61">
        <v>0.34210527000000002</v>
      </c>
      <c r="F8" s="61">
        <v>0.65789472999999998</v>
      </c>
      <c r="G8" s="73" t="s">
        <v>61</v>
      </c>
      <c r="H8" s="61">
        <v>0.65789472999999998</v>
      </c>
      <c r="I8" s="61">
        <v>0.71052629</v>
      </c>
      <c r="J8" s="61">
        <v>0.60526316999999996</v>
      </c>
      <c r="K8" s="61">
        <v>0.57894736999999996</v>
      </c>
      <c r="L8" s="61">
        <v>0.65789472999999998</v>
      </c>
      <c r="M8" s="61">
        <v>0.60526316999999996</v>
      </c>
      <c r="N8" s="61">
        <v>0.81578945999999997</v>
      </c>
      <c r="O8" s="61">
        <v>0.81578945999999997</v>
      </c>
      <c r="P8" s="61">
        <v>1.0263158100000001</v>
      </c>
      <c r="Q8" s="61">
        <v>1.0263158100000001</v>
      </c>
      <c r="R8" s="61">
        <v>1.07894742</v>
      </c>
      <c r="S8" s="61">
        <v>1.18421054</v>
      </c>
      <c r="T8" s="61">
        <v>1.2631578400000001</v>
      </c>
      <c r="U8" s="61">
        <v>1.2894736499999999</v>
      </c>
      <c r="V8" s="61">
        <v>1.34210527</v>
      </c>
    </row>
    <row r="9" spans="1:22" x14ac:dyDescent="0.3">
      <c r="A9" t="s">
        <v>688</v>
      </c>
      <c r="B9" s="61">
        <v>0.68421054000000003</v>
      </c>
      <c r="C9" s="61">
        <v>0.55263156000000002</v>
      </c>
      <c r="D9" s="61">
        <v>0.42105262999999998</v>
      </c>
      <c r="E9" s="61">
        <v>0.63157892000000004</v>
      </c>
      <c r="F9" s="61">
        <v>0.68421054000000003</v>
      </c>
      <c r="G9" s="61">
        <v>0.65789472999999998</v>
      </c>
      <c r="H9" s="73" t="s">
        <v>61</v>
      </c>
      <c r="I9" s="61">
        <v>0.42105262999999998</v>
      </c>
      <c r="J9" s="61">
        <v>0.42105262999999998</v>
      </c>
      <c r="K9" s="61">
        <v>0.60526316999999996</v>
      </c>
      <c r="L9" s="61">
        <v>1</v>
      </c>
      <c r="M9" s="61">
        <v>0.89473683000000004</v>
      </c>
      <c r="N9" s="61">
        <v>0.89473683000000004</v>
      </c>
      <c r="O9" s="61">
        <v>0.94736843999999998</v>
      </c>
      <c r="P9" s="61">
        <v>1.0526316200000001</v>
      </c>
      <c r="Q9" s="61">
        <v>1.1052631100000001</v>
      </c>
      <c r="R9" s="61">
        <v>1</v>
      </c>
      <c r="S9" s="61">
        <v>1</v>
      </c>
      <c r="T9" s="61">
        <v>1.0263158100000001</v>
      </c>
      <c r="U9" s="61">
        <v>1.15789473</v>
      </c>
      <c r="V9" s="61">
        <v>1.42105258</v>
      </c>
    </row>
    <row r="10" spans="1:22" x14ac:dyDescent="0.3">
      <c r="A10" t="s">
        <v>317</v>
      </c>
      <c r="B10" s="61">
        <v>0.78947371</v>
      </c>
      <c r="C10" s="61">
        <v>0.55263156000000002</v>
      </c>
      <c r="D10" s="61">
        <v>0.47368421999999999</v>
      </c>
      <c r="E10" s="61">
        <v>0.63157892000000004</v>
      </c>
      <c r="F10" s="61">
        <v>0.57894736999999996</v>
      </c>
      <c r="G10" s="61">
        <v>0.71052629</v>
      </c>
      <c r="H10" s="61">
        <v>0.42105262999999998</v>
      </c>
      <c r="I10" s="73" t="s">
        <v>61</v>
      </c>
      <c r="J10" s="61">
        <v>0.52631581000000005</v>
      </c>
      <c r="K10" s="61">
        <v>0.65789472999999998</v>
      </c>
      <c r="L10" s="61">
        <v>0.89473683000000004</v>
      </c>
      <c r="M10" s="61">
        <v>1</v>
      </c>
      <c r="N10" s="61">
        <v>0.78947371</v>
      </c>
      <c r="O10" s="61">
        <v>1.0526316200000001</v>
      </c>
      <c r="P10" s="61">
        <v>0.94736843999999998</v>
      </c>
      <c r="Q10" s="61">
        <v>1</v>
      </c>
      <c r="R10" s="61">
        <v>0.84210527000000002</v>
      </c>
      <c r="S10" s="61">
        <v>0.89473683000000004</v>
      </c>
      <c r="T10" s="61">
        <v>0.86842107999999996</v>
      </c>
      <c r="U10" s="61">
        <v>1.15789473</v>
      </c>
      <c r="V10" s="61">
        <v>1.1052631100000001</v>
      </c>
    </row>
    <row r="11" spans="1:22" x14ac:dyDescent="0.3">
      <c r="A11" t="s">
        <v>41</v>
      </c>
      <c r="B11" s="61">
        <v>0.78947371</v>
      </c>
      <c r="C11" s="61">
        <v>0.55263156000000002</v>
      </c>
      <c r="D11" s="61">
        <v>0.42105262999999998</v>
      </c>
      <c r="E11" s="61">
        <v>0.63157892000000004</v>
      </c>
      <c r="F11" s="61">
        <v>0.84210527000000002</v>
      </c>
      <c r="G11" s="61">
        <v>0.60526316999999996</v>
      </c>
      <c r="H11" s="61">
        <v>0.42105262999999998</v>
      </c>
      <c r="I11" s="61">
        <v>0.52631581000000005</v>
      </c>
      <c r="J11" s="73" t="s">
        <v>61</v>
      </c>
      <c r="K11" s="61">
        <v>0.44736840999999999</v>
      </c>
      <c r="L11" s="61">
        <v>1</v>
      </c>
      <c r="M11" s="61">
        <v>0.78947371</v>
      </c>
      <c r="N11" s="61">
        <v>1</v>
      </c>
      <c r="O11" s="61">
        <v>0.89473683000000004</v>
      </c>
      <c r="P11" s="61">
        <v>1</v>
      </c>
      <c r="Q11" s="61">
        <v>0.89473683000000004</v>
      </c>
      <c r="R11" s="61">
        <v>0.94736843999999998</v>
      </c>
      <c r="S11" s="61">
        <v>0.89473683000000004</v>
      </c>
      <c r="T11" s="61">
        <v>0.97368418999999995</v>
      </c>
      <c r="U11" s="61">
        <v>1.15789473</v>
      </c>
      <c r="V11" s="61">
        <v>1.15789473</v>
      </c>
    </row>
    <row r="12" spans="1:22" x14ac:dyDescent="0.3">
      <c r="A12" s="59" t="s">
        <v>106</v>
      </c>
      <c r="B12" s="61">
        <v>0.92105263000000004</v>
      </c>
      <c r="C12" s="61">
        <v>0.68421054000000003</v>
      </c>
      <c r="D12" s="61">
        <v>0.55263156000000002</v>
      </c>
      <c r="E12" s="61">
        <v>0.65789472999999998</v>
      </c>
      <c r="F12" s="61">
        <v>0.86842107999999996</v>
      </c>
      <c r="G12" s="61">
        <v>0.57894736999999996</v>
      </c>
      <c r="H12" s="61">
        <v>0.60526316999999996</v>
      </c>
      <c r="I12" s="61">
        <v>0.65789472999999998</v>
      </c>
      <c r="J12" s="61">
        <v>0.44736840999999999</v>
      </c>
      <c r="K12" s="73" t="s">
        <v>61</v>
      </c>
      <c r="L12" s="61">
        <v>0.86842107999999996</v>
      </c>
      <c r="M12" s="61">
        <v>0.81578945999999997</v>
      </c>
      <c r="N12" s="61">
        <v>1.1315789199999999</v>
      </c>
      <c r="O12" s="61">
        <v>0.92105263000000004</v>
      </c>
      <c r="P12" s="61">
        <v>0.97368418999999995</v>
      </c>
      <c r="Q12" s="61">
        <v>1.1315789199999999</v>
      </c>
      <c r="R12" s="61">
        <v>0.97368418999999995</v>
      </c>
      <c r="S12" s="61">
        <v>0.81578945999999997</v>
      </c>
      <c r="T12" s="61">
        <v>0.94736843999999998</v>
      </c>
      <c r="U12" s="61">
        <v>1.07894742</v>
      </c>
      <c r="V12" s="61">
        <v>1.18421054</v>
      </c>
    </row>
    <row r="13" spans="1:22" x14ac:dyDescent="0.3">
      <c r="A13" t="s">
        <v>889</v>
      </c>
      <c r="B13" s="61">
        <v>1</v>
      </c>
      <c r="C13" s="61">
        <v>0.92105263000000004</v>
      </c>
      <c r="D13" s="61">
        <v>1</v>
      </c>
      <c r="E13" s="61">
        <v>0.78947371</v>
      </c>
      <c r="F13" s="61">
        <v>0.78947371</v>
      </c>
      <c r="G13" s="61">
        <v>0.65789472999999998</v>
      </c>
      <c r="H13" s="61">
        <v>1</v>
      </c>
      <c r="I13" s="61">
        <v>0.89473683000000004</v>
      </c>
      <c r="J13" s="61">
        <v>1</v>
      </c>
      <c r="K13" s="61">
        <v>0.86842107999999996</v>
      </c>
      <c r="L13" s="73" t="s">
        <v>61</v>
      </c>
      <c r="M13" s="61">
        <v>0.89473683000000004</v>
      </c>
      <c r="N13" s="61">
        <v>0.73684210000000006</v>
      </c>
      <c r="O13" s="61">
        <v>0.73684210000000006</v>
      </c>
      <c r="P13" s="61">
        <v>0.89473683000000004</v>
      </c>
      <c r="Q13" s="61">
        <v>0.94736843999999998</v>
      </c>
      <c r="R13" s="61">
        <v>0.89473683000000004</v>
      </c>
      <c r="S13" s="61">
        <v>0.94736843999999998</v>
      </c>
      <c r="T13" s="61">
        <v>0.97368418999999995</v>
      </c>
      <c r="U13" s="61">
        <v>0.89473683000000004</v>
      </c>
      <c r="V13" s="61">
        <v>0.89473683000000004</v>
      </c>
    </row>
    <row r="14" spans="1:22" x14ac:dyDescent="0.3">
      <c r="A14" t="s">
        <v>71</v>
      </c>
      <c r="B14" s="61">
        <v>0.78947371</v>
      </c>
      <c r="C14" s="61">
        <v>0.76315789999999994</v>
      </c>
      <c r="D14" s="61">
        <v>0.73684210000000006</v>
      </c>
      <c r="E14" s="61">
        <v>0.78947371</v>
      </c>
      <c r="F14" s="61">
        <v>1</v>
      </c>
      <c r="G14" s="61">
        <v>0.60526316999999996</v>
      </c>
      <c r="H14" s="61">
        <v>0.89473683000000004</v>
      </c>
      <c r="I14" s="61">
        <v>1</v>
      </c>
      <c r="J14" s="61">
        <v>0.78947371</v>
      </c>
      <c r="K14" s="61">
        <v>0.81578945999999997</v>
      </c>
      <c r="L14" s="61">
        <v>0.89473683000000004</v>
      </c>
      <c r="M14" s="73" t="s">
        <v>61</v>
      </c>
      <c r="N14" s="61">
        <v>1</v>
      </c>
      <c r="O14" s="61">
        <v>0.78947371</v>
      </c>
      <c r="P14" s="61">
        <v>0.94736843999999998</v>
      </c>
      <c r="Q14" s="61">
        <v>0.89473683000000004</v>
      </c>
      <c r="R14" s="61">
        <v>1</v>
      </c>
      <c r="S14" s="61">
        <v>1.1052631100000001</v>
      </c>
      <c r="T14" s="61">
        <v>1.18421054</v>
      </c>
      <c r="U14" s="61">
        <v>1</v>
      </c>
      <c r="V14" s="61">
        <v>1.0526316200000001</v>
      </c>
    </row>
    <row r="15" spans="1:22" x14ac:dyDescent="0.3">
      <c r="A15" t="s">
        <v>984</v>
      </c>
      <c r="B15" s="61">
        <v>0.68421054000000003</v>
      </c>
      <c r="C15" s="61">
        <v>0.81578945999999997</v>
      </c>
      <c r="D15" s="61">
        <v>0.89473683000000004</v>
      </c>
      <c r="E15" s="61">
        <v>0.73684210000000006</v>
      </c>
      <c r="F15" s="61">
        <v>0.63157892000000004</v>
      </c>
      <c r="G15" s="61">
        <v>0.81578945999999997</v>
      </c>
      <c r="H15" s="61">
        <v>0.89473683000000004</v>
      </c>
      <c r="I15" s="61">
        <v>0.78947371</v>
      </c>
      <c r="J15" s="61">
        <v>1</v>
      </c>
      <c r="K15" s="61">
        <v>1.1315789199999999</v>
      </c>
      <c r="L15" s="61">
        <v>0.73684210000000006</v>
      </c>
      <c r="M15" s="61">
        <v>1</v>
      </c>
      <c r="N15" s="73" t="s">
        <v>61</v>
      </c>
      <c r="O15" s="61">
        <v>0.73684210000000006</v>
      </c>
      <c r="P15" s="61">
        <v>0.73684210000000006</v>
      </c>
      <c r="Q15" s="61">
        <v>0.94736843999999998</v>
      </c>
      <c r="R15" s="61">
        <v>1.0526316200000001</v>
      </c>
      <c r="S15" s="61">
        <v>1.0526316200000001</v>
      </c>
      <c r="T15" s="61">
        <v>1.18421054</v>
      </c>
      <c r="U15" s="61">
        <v>1.15789473</v>
      </c>
      <c r="V15" s="61">
        <v>1</v>
      </c>
    </row>
    <row r="16" spans="1:22" x14ac:dyDescent="0.3">
      <c r="A16" t="s">
        <v>1068</v>
      </c>
      <c r="B16" s="61">
        <v>0.68421054000000003</v>
      </c>
      <c r="C16" s="61">
        <v>0.71052629</v>
      </c>
      <c r="D16" s="61">
        <v>0.73684210000000006</v>
      </c>
      <c r="E16" s="61">
        <v>0.68421054000000003</v>
      </c>
      <c r="F16" s="61">
        <v>0.94736843999999998</v>
      </c>
      <c r="G16" s="61">
        <v>0.81578945999999997</v>
      </c>
      <c r="H16" s="61">
        <v>0.94736843999999998</v>
      </c>
      <c r="I16" s="61">
        <v>1.0526316200000001</v>
      </c>
      <c r="J16" s="61">
        <v>0.89473683000000004</v>
      </c>
      <c r="K16" s="61">
        <v>0.92105263000000004</v>
      </c>
      <c r="L16" s="61">
        <v>0.73684210000000006</v>
      </c>
      <c r="M16" s="61">
        <v>0.78947371</v>
      </c>
      <c r="N16" s="61">
        <v>0.73684210000000006</v>
      </c>
      <c r="O16" s="73" t="s">
        <v>61</v>
      </c>
      <c r="P16" s="61">
        <v>0.52631581000000005</v>
      </c>
      <c r="Q16" s="61">
        <v>0.68421054000000003</v>
      </c>
      <c r="R16" s="61">
        <v>1.15789473</v>
      </c>
      <c r="S16" s="61">
        <v>1.2105263500000001</v>
      </c>
      <c r="T16" s="61">
        <v>1.3947368899999999</v>
      </c>
      <c r="U16" s="61">
        <v>1.1052631100000001</v>
      </c>
      <c r="V16" s="61">
        <v>1.0526316200000001</v>
      </c>
    </row>
    <row r="17" spans="1:22" x14ac:dyDescent="0.3">
      <c r="A17" t="s">
        <v>1069</v>
      </c>
      <c r="B17" s="61">
        <v>1.0526316200000001</v>
      </c>
      <c r="C17" s="61">
        <v>1.07894742</v>
      </c>
      <c r="D17" s="61">
        <v>1.0526316200000001</v>
      </c>
      <c r="E17" s="61">
        <v>0.89473683000000004</v>
      </c>
      <c r="F17" s="61">
        <v>0.89473683000000004</v>
      </c>
      <c r="G17" s="61">
        <v>1.0263158100000001</v>
      </c>
      <c r="H17" s="61">
        <v>1.0526316200000001</v>
      </c>
      <c r="I17" s="61">
        <v>0.94736843999999998</v>
      </c>
      <c r="J17" s="61">
        <v>1</v>
      </c>
      <c r="K17" s="61">
        <v>0.97368418999999995</v>
      </c>
      <c r="L17" s="61">
        <v>0.89473683000000004</v>
      </c>
      <c r="M17" s="61">
        <v>0.94736843999999998</v>
      </c>
      <c r="N17" s="61">
        <v>0.73684210000000006</v>
      </c>
      <c r="O17" s="61">
        <v>0.52631581000000005</v>
      </c>
      <c r="P17" s="73" t="s">
        <v>61</v>
      </c>
      <c r="Q17" s="61">
        <v>0.52631581000000005</v>
      </c>
      <c r="R17" s="61">
        <v>0.89473683000000004</v>
      </c>
      <c r="S17" s="61">
        <v>0.78947371</v>
      </c>
      <c r="T17" s="61">
        <v>0.97368418999999995</v>
      </c>
      <c r="U17" s="61">
        <v>0.63157892000000004</v>
      </c>
      <c r="V17" s="61">
        <v>0.73684210000000006</v>
      </c>
    </row>
    <row r="18" spans="1:22" x14ac:dyDescent="0.3">
      <c r="A18" t="s">
        <v>1070</v>
      </c>
      <c r="B18" s="61">
        <v>1.1052631100000001</v>
      </c>
      <c r="C18" s="61">
        <v>1.07894742</v>
      </c>
      <c r="D18" s="61">
        <v>1</v>
      </c>
      <c r="E18" s="61">
        <v>0.94736843999999998</v>
      </c>
      <c r="F18" s="61">
        <v>0.94736843999999998</v>
      </c>
      <c r="G18" s="61">
        <v>1.0263158100000001</v>
      </c>
      <c r="H18" s="61">
        <v>1.1052631100000001</v>
      </c>
      <c r="I18" s="61">
        <v>1</v>
      </c>
      <c r="J18" s="61">
        <v>0.89473683000000004</v>
      </c>
      <c r="K18" s="61">
        <v>1.1315789199999999</v>
      </c>
      <c r="L18" s="61">
        <v>0.94736843999999998</v>
      </c>
      <c r="M18" s="61">
        <v>0.89473683000000004</v>
      </c>
      <c r="N18" s="61">
        <v>0.94736843999999998</v>
      </c>
      <c r="O18" s="61">
        <v>0.68421054000000003</v>
      </c>
      <c r="P18" s="61">
        <v>0.52631581000000005</v>
      </c>
      <c r="Q18" s="73" t="s">
        <v>61</v>
      </c>
      <c r="R18" s="61">
        <v>0.68421054000000003</v>
      </c>
      <c r="S18" s="61">
        <v>0.63157892000000004</v>
      </c>
      <c r="T18" s="61">
        <v>0.86842107999999996</v>
      </c>
      <c r="U18" s="61">
        <v>0.68421054000000003</v>
      </c>
      <c r="V18" s="61">
        <v>0.73684210000000006</v>
      </c>
    </row>
    <row r="19" spans="1:22" x14ac:dyDescent="0.3">
      <c r="A19" t="s">
        <v>47</v>
      </c>
      <c r="B19" s="61">
        <v>1.31578946</v>
      </c>
      <c r="C19" s="61">
        <v>1.1315789199999999</v>
      </c>
      <c r="D19" s="61">
        <v>1</v>
      </c>
      <c r="E19" s="61">
        <v>1.0526316200000001</v>
      </c>
      <c r="F19" s="61">
        <v>0.94736843999999998</v>
      </c>
      <c r="G19" s="61">
        <v>1.07894742</v>
      </c>
      <c r="H19" s="61">
        <v>1</v>
      </c>
      <c r="I19" s="61">
        <v>0.84210527000000002</v>
      </c>
      <c r="J19" s="61">
        <v>0.94736843999999998</v>
      </c>
      <c r="K19" s="61">
        <v>0.97368418999999995</v>
      </c>
      <c r="L19" s="61">
        <v>0.89473683000000004</v>
      </c>
      <c r="M19" s="61">
        <v>1</v>
      </c>
      <c r="N19" s="61">
        <v>1.0526316200000001</v>
      </c>
      <c r="O19" s="61">
        <v>1.15789473</v>
      </c>
      <c r="P19" s="61">
        <v>0.89473683000000004</v>
      </c>
      <c r="Q19" s="61">
        <v>0.68421054000000003</v>
      </c>
      <c r="R19" s="73" t="s">
        <v>61</v>
      </c>
      <c r="S19" s="61">
        <v>0.47368421999999999</v>
      </c>
      <c r="T19" s="61">
        <v>0.71052629</v>
      </c>
      <c r="U19" s="61">
        <v>0.84210527000000002</v>
      </c>
      <c r="V19" s="61">
        <v>0.78947371</v>
      </c>
    </row>
    <row r="20" spans="1:22" x14ac:dyDescent="0.3">
      <c r="A20" t="s">
        <v>40</v>
      </c>
      <c r="B20" s="61">
        <v>1.4736841899999999</v>
      </c>
      <c r="C20" s="61">
        <v>1.34210527</v>
      </c>
      <c r="D20" s="61">
        <v>1.2105263500000001</v>
      </c>
      <c r="E20" s="61">
        <v>1.15789473</v>
      </c>
      <c r="F20" s="61">
        <v>1.1052631100000001</v>
      </c>
      <c r="G20" s="61">
        <v>1.18421054</v>
      </c>
      <c r="H20" s="61">
        <v>1</v>
      </c>
      <c r="I20" s="61">
        <v>0.89473683000000004</v>
      </c>
      <c r="J20" s="61">
        <v>0.89473683000000004</v>
      </c>
      <c r="K20" s="61">
        <v>0.81578945999999997</v>
      </c>
      <c r="L20" s="61">
        <v>0.94736843999999998</v>
      </c>
      <c r="M20" s="61">
        <v>1.1052631100000001</v>
      </c>
      <c r="N20" s="61">
        <v>1.0526316200000001</v>
      </c>
      <c r="O20" s="61">
        <v>1.2105263500000001</v>
      </c>
      <c r="P20" s="61">
        <v>0.78947371</v>
      </c>
      <c r="Q20" s="61">
        <v>0.63157892000000004</v>
      </c>
      <c r="R20" s="61">
        <v>0.47368421999999999</v>
      </c>
      <c r="S20" s="73" t="s">
        <v>61</v>
      </c>
      <c r="T20" s="61">
        <v>0.39473686000000002</v>
      </c>
      <c r="U20" s="61">
        <v>0.52631581000000005</v>
      </c>
      <c r="V20" s="61">
        <v>0.63157892000000004</v>
      </c>
    </row>
    <row r="21" spans="1:22" x14ac:dyDescent="0.3">
      <c r="A21" t="s">
        <v>43</v>
      </c>
      <c r="B21" s="61">
        <v>1.5526316200000001</v>
      </c>
      <c r="C21" s="61">
        <v>1.42105258</v>
      </c>
      <c r="D21" s="61">
        <v>1.2894736499999999</v>
      </c>
      <c r="E21" s="61">
        <v>1.2894736499999999</v>
      </c>
      <c r="F21" s="61">
        <v>1.18421054</v>
      </c>
      <c r="G21" s="61">
        <v>1.2631578400000001</v>
      </c>
      <c r="H21" s="61">
        <v>1.0263158100000001</v>
      </c>
      <c r="I21" s="61">
        <v>0.86842107999999996</v>
      </c>
      <c r="J21" s="61">
        <v>0.97368418999999995</v>
      </c>
      <c r="K21" s="61">
        <v>0.94736843999999998</v>
      </c>
      <c r="L21" s="61">
        <v>0.97368418999999995</v>
      </c>
      <c r="M21" s="61">
        <v>1.18421054</v>
      </c>
      <c r="N21" s="61">
        <v>1.18421054</v>
      </c>
      <c r="O21" s="61">
        <v>1.3947368899999999</v>
      </c>
      <c r="P21" s="61">
        <v>0.97368418999999995</v>
      </c>
      <c r="Q21" s="61">
        <v>0.86842107999999996</v>
      </c>
      <c r="R21" s="61">
        <v>0.71052629</v>
      </c>
      <c r="S21" s="61">
        <v>0.39473686000000002</v>
      </c>
      <c r="T21" s="73" t="s">
        <v>61</v>
      </c>
      <c r="U21" s="61">
        <v>0.55263156000000002</v>
      </c>
      <c r="V21" s="61">
        <v>0.71052629</v>
      </c>
    </row>
    <row r="22" spans="1:22" x14ac:dyDescent="0.3">
      <c r="A22" t="s">
        <v>495</v>
      </c>
      <c r="B22" s="61">
        <v>1.5263158100000001</v>
      </c>
      <c r="C22" s="61">
        <v>1.6052631100000001</v>
      </c>
      <c r="D22" s="61">
        <v>1.57894742</v>
      </c>
      <c r="E22" s="61">
        <v>1.3684210800000001</v>
      </c>
      <c r="F22" s="61">
        <v>1.2631578400000001</v>
      </c>
      <c r="G22" s="61">
        <v>1.2894736499999999</v>
      </c>
      <c r="H22" s="61">
        <v>1.15789473</v>
      </c>
      <c r="I22" s="61">
        <v>1.15789473</v>
      </c>
      <c r="J22" s="61">
        <v>1.15789473</v>
      </c>
      <c r="K22" s="61">
        <v>1.07894742</v>
      </c>
      <c r="L22" s="61">
        <v>0.89473683000000004</v>
      </c>
      <c r="M22" s="61">
        <v>1</v>
      </c>
      <c r="N22" s="61">
        <v>1.15789473</v>
      </c>
      <c r="O22" s="61">
        <v>1.1052631100000001</v>
      </c>
      <c r="P22" s="61">
        <v>0.63157892000000004</v>
      </c>
      <c r="Q22" s="61">
        <v>0.68421054000000003</v>
      </c>
      <c r="R22" s="61">
        <v>0.84210527000000002</v>
      </c>
      <c r="S22" s="61">
        <v>0.52631581000000005</v>
      </c>
      <c r="T22" s="61">
        <v>0.55263156000000002</v>
      </c>
      <c r="U22" s="73" t="s">
        <v>61</v>
      </c>
      <c r="V22" s="61">
        <v>0.47368421999999999</v>
      </c>
    </row>
    <row r="23" spans="1:22" x14ac:dyDescent="0.3">
      <c r="A23" t="s">
        <v>44</v>
      </c>
      <c r="B23" s="61">
        <v>1.6315789199999999</v>
      </c>
      <c r="C23" s="61">
        <v>1.5526316200000001</v>
      </c>
      <c r="D23" s="61">
        <v>1.5263158100000001</v>
      </c>
      <c r="E23" s="61">
        <v>1.42105258</v>
      </c>
      <c r="F23" s="61">
        <v>1.3684210800000001</v>
      </c>
      <c r="G23" s="61">
        <v>1.34210527</v>
      </c>
      <c r="H23" s="61">
        <v>1.42105258</v>
      </c>
      <c r="I23" s="61">
        <v>1.1052631100000001</v>
      </c>
      <c r="J23" s="61">
        <v>1.15789473</v>
      </c>
      <c r="K23" s="61">
        <v>1.18421054</v>
      </c>
      <c r="L23" s="61">
        <v>0.89473683000000004</v>
      </c>
      <c r="M23" s="61">
        <v>1.0526316200000001</v>
      </c>
      <c r="N23" s="61">
        <v>1</v>
      </c>
      <c r="O23" s="61">
        <v>1.0526316200000001</v>
      </c>
      <c r="P23" s="61">
        <v>0.73684210000000006</v>
      </c>
      <c r="Q23" s="61">
        <v>0.73684210000000006</v>
      </c>
      <c r="R23" s="61">
        <v>0.78947371</v>
      </c>
      <c r="S23" s="61">
        <v>0.63157892000000004</v>
      </c>
      <c r="T23" s="61">
        <v>0.71052629</v>
      </c>
      <c r="U23" s="61">
        <v>0.47368421999999999</v>
      </c>
      <c r="V23" s="73" t="s">
        <v>61</v>
      </c>
    </row>
  </sheetData>
  <conditionalFormatting sqref="B3:V23">
    <cfRule type="colorScale" priority="1">
      <colorScale>
        <cfvo type="min"/>
        <cfvo type="percentile" val="50"/>
        <cfvo type="max"/>
        <color rgb="FF63BE7B"/>
        <color rgb="FFFFEB84"/>
        <color rgb="FFF8696B"/>
      </colorScale>
    </cfRule>
  </conditionalFormatting>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3C0D3-AA65-44EB-A92C-8A85D2A12748}">
  <dimension ref="A1:S40"/>
  <sheetViews>
    <sheetView topLeftCell="B1" workbookViewId="0">
      <selection activeCell="B2" sqref="B2"/>
    </sheetView>
  </sheetViews>
  <sheetFormatPr baseColWidth="10" defaultRowHeight="14.4" x14ac:dyDescent="0.3"/>
  <cols>
    <col min="2" max="2" width="34.44140625" customWidth="1"/>
    <col min="3" max="17" width="3.5546875" bestFit="1" customWidth="1"/>
  </cols>
  <sheetData>
    <row r="1" spans="1:19" x14ac:dyDescent="0.3">
      <c r="B1" t="s">
        <v>391</v>
      </c>
    </row>
    <row r="2" spans="1:19" ht="62.4" x14ac:dyDescent="0.3">
      <c r="A2" t="s">
        <v>124</v>
      </c>
      <c r="B2" t="s">
        <v>127</v>
      </c>
      <c r="C2" s="1" t="s">
        <v>202</v>
      </c>
      <c r="D2" s="1" t="s">
        <v>41</v>
      </c>
      <c r="E2" s="1" t="s">
        <v>47</v>
      </c>
      <c r="F2" s="1" t="s">
        <v>106</v>
      </c>
      <c r="G2" s="1" t="s">
        <v>43</v>
      </c>
      <c r="H2" s="1" t="s">
        <v>105</v>
      </c>
      <c r="I2" s="1" t="s">
        <v>71</v>
      </c>
      <c r="J2" s="1" t="s">
        <v>207</v>
      </c>
      <c r="K2" s="1" t="s">
        <v>46</v>
      </c>
      <c r="L2" s="1" t="s">
        <v>203</v>
      </c>
      <c r="M2" s="1" t="s">
        <v>65</v>
      </c>
      <c r="N2" s="1" t="s">
        <v>204</v>
      </c>
      <c r="O2" s="1" t="s">
        <v>205</v>
      </c>
      <c r="P2" s="1" t="s">
        <v>206</v>
      </c>
      <c r="Q2" s="1" t="s">
        <v>45</v>
      </c>
    </row>
    <row r="3" spans="1:19" x14ac:dyDescent="0.3">
      <c r="A3" t="s">
        <v>125</v>
      </c>
      <c r="B3" t="s">
        <v>126</v>
      </c>
      <c r="C3" s="19">
        <v>0</v>
      </c>
      <c r="D3" s="19">
        <v>0</v>
      </c>
      <c r="E3" s="19">
        <v>0</v>
      </c>
      <c r="F3" s="19">
        <v>0</v>
      </c>
      <c r="G3" s="19">
        <v>2</v>
      </c>
      <c r="H3" s="19">
        <v>0</v>
      </c>
      <c r="I3" s="19">
        <v>0</v>
      </c>
      <c r="J3" s="19">
        <v>0</v>
      </c>
      <c r="K3" s="19">
        <v>0</v>
      </c>
      <c r="L3" s="19">
        <v>1</v>
      </c>
      <c r="M3" s="19">
        <v>0</v>
      </c>
      <c r="N3" s="19">
        <v>2</v>
      </c>
      <c r="O3" s="19">
        <v>0</v>
      </c>
      <c r="P3" s="19">
        <v>0</v>
      </c>
      <c r="Q3" s="19">
        <v>2</v>
      </c>
      <c r="S3" s="29" t="s">
        <v>312</v>
      </c>
    </row>
    <row r="4" spans="1:19" x14ac:dyDescent="0.3">
      <c r="A4" t="s">
        <v>128</v>
      </c>
      <c r="B4" t="s">
        <v>129</v>
      </c>
      <c r="C4" s="19">
        <v>2</v>
      </c>
      <c r="D4" s="19">
        <v>2</v>
      </c>
      <c r="E4" s="19">
        <v>2</v>
      </c>
      <c r="F4" s="19">
        <v>0</v>
      </c>
      <c r="G4" s="19">
        <v>2</v>
      </c>
      <c r="H4" s="19">
        <v>0</v>
      </c>
      <c r="I4" s="19">
        <v>2</v>
      </c>
      <c r="J4" s="19">
        <v>2</v>
      </c>
      <c r="K4" s="19">
        <v>2</v>
      </c>
      <c r="L4" s="19">
        <v>2</v>
      </c>
      <c r="M4" s="19">
        <v>0</v>
      </c>
      <c r="N4" s="19">
        <v>2</v>
      </c>
      <c r="O4" s="19">
        <v>2</v>
      </c>
      <c r="P4" s="19">
        <v>2</v>
      </c>
      <c r="Q4" s="19">
        <v>0</v>
      </c>
      <c r="S4" s="19" t="s">
        <v>313</v>
      </c>
    </row>
    <row r="5" spans="1:19" x14ac:dyDescent="0.3">
      <c r="A5" t="s">
        <v>130</v>
      </c>
      <c r="B5" t="s">
        <v>131</v>
      </c>
      <c r="C5" s="19">
        <v>2</v>
      </c>
      <c r="D5" s="19">
        <v>0</v>
      </c>
      <c r="E5" s="19">
        <v>0</v>
      </c>
      <c r="F5" s="19">
        <v>0</v>
      </c>
      <c r="G5" s="19">
        <v>0</v>
      </c>
      <c r="H5" s="19">
        <v>0</v>
      </c>
      <c r="I5" s="19">
        <v>0</v>
      </c>
      <c r="J5" s="19">
        <v>2</v>
      </c>
      <c r="K5" s="19">
        <v>2</v>
      </c>
      <c r="L5" s="19">
        <v>2</v>
      </c>
      <c r="M5" s="19">
        <v>0</v>
      </c>
      <c r="N5" s="19">
        <v>2</v>
      </c>
      <c r="O5" s="19">
        <v>2</v>
      </c>
      <c r="P5" s="19">
        <v>2</v>
      </c>
      <c r="Q5" s="19">
        <v>0</v>
      </c>
      <c r="S5" s="32" t="s">
        <v>314</v>
      </c>
    </row>
    <row r="6" spans="1:19" x14ac:dyDescent="0.3">
      <c r="A6" t="s">
        <v>132</v>
      </c>
      <c r="B6" t="s">
        <v>133</v>
      </c>
      <c r="C6" s="19">
        <v>2</v>
      </c>
      <c r="D6" s="19">
        <v>2</v>
      </c>
      <c r="E6" s="19">
        <v>2</v>
      </c>
      <c r="F6" s="19">
        <v>2</v>
      </c>
      <c r="G6" s="19">
        <v>0</v>
      </c>
      <c r="H6" s="19">
        <v>2</v>
      </c>
      <c r="I6" s="19">
        <v>2</v>
      </c>
      <c r="J6" s="19">
        <v>2</v>
      </c>
      <c r="K6" s="19">
        <v>2</v>
      </c>
      <c r="L6" s="19">
        <v>2</v>
      </c>
      <c r="M6" s="19">
        <v>2</v>
      </c>
      <c r="N6" s="19">
        <v>2</v>
      </c>
      <c r="O6" s="19">
        <v>2</v>
      </c>
      <c r="P6" s="19">
        <v>0</v>
      </c>
      <c r="Q6" s="19">
        <v>2</v>
      </c>
    </row>
    <row r="7" spans="1:19" x14ac:dyDescent="0.3">
      <c r="A7" t="s">
        <v>134</v>
      </c>
      <c r="B7" t="s">
        <v>135</v>
      </c>
      <c r="C7" s="19">
        <v>1</v>
      </c>
      <c r="D7" s="19">
        <v>2</v>
      </c>
      <c r="E7" s="19">
        <v>0</v>
      </c>
      <c r="F7" s="19">
        <v>2</v>
      </c>
      <c r="G7" s="19">
        <v>0</v>
      </c>
      <c r="H7" s="19">
        <v>2</v>
      </c>
      <c r="I7" s="19">
        <v>2</v>
      </c>
      <c r="J7" s="19">
        <v>0</v>
      </c>
      <c r="K7" s="19">
        <v>2</v>
      </c>
      <c r="L7" s="19">
        <v>1</v>
      </c>
      <c r="M7" s="19">
        <v>1</v>
      </c>
      <c r="N7" s="19">
        <v>0</v>
      </c>
      <c r="O7" s="19">
        <v>2</v>
      </c>
      <c r="P7" s="19">
        <v>2</v>
      </c>
      <c r="Q7" s="19">
        <v>2</v>
      </c>
    </row>
    <row r="8" spans="1:19" x14ac:dyDescent="0.3">
      <c r="A8" t="s">
        <v>136</v>
      </c>
      <c r="B8" t="s">
        <v>137</v>
      </c>
      <c r="C8" s="19">
        <v>2</v>
      </c>
      <c r="D8" s="19">
        <v>1</v>
      </c>
      <c r="E8" s="19">
        <v>0</v>
      </c>
      <c r="F8" s="19">
        <v>0</v>
      </c>
      <c r="G8" s="19">
        <v>0</v>
      </c>
      <c r="H8" s="19">
        <v>0</v>
      </c>
      <c r="I8" s="19">
        <v>1</v>
      </c>
      <c r="J8" s="19">
        <v>1</v>
      </c>
      <c r="K8" s="19">
        <v>0</v>
      </c>
      <c r="L8" s="19">
        <v>0</v>
      </c>
      <c r="M8" s="19">
        <v>0</v>
      </c>
      <c r="N8" s="19">
        <v>2</v>
      </c>
      <c r="O8" s="19">
        <v>2</v>
      </c>
      <c r="P8" s="19">
        <v>2</v>
      </c>
      <c r="Q8" s="19">
        <v>0</v>
      </c>
    </row>
    <row r="9" spans="1:19" x14ac:dyDescent="0.3">
      <c r="A9" t="s">
        <v>138</v>
      </c>
      <c r="B9" t="s">
        <v>139</v>
      </c>
      <c r="C9" s="19">
        <v>2</v>
      </c>
      <c r="D9" s="19">
        <v>2</v>
      </c>
      <c r="E9" s="19">
        <v>2</v>
      </c>
      <c r="F9" s="19">
        <v>2</v>
      </c>
      <c r="G9" s="19">
        <v>2</v>
      </c>
      <c r="H9" s="19">
        <v>2</v>
      </c>
      <c r="I9" s="19">
        <v>2</v>
      </c>
      <c r="J9" s="19">
        <v>0</v>
      </c>
      <c r="K9" s="19">
        <v>0</v>
      </c>
      <c r="L9" s="19">
        <v>2</v>
      </c>
      <c r="M9" s="19">
        <v>2</v>
      </c>
      <c r="N9" s="19">
        <v>2</v>
      </c>
      <c r="O9" s="19">
        <v>2</v>
      </c>
      <c r="P9" s="19">
        <v>2</v>
      </c>
      <c r="Q9" s="19">
        <v>2</v>
      </c>
    </row>
    <row r="10" spans="1:19" x14ac:dyDescent="0.3">
      <c r="A10" t="s">
        <v>140</v>
      </c>
      <c r="B10" t="s">
        <v>141</v>
      </c>
      <c r="C10" s="19">
        <v>2</v>
      </c>
      <c r="D10" s="19">
        <v>0</v>
      </c>
      <c r="E10" s="19">
        <v>2</v>
      </c>
      <c r="F10" s="19">
        <v>0</v>
      </c>
      <c r="G10" s="19">
        <v>0</v>
      </c>
      <c r="H10" s="19">
        <v>0</v>
      </c>
      <c r="I10" s="19">
        <v>2</v>
      </c>
      <c r="J10" s="19">
        <v>2</v>
      </c>
      <c r="K10" s="19">
        <v>2</v>
      </c>
      <c r="L10" s="19">
        <v>2</v>
      </c>
      <c r="M10" s="19">
        <v>2</v>
      </c>
      <c r="N10" s="19">
        <v>2</v>
      </c>
      <c r="O10" s="19">
        <v>0</v>
      </c>
      <c r="P10" s="19">
        <v>1</v>
      </c>
      <c r="Q10" s="19">
        <v>0</v>
      </c>
    </row>
    <row r="11" spans="1:19" x14ac:dyDescent="0.3">
      <c r="A11" t="s">
        <v>142</v>
      </c>
      <c r="B11" t="s">
        <v>143</v>
      </c>
      <c r="C11" s="19">
        <v>2</v>
      </c>
      <c r="D11" s="19">
        <v>2</v>
      </c>
      <c r="E11" s="19">
        <v>2</v>
      </c>
      <c r="F11" s="19">
        <v>0</v>
      </c>
      <c r="G11" s="19">
        <v>2</v>
      </c>
      <c r="H11" s="19">
        <v>0</v>
      </c>
      <c r="I11" s="19">
        <v>1</v>
      </c>
      <c r="J11" s="19">
        <v>2</v>
      </c>
      <c r="K11" s="19">
        <v>2</v>
      </c>
      <c r="L11" s="19">
        <v>2</v>
      </c>
      <c r="M11" s="19">
        <v>0</v>
      </c>
      <c r="N11" s="19">
        <v>2</v>
      </c>
      <c r="O11" s="19">
        <v>1</v>
      </c>
      <c r="P11" s="19">
        <v>2</v>
      </c>
      <c r="Q11" s="19">
        <v>0</v>
      </c>
    </row>
    <row r="12" spans="1:19" x14ac:dyDescent="0.3">
      <c r="A12" t="s">
        <v>144</v>
      </c>
      <c r="B12" t="s">
        <v>145</v>
      </c>
      <c r="C12" s="19">
        <v>0</v>
      </c>
      <c r="D12" s="19">
        <v>0</v>
      </c>
      <c r="E12" s="19">
        <v>0</v>
      </c>
      <c r="F12" s="19">
        <v>0</v>
      </c>
      <c r="G12" s="19">
        <v>0</v>
      </c>
      <c r="H12" s="19">
        <v>0</v>
      </c>
      <c r="I12" s="19">
        <v>0</v>
      </c>
      <c r="J12" s="19">
        <v>2</v>
      </c>
      <c r="K12" s="19">
        <v>2</v>
      </c>
      <c r="L12" s="19">
        <v>1</v>
      </c>
      <c r="M12" s="19">
        <v>0</v>
      </c>
      <c r="N12" s="19">
        <v>2</v>
      </c>
      <c r="O12" s="19">
        <v>0</v>
      </c>
      <c r="P12" s="19">
        <v>2</v>
      </c>
      <c r="Q12" s="19">
        <v>0</v>
      </c>
    </row>
    <row r="13" spans="1:19" x14ac:dyDescent="0.3">
      <c r="A13" t="s">
        <v>146</v>
      </c>
      <c r="B13" t="s">
        <v>147</v>
      </c>
      <c r="C13" s="19">
        <v>0</v>
      </c>
      <c r="D13" s="19">
        <v>2</v>
      </c>
      <c r="E13" s="19">
        <v>0</v>
      </c>
      <c r="F13" s="19">
        <v>2</v>
      </c>
      <c r="G13" s="19">
        <v>2</v>
      </c>
      <c r="H13" s="19">
        <v>2</v>
      </c>
      <c r="I13" s="19">
        <v>0</v>
      </c>
      <c r="J13" s="19">
        <v>0</v>
      </c>
      <c r="K13" s="19">
        <v>0</v>
      </c>
      <c r="L13" s="19">
        <v>2</v>
      </c>
      <c r="M13" s="19">
        <v>0</v>
      </c>
      <c r="N13" s="19">
        <v>0</v>
      </c>
      <c r="O13" s="19">
        <v>2</v>
      </c>
      <c r="P13" s="19">
        <v>0</v>
      </c>
      <c r="Q13" s="19">
        <v>2</v>
      </c>
    </row>
    <row r="14" spans="1:19" x14ac:dyDescent="0.3">
      <c r="A14" t="s">
        <v>148</v>
      </c>
      <c r="B14" t="s">
        <v>149</v>
      </c>
      <c r="C14" s="19">
        <v>0</v>
      </c>
      <c r="D14" s="19">
        <v>0</v>
      </c>
      <c r="E14" s="19">
        <v>2</v>
      </c>
      <c r="F14" s="19">
        <v>2</v>
      </c>
      <c r="G14" s="19">
        <v>0</v>
      </c>
      <c r="H14" s="19">
        <v>2</v>
      </c>
      <c r="I14" s="19">
        <v>0</v>
      </c>
      <c r="J14" s="19">
        <v>1</v>
      </c>
      <c r="K14" s="19">
        <v>2</v>
      </c>
      <c r="L14" s="19">
        <v>1</v>
      </c>
      <c r="M14" s="19">
        <v>0</v>
      </c>
      <c r="N14" s="19">
        <v>2</v>
      </c>
      <c r="O14" s="19">
        <v>1</v>
      </c>
      <c r="P14" s="19">
        <v>0</v>
      </c>
      <c r="Q14" s="19">
        <v>2</v>
      </c>
    </row>
    <row r="15" spans="1:19" x14ac:dyDescent="0.3">
      <c r="A15" t="s">
        <v>150</v>
      </c>
      <c r="B15" t="s">
        <v>151</v>
      </c>
      <c r="C15" s="19">
        <v>2</v>
      </c>
      <c r="D15" s="19">
        <v>2</v>
      </c>
      <c r="E15" s="19">
        <v>2</v>
      </c>
      <c r="F15" s="19">
        <v>0</v>
      </c>
      <c r="G15" s="19">
        <v>2</v>
      </c>
      <c r="H15" s="19">
        <v>0</v>
      </c>
      <c r="I15" s="19">
        <v>0</v>
      </c>
      <c r="J15" s="19">
        <v>1</v>
      </c>
      <c r="K15" s="19">
        <v>0</v>
      </c>
      <c r="L15" s="19">
        <v>0</v>
      </c>
      <c r="M15" s="19">
        <v>1</v>
      </c>
      <c r="N15" s="19">
        <v>2</v>
      </c>
      <c r="O15" s="19">
        <v>2</v>
      </c>
      <c r="P15" s="19">
        <v>0</v>
      </c>
      <c r="Q15" s="19">
        <v>1</v>
      </c>
    </row>
    <row r="16" spans="1:19" x14ac:dyDescent="0.3">
      <c r="A16" t="s">
        <v>152</v>
      </c>
      <c r="B16" t="s">
        <v>153</v>
      </c>
      <c r="C16" s="19">
        <v>0</v>
      </c>
      <c r="D16" s="19">
        <v>2</v>
      </c>
      <c r="E16" s="19">
        <v>0</v>
      </c>
      <c r="F16" s="19">
        <v>2</v>
      </c>
      <c r="G16" s="19">
        <v>0</v>
      </c>
      <c r="H16" s="19">
        <v>2</v>
      </c>
      <c r="I16" s="19">
        <v>0</v>
      </c>
      <c r="J16" s="19">
        <v>0</v>
      </c>
      <c r="K16" s="19">
        <v>0</v>
      </c>
      <c r="L16" s="19">
        <v>0</v>
      </c>
      <c r="M16" s="19">
        <v>1</v>
      </c>
      <c r="N16" s="19">
        <v>0</v>
      </c>
      <c r="O16" s="19">
        <v>2</v>
      </c>
      <c r="P16" s="19">
        <v>0</v>
      </c>
      <c r="Q16" s="19">
        <v>0</v>
      </c>
    </row>
    <row r="17" spans="1:17" x14ac:dyDescent="0.3">
      <c r="A17" t="s">
        <v>154</v>
      </c>
      <c r="B17" t="s">
        <v>155</v>
      </c>
      <c r="C17" s="19">
        <v>2</v>
      </c>
      <c r="D17" s="19">
        <v>2</v>
      </c>
      <c r="E17" s="19">
        <v>2</v>
      </c>
      <c r="F17" s="19">
        <v>1</v>
      </c>
      <c r="G17" s="19">
        <v>2</v>
      </c>
      <c r="H17" s="19">
        <v>1</v>
      </c>
      <c r="I17" s="19">
        <v>2</v>
      </c>
      <c r="J17" s="19">
        <v>0</v>
      </c>
      <c r="K17" s="19">
        <v>0</v>
      </c>
      <c r="L17" s="19">
        <v>2</v>
      </c>
      <c r="M17" s="19">
        <v>1</v>
      </c>
      <c r="N17" s="19">
        <v>2</v>
      </c>
      <c r="O17" s="19">
        <v>2</v>
      </c>
      <c r="P17" s="19">
        <v>2</v>
      </c>
      <c r="Q17" s="19">
        <v>1</v>
      </c>
    </row>
    <row r="18" spans="1:17" x14ac:dyDescent="0.3">
      <c r="A18" t="s">
        <v>156</v>
      </c>
      <c r="B18" t="s">
        <v>157</v>
      </c>
      <c r="C18" s="19">
        <v>2</v>
      </c>
      <c r="D18" s="19">
        <v>2</v>
      </c>
      <c r="E18" s="19">
        <v>2</v>
      </c>
      <c r="F18" s="19">
        <v>0</v>
      </c>
      <c r="G18" s="19">
        <v>2</v>
      </c>
      <c r="H18" s="19">
        <v>0</v>
      </c>
      <c r="I18" s="19">
        <v>2</v>
      </c>
      <c r="J18" s="19">
        <v>2</v>
      </c>
      <c r="K18" s="19">
        <v>2</v>
      </c>
      <c r="L18" s="19">
        <v>2</v>
      </c>
      <c r="M18" s="19">
        <v>2</v>
      </c>
      <c r="N18" s="19">
        <v>2</v>
      </c>
      <c r="O18" s="19">
        <v>0</v>
      </c>
      <c r="P18" s="19">
        <v>2</v>
      </c>
      <c r="Q18" s="19">
        <v>0</v>
      </c>
    </row>
    <row r="19" spans="1:17" x14ac:dyDescent="0.3">
      <c r="A19" t="s">
        <v>158</v>
      </c>
      <c r="B19" t="s">
        <v>159</v>
      </c>
      <c r="C19" s="19">
        <v>0</v>
      </c>
      <c r="D19" s="19">
        <v>2</v>
      </c>
      <c r="E19" s="19">
        <v>0</v>
      </c>
      <c r="F19" s="19">
        <v>1</v>
      </c>
      <c r="G19" s="19">
        <v>0</v>
      </c>
      <c r="H19" s="19">
        <v>2</v>
      </c>
      <c r="I19" s="19">
        <v>2</v>
      </c>
      <c r="J19" s="19">
        <v>0</v>
      </c>
      <c r="K19" s="19">
        <v>2</v>
      </c>
      <c r="L19" s="19">
        <v>0</v>
      </c>
      <c r="M19" s="19">
        <v>0</v>
      </c>
      <c r="N19" s="19">
        <v>0</v>
      </c>
      <c r="O19" s="19">
        <v>2</v>
      </c>
      <c r="P19" s="19">
        <v>0</v>
      </c>
      <c r="Q19" s="19">
        <v>1</v>
      </c>
    </row>
    <row r="20" spans="1:17" x14ac:dyDescent="0.3">
      <c r="A20" t="s">
        <v>160</v>
      </c>
      <c r="B20" t="s">
        <v>161</v>
      </c>
      <c r="C20" s="19">
        <v>0</v>
      </c>
      <c r="D20" s="19">
        <v>0</v>
      </c>
      <c r="E20" s="19">
        <v>2</v>
      </c>
      <c r="F20" s="19">
        <v>0</v>
      </c>
      <c r="G20" s="19">
        <v>2</v>
      </c>
      <c r="H20" s="19">
        <v>2</v>
      </c>
      <c r="I20" s="19">
        <v>1</v>
      </c>
      <c r="J20" s="19">
        <v>2</v>
      </c>
      <c r="K20" s="19">
        <v>2</v>
      </c>
      <c r="L20" s="19">
        <v>0</v>
      </c>
      <c r="M20" s="19">
        <v>2</v>
      </c>
      <c r="N20" s="19">
        <v>2</v>
      </c>
      <c r="O20" s="19">
        <v>2</v>
      </c>
      <c r="P20" s="19">
        <v>0</v>
      </c>
      <c r="Q20" s="19">
        <v>1</v>
      </c>
    </row>
    <row r="21" spans="1:17" x14ac:dyDescent="0.3">
      <c r="A21" t="s">
        <v>162</v>
      </c>
      <c r="B21" t="s">
        <v>163</v>
      </c>
      <c r="C21" s="19">
        <v>2</v>
      </c>
      <c r="D21" s="19">
        <v>2</v>
      </c>
      <c r="E21" s="19">
        <v>2</v>
      </c>
      <c r="F21" s="19">
        <v>2</v>
      </c>
      <c r="G21" s="19">
        <v>2</v>
      </c>
      <c r="H21" s="19">
        <v>2</v>
      </c>
      <c r="I21" s="19">
        <v>2</v>
      </c>
      <c r="J21" s="19">
        <v>0</v>
      </c>
      <c r="K21" s="19">
        <v>0</v>
      </c>
      <c r="L21" s="19">
        <v>0</v>
      </c>
      <c r="M21" s="19">
        <v>2</v>
      </c>
      <c r="N21" s="19">
        <v>0</v>
      </c>
      <c r="O21" s="19">
        <v>2</v>
      </c>
      <c r="P21" s="19">
        <v>0</v>
      </c>
      <c r="Q21" s="19">
        <v>2</v>
      </c>
    </row>
    <row r="22" spans="1:17" x14ac:dyDescent="0.3">
      <c r="A22" t="s">
        <v>164</v>
      </c>
      <c r="B22" t="s">
        <v>165</v>
      </c>
      <c r="C22" s="19">
        <v>1</v>
      </c>
      <c r="D22" s="19">
        <v>2</v>
      </c>
      <c r="E22" s="19">
        <v>1</v>
      </c>
      <c r="F22" s="19">
        <v>0</v>
      </c>
      <c r="G22" s="19">
        <v>0</v>
      </c>
      <c r="H22" s="19">
        <v>2</v>
      </c>
      <c r="I22" s="19">
        <v>2</v>
      </c>
      <c r="J22" s="19">
        <v>2</v>
      </c>
      <c r="K22" s="19">
        <v>2</v>
      </c>
      <c r="L22" s="19">
        <v>2</v>
      </c>
      <c r="M22" s="19">
        <v>2</v>
      </c>
      <c r="N22" s="19">
        <v>1</v>
      </c>
      <c r="O22" s="19">
        <v>2</v>
      </c>
      <c r="P22" s="19">
        <v>1</v>
      </c>
      <c r="Q22" s="19">
        <v>1</v>
      </c>
    </row>
    <row r="23" spans="1:17" x14ac:dyDescent="0.3">
      <c r="A23" t="s">
        <v>166</v>
      </c>
      <c r="B23" t="s">
        <v>167</v>
      </c>
      <c r="C23" s="19">
        <v>0</v>
      </c>
      <c r="D23" s="19">
        <v>2</v>
      </c>
      <c r="E23" s="19">
        <v>2</v>
      </c>
      <c r="F23" s="19">
        <v>2</v>
      </c>
      <c r="G23" s="19">
        <v>2</v>
      </c>
      <c r="H23" s="19">
        <v>2</v>
      </c>
      <c r="I23" s="19">
        <v>0</v>
      </c>
      <c r="J23" s="19">
        <v>0</v>
      </c>
      <c r="K23" s="19">
        <v>0</v>
      </c>
      <c r="L23" s="19">
        <v>0</v>
      </c>
      <c r="M23" s="19">
        <v>0</v>
      </c>
      <c r="N23" s="19">
        <v>0</v>
      </c>
      <c r="O23" s="19">
        <v>2</v>
      </c>
      <c r="P23" s="19">
        <v>2</v>
      </c>
      <c r="Q23" s="19">
        <v>2</v>
      </c>
    </row>
    <row r="24" spans="1:17" x14ac:dyDescent="0.3">
      <c r="A24" t="s">
        <v>168</v>
      </c>
      <c r="B24" t="s">
        <v>169</v>
      </c>
      <c r="C24" s="19">
        <v>2</v>
      </c>
      <c r="D24" s="19">
        <v>2</v>
      </c>
      <c r="E24" s="19">
        <v>2</v>
      </c>
      <c r="F24" s="19">
        <v>0</v>
      </c>
      <c r="G24" s="19">
        <v>0</v>
      </c>
      <c r="H24" s="19">
        <v>1</v>
      </c>
      <c r="I24" s="19">
        <v>2</v>
      </c>
      <c r="J24" s="19">
        <v>2</v>
      </c>
      <c r="K24" s="19">
        <v>2</v>
      </c>
      <c r="L24" s="19">
        <v>2</v>
      </c>
      <c r="M24" s="19">
        <v>2</v>
      </c>
      <c r="N24" s="19">
        <v>2</v>
      </c>
      <c r="O24" s="19">
        <v>1</v>
      </c>
      <c r="P24" s="19">
        <v>2</v>
      </c>
      <c r="Q24" s="19">
        <v>0</v>
      </c>
    </row>
    <row r="25" spans="1:17" x14ac:dyDescent="0.3">
      <c r="A25" t="s">
        <v>170</v>
      </c>
      <c r="B25" t="s">
        <v>171</v>
      </c>
      <c r="C25" s="19">
        <v>0</v>
      </c>
      <c r="D25" s="19">
        <v>0</v>
      </c>
      <c r="E25" s="19">
        <v>0</v>
      </c>
      <c r="F25" s="19">
        <v>0</v>
      </c>
      <c r="G25" s="19">
        <v>0</v>
      </c>
      <c r="H25" s="19">
        <v>0</v>
      </c>
      <c r="I25" s="19">
        <v>0</v>
      </c>
      <c r="J25" s="19">
        <v>2</v>
      </c>
      <c r="K25" s="19">
        <v>2</v>
      </c>
      <c r="L25" s="19">
        <v>1</v>
      </c>
      <c r="M25" s="19">
        <v>0</v>
      </c>
      <c r="N25" s="19">
        <v>2</v>
      </c>
      <c r="O25" s="19">
        <v>0</v>
      </c>
      <c r="P25" s="19">
        <v>1</v>
      </c>
      <c r="Q25" s="19">
        <v>0</v>
      </c>
    </row>
    <row r="26" spans="1:17" x14ac:dyDescent="0.3">
      <c r="A26" t="s">
        <v>172</v>
      </c>
      <c r="B26" t="s">
        <v>173</v>
      </c>
      <c r="C26" s="19">
        <v>0</v>
      </c>
      <c r="D26" s="19">
        <v>2</v>
      </c>
      <c r="E26" s="19">
        <v>0</v>
      </c>
      <c r="F26" s="19">
        <v>2</v>
      </c>
      <c r="G26" s="19">
        <v>0</v>
      </c>
      <c r="H26" s="19">
        <v>2</v>
      </c>
      <c r="I26" s="19">
        <v>2</v>
      </c>
      <c r="J26" s="19">
        <v>0</v>
      </c>
      <c r="K26" s="19">
        <v>0</v>
      </c>
      <c r="L26" s="19">
        <v>0</v>
      </c>
      <c r="M26" s="19">
        <v>0</v>
      </c>
      <c r="N26" s="19">
        <v>0</v>
      </c>
      <c r="O26" s="19">
        <v>2</v>
      </c>
      <c r="P26" s="19">
        <v>0</v>
      </c>
      <c r="Q26" s="19">
        <v>2</v>
      </c>
    </row>
    <row r="27" spans="1:17" x14ac:dyDescent="0.3">
      <c r="A27" t="s">
        <v>174</v>
      </c>
      <c r="B27" t="s">
        <v>175</v>
      </c>
      <c r="C27" s="19">
        <v>1</v>
      </c>
      <c r="D27" s="19">
        <v>0</v>
      </c>
      <c r="E27" s="19">
        <v>0</v>
      </c>
      <c r="F27" s="19">
        <v>1</v>
      </c>
      <c r="G27" s="19">
        <v>2</v>
      </c>
      <c r="H27" s="19">
        <v>0</v>
      </c>
      <c r="I27" s="19">
        <v>0</v>
      </c>
      <c r="J27" s="19">
        <v>0</v>
      </c>
      <c r="K27" s="19">
        <v>0</v>
      </c>
      <c r="L27" s="19">
        <v>2</v>
      </c>
      <c r="M27" s="19">
        <v>2</v>
      </c>
      <c r="N27" s="19">
        <v>0</v>
      </c>
      <c r="O27" s="19">
        <v>0</v>
      </c>
      <c r="P27" s="19">
        <v>0</v>
      </c>
      <c r="Q27" s="19">
        <v>1</v>
      </c>
    </row>
    <row r="28" spans="1:17" x14ac:dyDescent="0.3">
      <c r="A28" t="s">
        <v>176</v>
      </c>
      <c r="B28" t="s">
        <v>177</v>
      </c>
      <c r="C28" s="19">
        <v>0</v>
      </c>
      <c r="D28" s="19">
        <v>1</v>
      </c>
      <c r="E28" s="19">
        <v>0</v>
      </c>
      <c r="F28" s="19">
        <v>2</v>
      </c>
      <c r="G28" s="19">
        <v>0</v>
      </c>
      <c r="H28" s="19">
        <v>2</v>
      </c>
      <c r="I28" s="19">
        <v>0</v>
      </c>
      <c r="J28" s="19">
        <v>2</v>
      </c>
      <c r="K28" s="19">
        <v>2</v>
      </c>
      <c r="L28" s="19">
        <v>0</v>
      </c>
      <c r="M28" s="19">
        <v>0</v>
      </c>
      <c r="N28" s="19">
        <v>0</v>
      </c>
      <c r="O28" s="19">
        <v>1</v>
      </c>
      <c r="P28" s="19">
        <v>0</v>
      </c>
      <c r="Q28" s="19">
        <v>2</v>
      </c>
    </row>
    <row r="29" spans="1:17" x14ac:dyDescent="0.3">
      <c r="A29" t="s">
        <v>178</v>
      </c>
      <c r="B29" t="s">
        <v>179</v>
      </c>
      <c r="C29" s="19">
        <v>1</v>
      </c>
      <c r="D29" s="19">
        <v>2</v>
      </c>
      <c r="E29" s="19">
        <v>0</v>
      </c>
      <c r="F29" s="19">
        <v>0</v>
      </c>
      <c r="G29" s="19">
        <v>0</v>
      </c>
      <c r="H29" s="19">
        <v>2</v>
      </c>
      <c r="I29" s="19">
        <v>2</v>
      </c>
      <c r="J29" s="19">
        <v>2</v>
      </c>
      <c r="K29" s="19">
        <v>0</v>
      </c>
      <c r="L29" s="19">
        <v>1</v>
      </c>
      <c r="M29" s="19">
        <v>2</v>
      </c>
      <c r="N29" s="19">
        <v>0</v>
      </c>
      <c r="O29" s="19">
        <v>2</v>
      </c>
      <c r="P29" s="19">
        <v>2</v>
      </c>
      <c r="Q29" s="19">
        <v>0</v>
      </c>
    </row>
    <row r="30" spans="1:17" x14ac:dyDescent="0.3">
      <c r="A30" t="s">
        <v>180</v>
      </c>
      <c r="B30" t="s">
        <v>181</v>
      </c>
      <c r="C30" s="19">
        <v>2</v>
      </c>
      <c r="D30" s="19">
        <v>0</v>
      </c>
      <c r="E30" s="19">
        <v>2</v>
      </c>
      <c r="F30" s="19">
        <v>0</v>
      </c>
      <c r="G30" s="19">
        <v>2</v>
      </c>
      <c r="H30" s="19">
        <v>0</v>
      </c>
      <c r="I30" s="19">
        <v>2</v>
      </c>
      <c r="J30" s="19">
        <v>2</v>
      </c>
      <c r="K30" s="19">
        <v>2</v>
      </c>
      <c r="L30" s="19">
        <v>2</v>
      </c>
      <c r="M30" s="19">
        <v>2</v>
      </c>
      <c r="N30" s="19">
        <v>2</v>
      </c>
      <c r="O30" s="19">
        <v>2</v>
      </c>
      <c r="P30" s="19">
        <v>2</v>
      </c>
      <c r="Q30" s="19">
        <v>0</v>
      </c>
    </row>
    <row r="31" spans="1:17" x14ac:dyDescent="0.3">
      <c r="A31" t="s">
        <v>182</v>
      </c>
      <c r="B31" t="s">
        <v>183</v>
      </c>
      <c r="C31" s="19">
        <v>0</v>
      </c>
      <c r="D31" s="19">
        <v>2</v>
      </c>
      <c r="E31" s="19">
        <v>1</v>
      </c>
      <c r="F31" s="19">
        <v>2</v>
      </c>
      <c r="G31" s="19">
        <v>2</v>
      </c>
      <c r="H31" s="19">
        <v>2</v>
      </c>
      <c r="I31" s="19">
        <v>0</v>
      </c>
      <c r="J31" s="19">
        <v>0</v>
      </c>
      <c r="K31" s="19">
        <v>0</v>
      </c>
      <c r="L31" s="19">
        <v>2</v>
      </c>
      <c r="M31" s="19">
        <v>2</v>
      </c>
      <c r="N31" s="19">
        <v>1</v>
      </c>
      <c r="O31" s="19">
        <v>2</v>
      </c>
      <c r="P31" s="19">
        <v>2</v>
      </c>
      <c r="Q31" s="19">
        <v>2</v>
      </c>
    </row>
    <row r="32" spans="1:17" x14ac:dyDescent="0.3">
      <c r="A32" t="s">
        <v>184</v>
      </c>
      <c r="B32" t="s">
        <v>185</v>
      </c>
      <c r="C32" s="19">
        <v>1</v>
      </c>
      <c r="D32" s="19">
        <v>2</v>
      </c>
      <c r="E32" s="19">
        <v>2</v>
      </c>
      <c r="F32" s="19">
        <v>0</v>
      </c>
      <c r="G32" s="19">
        <v>2</v>
      </c>
      <c r="H32" s="19">
        <v>2</v>
      </c>
      <c r="I32" s="19">
        <v>0</v>
      </c>
      <c r="J32" s="19">
        <v>2</v>
      </c>
      <c r="K32" s="19">
        <v>2</v>
      </c>
      <c r="L32" s="19">
        <v>2</v>
      </c>
      <c r="M32" s="19">
        <v>2</v>
      </c>
      <c r="N32" s="19">
        <v>2</v>
      </c>
      <c r="O32" s="19">
        <v>2</v>
      </c>
      <c r="P32" s="19">
        <v>2</v>
      </c>
      <c r="Q32" s="19">
        <v>0</v>
      </c>
    </row>
    <row r="33" spans="1:17" x14ac:dyDescent="0.3">
      <c r="A33" t="s">
        <v>186</v>
      </c>
      <c r="B33" t="s">
        <v>187</v>
      </c>
      <c r="C33" s="19">
        <v>0</v>
      </c>
      <c r="D33" s="19">
        <v>0</v>
      </c>
      <c r="E33" s="19">
        <v>2</v>
      </c>
      <c r="F33" s="19">
        <v>0</v>
      </c>
      <c r="G33" s="19">
        <v>0</v>
      </c>
      <c r="H33" s="19">
        <v>2</v>
      </c>
      <c r="I33" s="19">
        <v>0</v>
      </c>
      <c r="J33" s="19">
        <v>0</v>
      </c>
      <c r="K33" s="19">
        <v>0</v>
      </c>
      <c r="L33" s="19">
        <v>0</v>
      </c>
      <c r="M33" s="19">
        <v>2</v>
      </c>
      <c r="N33" s="19">
        <v>2</v>
      </c>
      <c r="O33" s="19">
        <v>2</v>
      </c>
      <c r="P33" s="19">
        <v>2</v>
      </c>
      <c r="Q33" s="19">
        <v>1</v>
      </c>
    </row>
    <row r="34" spans="1:17" x14ac:dyDescent="0.3">
      <c r="A34" t="s">
        <v>188</v>
      </c>
      <c r="B34" t="s">
        <v>189</v>
      </c>
      <c r="C34" s="19">
        <v>2</v>
      </c>
      <c r="D34" s="19">
        <v>2</v>
      </c>
      <c r="E34" s="19">
        <v>2</v>
      </c>
      <c r="F34" s="19">
        <v>2</v>
      </c>
      <c r="G34" s="19">
        <v>2</v>
      </c>
      <c r="H34" s="19">
        <v>2</v>
      </c>
      <c r="I34" s="19">
        <v>2</v>
      </c>
      <c r="J34" s="19">
        <v>0</v>
      </c>
      <c r="K34" s="19">
        <v>0</v>
      </c>
      <c r="L34" s="19">
        <v>1</v>
      </c>
      <c r="M34" s="19">
        <v>2</v>
      </c>
      <c r="N34" s="19">
        <v>1</v>
      </c>
      <c r="O34" s="19">
        <v>2</v>
      </c>
      <c r="P34" s="19">
        <v>1</v>
      </c>
      <c r="Q34" s="19">
        <v>2</v>
      </c>
    </row>
    <row r="35" spans="1:17" x14ac:dyDescent="0.3">
      <c r="A35" t="s">
        <v>190</v>
      </c>
      <c r="B35" t="s">
        <v>191</v>
      </c>
      <c r="C35" s="19">
        <v>2</v>
      </c>
      <c r="D35" s="19">
        <v>0</v>
      </c>
      <c r="E35" s="19">
        <v>0</v>
      </c>
      <c r="F35" s="19">
        <v>2</v>
      </c>
      <c r="G35" s="19">
        <v>2</v>
      </c>
      <c r="H35" s="19">
        <v>0</v>
      </c>
      <c r="I35" s="19">
        <v>0</v>
      </c>
      <c r="J35" s="19">
        <v>0</v>
      </c>
      <c r="K35" s="19">
        <v>0</v>
      </c>
      <c r="L35" s="19">
        <v>0</v>
      </c>
      <c r="M35" s="19">
        <v>2</v>
      </c>
      <c r="N35" s="19">
        <v>0</v>
      </c>
      <c r="O35" s="19">
        <v>2</v>
      </c>
      <c r="P35" s="19">
        <v>1</v>
      </c>
      <c r="Q35" s="19">
        <v>1</v>
      </c>
    </row>
    <row r="36" spans="1:17" x14ac:dyDescent="0.3">
      <c r="A36" t="s">
        <v>192</v>
      </c>
      <c r="B36" t="s">
        <v>193</v>
      </c>
      <c r="C36" s="19">
        <v>0</v>
      </c>
      <c r="D36" s="19">
        <v>2</v>
      </c>
      <c r="E36" s="19">
        <v>0</v>
      </c>
      <c r="F36" s="19">
        <v>2</v>
      </c>
      <c r="G36" s="19">
        <v>2</v>
      </c>
      <c r="H36" s="19">
        <v>2</v>
      </c>
      <c r="I36" s="19">
        <v>0</v>
      </c>
      <c r="J36" s="19">
        <v>0</v>
      </c>
      <c r="K36" s="19">
        <v>0</v>
      </c>
      <c r="L36" s="19">
        <v>1</v>
      </c>
      <c r="M36" s="19">
        <v>0</v>
      </c>
      <c r="N36" s="19">
        <v>0</v>
      </c>
      <c r="O36" s="19">
        <v>0</v>
      </c>
      <c r="P36" s="19">
        <v>0</v>
      </c>
      <c r="Q36" s="19">
        <v>2</v>
      </c>
    </row>
    <row r="37" spans="1:17" x14ac:dyDescent="0.3">
      <c r="A37" t="s">
        <v>194</v>
      </c>
      <c r="B37" t="s">
        <v>195</v>
      </c>
      <c r="C37" s="19">
        <v>2</v>
      </c>
      <c r="D37" s="19">
        <v>2</v>
      </c>
      <c r="E37" s="19">
        <v>2</v>
      </c>
      <c r="F37" s="19">
        <v>2</v>
      </c>
      <c r="G37" s="19">
        <v>0</v>
      </c>
      <c r="H37" s="19">
        <v>0</v>
      </c>
      <c r="I37" s="19">
        <v>2</v>
      </c>
      <c r="J37" s="19">
        <v>2</v>
      </c>
      <c r="K37" s="19">
        <v>1</v>
      </c>
      <c r="L37" s="19">
        <v>2</v>
      </c>
      <c r="M37" s="19">
        <v>2</v>
      </c>
      <c r="N37" s="19">
        <v>0</v>
      </c>
      <c r="O37" s="19">
        <v>2</v>
      </c>
      <c r="P37" s="19">
        <v>2</v>
      </c>
      <c r="Q37" s="19">
        <v>0</v>
      </c>
    </row>
    <row r="38" spans="1:17" x14ac:dyDescent="0.3">
      <c r="A38" t="s">
        <v>196</v>
      </c>
      <c r="B38" t="s">
        <v>197</v>
      </c>
      <c r="C38" s="19">
        <v>1</v>
      </c>
      <c r="D38" s="19">
        <v>0</v>
      </c>
      <c r="E38" s="19">
        <v>0</v>
      </c>
      <c r="F38" s="19">
        <v>0</v>
      </c>
      <c r="G38" s="19">
        <v>2</v>
      </c>
      <c r="H38" s="19">
        <v>0</v>
      </c>
      <c r="I38" s="19">
        <v>0</v>
      </c>
      <c r="J38" s="19">
        <v>1</v>
      </c>
      <c r="K38" s="19">
        <v>0</v>
      </c>
      <c r="L38" s="19">
        <v>0</v>
      </c>
      <c r="M38" s="19">
        <v>2</v>
      </c>
      <c r="N38" s="19">
        <v>2</v>
      </c>
      <c r="O38" s="19">
        <v>0</v>
      </c>
      <c r="P38" s="19">
        <v>0</v>
      </c>
      <c r="Q38" s="19">
        <v>0</v>
      </c>
    </row>
    <row r="39" spans="1:17" x14ac:dyDescent="0.3">
      <c r="A39" t="s">
        <v>198</v>
      </c>
      <c r="B39" t="s">
        <v>199</v>
      </c>
      <c r="C39" s="19">
        <v>0</v>
      </c>
      <c r="D39" s="19">
        <v>1</v>
      </c>
      <c r="E39" s="19">
        <v>0</v>
      </c>
      <c r="F39" s="19">
        <v>2</v>
      </c>
      <c r="G39" s="19">
        <v>2</v>
      </c>
      <c r="H39" s="19">
        <v>2</v>
      </c>
      <c r="I39" s="19">
        <v>0</v>
      </c>
      <c r="J39" s="19">
        <v>2</v>
      </c>
      <c r="K39" s="19">
        <v>2</v>
      </c>
      <c r="L39" s="19">
        <v>0</v>
      </c>
      <c r="M39" s="19">
        <v>2</v>
      </c>
      <c r="N39" s="19">
        <v>2</v>
      </c>
      <c r="O39" s="19">
        <v>2</v>
      </c>
      <c r="P39" s="19">
        <v>2</v>
      </c>
      <c r="Q39" s="19">
        <v>2</v>
      </c>
    </row>
    <row r="40" spans="1:17" x14ac:dyDescent="0.3">
      <c r="A40" t="s">
        <v>200</v>
      </c>
      <c r="B40" t="s">
        <v>201</v>
      </c>
      <c r="C40" s="19">
        <v>0</v>
      </c>
      <c r="D40" s="19">
        <v>1</v>
      </c>
      <c r="E40" s="19">
        <v>0</v>
      </c>
      <c r="F40" s="19">
        <v>1</v>
      </c>
      <c r="G40" s="19">
        <v>0</v>
      </c>
      <c r="H40" s="19">
        <v>2</v>
      </c>
      <c r="I40" s="19">
        <v>2</v>
      </c>
      <c r="J40" s="19">
        <v>1</v>
      </c>
      <c r="K40" s="19">
        <v>2</v>
      </c>
      <c r="L40" s="19">
        <v>0</v>
      </c>
      <c r="M40" s="19">
        <v>0</v>
      </c>
      <c r="N40" s="19">
        <v>0</v>
      </c>
      <c r="O40" s="19">
        <v>1</v>
      </c>
      <c r="P40" s="19">
        <v>0</v>
      </c>
      <c r="Q40" s="19">
        <v>1</v>
      </c>
    </row>
  </sheetData>
  <conditionalFormatting sqref="C3:Q40">
    <cfRule type="cellIs" dxfId="26" priority="1" operator="equal">
      <formula>2</formula>
    </cfRule>
    <cfRule type="cellIs" dxfId="25" priority="2"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BFC99-9D19-4C95-A5C4-D29923700D34}">
  <dimension ref="A1:U43"/>
  <sheetViews>
    <sheetView workbookViewId="0">
      <selection activeCell="V5" sqref="V5"/>
    </sheetView>
  </sheetViews>
  <sheetFormatPr baseColWidth="10" defaultRowHeight="14.4" x14ac:dyDescent="0.3"/>
  <cols>
    <col min="1" max="1" width="18.88671875" customWidth="1"/>
    <col min="2" max="2" width="14.5546875" bestFit="1" customWidth="1"/>
    <col min="3" max="3" width="14.5546875" customWidth="1"/>
    <col min="4" max="9" width="3.5546875" bestFit="1" customWidth="1"/>
    <col min="10" max="10" width="3.5546875" customWidth="1"/>
    <col min="11" max="14" width="3.5546875" bestFit="1" customWidth="1"/>
    <col min="15" max="19" width="3.5546875" customWidth="1"/>
    <col min="20" max="21" width="3.5546875" bestFit="1" customWidth="1"/>
  </cols>
  <sheetData>
    <row r="1" spans="1:21" x14ac:dyDescent="0.3">
      <c r="A1" t="s">
        <v>392</v>
      </c>
      <c r="B1" s="4"/>
      <c r="C1" s="4"/>
      <c r="D1" s="3"/>
      <c r="E1" s="3"/>
      <c r="F1" s="3"/>
      <c r="G1" s="3"/>
      <c r="H1" s="3"/>
      <c r="I1" s="3"/>
      <c r="J1" s="3"/>
      <c r="K1" s="3"/>
      <c r="L1" s="3"/>
      <c r="M1" s="3"/>
      <c r="N1" s="3"/>
      <c r="O1" s="3"/>
      <c r="P1" s="3"/>
      <c r="Q1" s="3"/>
      <c r="R1" s="3"/>
      <c r="S1" s="3"/>
      <c r="T1" s="3"/>
      <c r="U1" s="3"/>
    </row>
    <row r="2" spans="1:21" x14ac:dyDescent="0.3">
      <c r="C2" s="4" t="s">
        <v>311</v>
      </c>
      <c r="D2" s="3" t="s">
        <v>5</v>
      </c>
      <c r="E2" s="3" t="s">
        <v>5</v>
      </c>
      <c r="F2" s="3" t="s">
        <v>5</v>
      </c>
      <c r="G2" s="3" t="s">
        <v>5</v>
      </c>
      <c r="H2" s="3" t="s">
        <v>5</v>
      </c>
      <c r="I2" s="3" t="s">
        <v>5</v>
      </c>
      <c r="J2" s="3" t="s">
        <v>4</v>
      </c>
      <c r="K2" s="3" t="s">
        <v>5</v>
      </c>
      <c r="L2" s="3" t="s">
        <v>5</v>
      </c>
      <c r="M2" s="3" t="s">
        <v>5</v>
      </c>
      <c r="N2" s="3" t="s">
        <v>5</v>
      </c>
      <c r="O2" s="3" t="s">
        <v>4</v>
      </c>
      <c r="P2" s="3" t="s">
        <v>4</v>
      </c>
      <c r="Q2" s="3" t="s">
        <v>4</v>
      </c>
      <c r="R2" s="3" t="s">
        <v>4</v>
      </c>
      <c r="S2" s="3" t="s">
        <v>4</v>
      </c>
      <c r="T2" s="3" t="s">
        <v>4</v>
      </c>
      <c r="U2" s="3" t="s">
        <v>4</v>
      </c>
    </row>
    <row r="3" spans="1:21" ht="58.8" x14ac:dyDescent="0.3">
      <c r="A3" t="s">
        <v>127</v>
      </c>
      <c r="B3" t="s">
        <v>320</v>
      </c>
      <c r="C3" t="s">
        <v>109</v>
      </c>
      <c r="D3" s="25" t="s">
        <v>105</v>
      </c>
      <c r="E3" s="25" t="s">
        <v>106</v>
      </c>
      <c r="F3" s="25" t="s">
        <v>41</v>
      </c>
      <c r="G3" s="25" t="s">
        <v>47</v>
      </c>
      <c r="H3" s="25" t="s">
        <v>43</v>
      </c>
      <c r="I3" s="25" t="s">
        <v>202</v>
      </c>
      <c r="J3" s="25" t="s">
        <v>44</v>
      </c>
      <c r="K3" s="25" t="s">
        <v>203</v>
      </c>
      <c r="L3" s="25" t="s">
        <v>71</v>
      </c>
      <c r="M3" s="25" t="s">
        <v>45</v>
      </c>
      <c r="N3" s="25" t="s">
        <v>206</v>
      </c>
      <c r="O3" s="25" t="s">
        <v>315</v>
      </c>
      <c r="P3" s="25" t="s">
        <v>316</v>
      </c>
      <c r="Q3" s="25" t="s">
        <v>317</v>
      </c>
      <c r="R3" s="25" t="s">
        <v>107</v>
      </c>
      <c r="S3" s="25" t="s">
        <v>318</v>
      </c>
      <c r="T3" s="25" t="s">
        <v>108</v>
      </c>
      <c r="U3" s="25" t="s">
        <v>104</v>
      </c>
    </row>
    <row r="4" spans="1:21" x14ac:dyDescent="0.3">
      <c r="A4" t="s">
        <v>274</v>
      </c>
      <c r="B4" t="s">
        <v>321</v>
      </c>
      <c r="C4" t="s">
        <v>377</v>
      </c>
      <c r="D4">
        <v>2</v>
      </c>
      <c r="E4">
        <v>2</v>
      </c>
      <c r="F4">
        <v>0</v>
      </c>
      <c r="G4">
        <v>0</v>
      </c>
      <c r="H4">
        <v>0</v>
      </c>
      <c r="I4">
        <v>0</v>
      </c>
      <c r="J4">
        <v>0</v>
      </c>
      <c r="K4">
        <v>0</v>
      </c>
      <c r="L4">
        <v>2</v>
      </c>
      <c r="M4">
        <v>1</v>
      </c>
      <c r="N4">
        <v>2</v>
      </c>
      <c r="O4">
        <v>0</v>
      </c>
      <c r="P4">
        <v>2</v>
      </c>
      <c r="Q4">
        <v>0</v>
      </c>
      <c r="R4">
        <v>0</v>
      </c>
      <c r="S4">
        <v>1</v>
      </c>
      <c r="T4">
        <v>0</v>
      </c>
      <c r="U4">
        <v>2</v>
      </c>
    </row>
    <row r="5" spans="1:21" x14ac:dyDescent="0.3">
      <c r="A5" t="s">
        <v>275</v>
      </c>
      <c r="B5" t="s">
        <v>323</v>
      </c>
      <c r="C5" t="s">
        <v>376</v>
      </c>
      <c r="D5">
        <v>0</v>
      </c>
      <c r="E5">
        <v>0</v>
      </c>
      <c r="F5">
        <v>0</v>
      </c>
      <c r="G5">
        <v>2</v>
      </c>
      <c r="H5">
        <v>0</v>
      </c>
      <c r="I5">
        <v>2</v>
      </c>
      <c r="J5">
        <v>2</v>
      </c>
      <c r="K5">
        <v>2</v>
      </c>
      <c r="L5">
        <v>2</v>
      </c>
      <c r="M5">
        <v>0</v>
      </c>
      <c r="N5">
        <v>1</v>
      </c>
      <c r="O5">
        <v>2</v>
      </c>
      <c r="P5">
        <v>0</v>
      </c>
      <c r="Q5">
        <v>0</v>
      </c>
      <c r="R5">
        <v>0</v>
      </c>
      <c r="S5">
        <v>1</v>
      </c>
      <c r="T5">
        <v>0</v>
      </c>
      <c r="U5">
        <v>0</v>
      </c>
    </row>
    <row r="6" spans="1:21" x14ac:dyDescent="0.3">
      <c r="A6" t="s">
        <v>276</v>
      </c>
      <c r="B6" t="s">
        <v>322</v>
      </c>
      <c r="C6" t="s">
        <v>114</v>
      </c>
      <c r="D6">
        <v>0</v>
      </c>
      <c r="E6">
        <v>1</v>
      </c>
      <c r="F6">
        <v>0</v>
      </c>
      <c r="G6">
        <v>0</v>
      </c>
      <c r="H6">
        <v>2</v>
      </c>
      <c r="I6">
        <v>0</v>
      </c>
      <c r="J6">
        <v>0</v>
      </c>
      <c r="K6">
        <v>0</v>
      </c>
      <c r="L6">
        <v>0</v>
      </c>
      <c r="M6">
        <v>2</v>
      </c>
      <c r="N6">
        <v>2</v>
      </c>
      <c r="O6">
        <v>0</v>
      </c>
      <c r="P6">
        <v>0</v>
      </c>
      <c r="Q6">
        <v>2</v>
      </c>
      <c r="R6">
        <v>2</v>
      </c>
      <c r="S6">
        <v>1</v>
      </c>
      <c r="T6">
        <v>2</v>
      </c>
      <c r="U6">
        <v>2</v>
      </c>
    </row>
    <row r="7" spans="1:21" x14ac:dyDescent="0.3">
      <c r="A7" t="s">
        <v>277</v>
      </c>
      <c r="B7" t="s">
        <v>324</v>
      </c>
      <c r="C7" t="s">
        <v>375</v>
      </c>
      <c r="D7">
        <v>0</v>
      </c>
      <c r="E7">
        <v>0</v>
      </c>
      <c r="F7">
        <v>0</v>
      </c>
      <c r="G7">
        <v>2</v>
      </c>
      <c r="H7">
        <v>2</v>
      </c>
      <c r="I7">
        <v>2</v>
      </c>
      <c r="J7">
        <v>2</v>
      </c>
      <c r="K7">
        <v>2</v>
      </c>
      <c r="L7">
        <v>0</v>
      </c>
      <c r="M7">
        <v>0</v>
      </c>
      <c r="N7">
        <v>1</v>
      </c>
      <c r="O7">
        <v>2</v>
      </c>
      <c r="P7">
        <v>0</v>
      </c>
      <c r="Q7">
        <v>0</v>
      </c>
      <c r="R7">
        <v>0</v>
      </c>
      <c r="S7">
        <v>1</v>
      </c>
      <c r="T7">
        <v>0</v>
      </c>
      <c r="U7">
        <v>0</v>
      </c>
    </row>
    <row r="8" spans="1:21" x14ac:dyDescent="0.3">
      <c r="A8" t="s">
        <v>278</v>
      </c>
      <c r="B8" t="s">
        <v>325</v>
      </c>
      <c r="C8" t="s">
        <v>378</v>
      </c>
      <c r="D8">
        <v>2</v>
      </c>
      <c r="E8">
        <v>2</v>
      </c>
      <c r="F8">
        <v>2</v>
      </c>
      <c r="G8">
        <v>0</v>
      </c>
      <c r="H8">
        <v>1</v>
      </c>
      <c r="I8">
        <v>0</v>
      </c>
      <c r="J8">
        <v>0</v>
      </c>
      <c r="K8">
        <v>1</v>
      </c>
      <c r="L8">
        <v>2</v>
      </c>
      <c r="M8">
        <v>2</v>
      </c>
      <c r="N8">
        <v>2</v>
      </c>
      <c r="O8">
        <v>0</v>
      </c>
      <c r="P8">
        <v>2</v>
      </c>
      <c r="Q8">
        <v>2</v>
      </c>
      <c r="R8">
        <v>2</v>
      </c>
      <c r="S8">
        <v>1</v>
      </c>
      <c r="T8">
        <v>2</v>
      </c>
      <c r="U8">
        <v>2</v>
      </c>
    </row>
    <row r="9" spans="1:21" x14ac:dyDescent="0.3">
      <c r="A9" t="s">
        <v>279</v>
      </c>
      <c r="B9" t="s">
        <v>326</v>
      </c>
      <c r="C9" t="s">
        <v>113</v>
      </c>
      <c r="D9">
        <v>2</v>
      </c>
      <c r="E9">
        <v>2</v>
      </c>
      <c r="F9">
        <v>2</v>
      </c>
      <c r="G9">
        <v>1</v>
      </c>
      <c r="H9">
        <v>2</v>
      </c>
      <c r="I9">
        <v>0</v>
      </c>
      <c r="J9">
        <v>2</v>
      </c>
      <c r="K9">
        <v>1</v>
      </c>
      <c r="L9">
        <v>2</v>
      </c>
      <c r="M9">
        <v>2</v>
      </c>
      <c r="N9">
        <v>1</v>
      </c>
      <c r="O9">
        <v>0</v>
      </c>
      <c r="P9">
        <v>2</v>
      </c>
      <c r="Q9">
        <v>0</v>
      </c>
      <c r="R9">
        <v>2</v>
      </c>
      <c r="S9">
        <v>1</v>
      </c>
      <c r="T9">
        <v>2</v>
      </c>
      <c r="U9">
        <v>2</v>
      </c>
    </row>
    <row r="10" spans="1:21" x14ac:dyDescent="0.3">
      <c r="A10" t="s">
        <v>280</v>
      </c>
      <c r="B10" t="s">
        <v>327</v>
      </c>
      <c r="C10" t="s">
        <v>374</v>
      </c>
      <c r="D10">
        <v>2</v>
      </c>
      <c r="E10">
        <v>1</v>
      </c>
      <c r="F10">
        <v>2</v>
      </c>
      <c r="G10">
        <v>2</v>
      </c>
      <c r="H10">
        <v>2</v>
      </c>
      <c r="I10">
        <v>1</v>
      </c>
      <c r="J10">
        <v>2</v>
      </c>
      <c r="K10">
        <v>2</v>
      </c>
      <c r="L10">
        <v>0</v>
      </c>
      <c r="M10">
        <v>2</v>
      </c>
      <c r="N10">
        <v>2</v>
      </c>
      <c r="O10">
        <v>2</v>
      </c>
      <c r="P10">
        <v>2</v>
      </c>
      <c r="Q10">
        <v>2</v>
      </c>
      <c r="R10">
        <v>2</v>
      </c>
      <c r="S10">
        <v>1</v>
      </c>
      <c r="T10">
        <v>2</v>
      </c>
      <c r="U10">
        <v>2</v>
      </c>
    </row>
    <row r="11" spans="1:21" x14ac:dyDescent="0.3">
      <c r="A11" t="s">
        <v>281</v>
      </c>
      <c r="B11" t="s">
        <v>328</v>
      </c>
      <c r="C11" t="s">
        <v>375</v>
      </c>
      <c r="D11">
        <v>2</v>
      </c>
      <c r="E11">
        <v>2</v>
      </c>
      <c r="F11">
        <v>2</v>
      </c>
      <c r="G11">
        <v>2</v>
      </c>
      <c r="H11">
        <v>0</v>
      </c>
      <c r="I11">
        <v>1</v>
      </c>
      <c r="J11">
        <v>0</v>
      </c>
      <c r="K11">
        <v>0</v>
      </c>
      <c r="L11">
        <v>2</v>
      </c>
      <c r="M11">
        <v>0</v>
      </c>
      <c r="N11">
        <v>2</v>
      </c>
      <c r="O11">
        <v>0</v>
      </c>
      <c r="P11">
        <v>2</v>
      </c>
      <c r="Q11">
        <v>0</v>
      </c>
      <c r="R11">
        <v>1</v>
      </c>
      <c r="S11">
        <v>1</v>
      </c>
      <c r="T11">
        <v>0</v>
      </c>
      <c r="U11">
        <v>2</v>
      </c>
    </row>
    <row r="12" spans="1:21" x14ac:dyDescent="0.3">
      <c r="A12" t="s">
        <v>282</v>
      </c>
      <c r="B12" t="s">
        <v>329</v>
      </c>
      <c r="C12" t="s">
        <v>114</v>
      </c>
      <c r="D12">
        <v>0</v>
      </c>
      <c r="E12">
        <v>0</v>
      </c>
      <c r="F12">
        <v>0</v>
      </c>
      <c r="G12">
        <v>0</v>
      </c>
      <c r="H12">
        <v>2</v>
      </c>
      <c r="I12">
        <v>1</v>
      </c>
      <c r="J12">
        <v>2</v>
      </c>
      <c r="K12">
        <v>1</v>
      </c>
      <c r="L12">
        <v>0</v>
      </c>
      <c r="M12">
        <v>0</v>
      </c>
      <c r="N12">
        <v>0</v>
      </c>
      <c r="O12">
        <v>2</v>
      </c>
      <c r="P12">
        <v>0</v>
      </c>
      <c r="Q12">
        <v>0</v>
      </c>
      <c r="R12">
        <v>0</v>
      </c>
      <c r="S12">
        <v>1</v>
      </c>
      <c r="T12">
        <v>0</v>
      </c>
      <c r="U12">
        <v>0</v>
      </c>
    </row>
    <row r="13" spans="1:21" x14ac:dyDescent="0.3">
      <c r="A13" t="s">
        <v>283</v>
      </c>
      <c r="B13" t="s">
        <v>330</v>
      </c>
      <c r="C13" t="s">
        <v>374</v>
      </c>
      <c r="D13">
        <v>0</v>
      </c>
      <c r="E13">
        <v>0</v>
      </c>
      <c r="F13">
        <v>2</v>
      </c>
      <c r="G13">
        <v>1</v>
      </c>
      <c r="H13">
        <v>0</v>
      </c>
      <c r="I13">
        <v>0</v>
      </c>
      <c r="J13">
        <v>0</v>
      </c>
      <c r="K13">
        <v>0</v>
      </c>
      <c r="L13">
        <v>2</v>
      </c>
      <c r="M13">
        <v>0</v>
      </c>
      <c r="N13">
        <v>2</v>
      </c>
      <c r="O13">
        <v>2</v>
      </c>
      <c r="P13">
        <v>2</v>
      </c>
      <c r="Q13">
        <v>0</v>
      </c>
      <c r="R13">
        <v>0</v>
      </c>
      <c r="S13">
        <v>1</v>
      </c>
      <c r="T13">
        <v>0</v>
      </c>
      <c r="U13">
        <v>2</v>
      </c>
    </row>
    <row r="14" spans="1:21" x14ac:dyDescent="0.3">
      <c r="A14" t="s">
        <v>147</v>
      </c>
      <c r="B14" t="s">
        <v>331</v>
      </c>
      <c r="C14" t="s">
        <v>374</v>
      </c>
      <c r="D14">
        <v>2</v>
      </c>
      <c r="E14">
        <v>2</v>
      </c>
      <c r="F14">
        <v>2</v>
      </c>
      <c r="G14">
        <v>0</v>
      </c>
      <c r="H14">
        <v>2</v>
      </c>
      <c r="I14">
        <v>1</v>
      </c>
      <c r="J14">
        <v>0</v>
      </c>
      <c r="K14">
        <v>2</v>
      </c>
      <c r="L14">
        <v>0</v>
      </c>
      <c r="M14">
        <v>2</v>
      </c>
      <c r="N14">
        <v>0</v>
      </c>
      <c r="O14">
        <v>2</v>
      </c>
      <c r="P14">
        <v>0</v>
      </c>
      <c r="Q14">
        <v>2</v>
      </c>
      <c r="R14">
        <v>2</v>
      </c>
      <c r="S14">
        <v>1</v>
      </c>
      <c r="T14">
        <v>0</v>
      </c>
      <c r="U14">
        <v>2</v>
      </c>
    </row>
    <row r="15" spans="1:21" x14ac:dyDescent="0.3">
      <c r="A15" t="s">
        <v>284</v>
      </c>
      <c r="B15" t="s">
        <v>332</v>
      </c>
      <c r="C15" t="s">
        <v>113</v>
      </c>
      <c r="D15">
        <v>2</v>
      </c>
      <c r="E15">
        <v>2</v>
      </c>
      <c r="F15">
        <v>2</v>
      </c>
      <c r="G15">
        <v>0</v>
      </c>
      <c r="H15">
        <v>2</v>
      </c>
      <c r="I15">
        <v>0</v>
      </c>
      <c r="J15">
        <v>0</v>
      </c>
      <c r="K15">
        <v>1</v>
      </c>
      <c r="L15">
        <v>0</v>
      </c>
      <c r="M15">
        <v>2</v>
      </c>
      <c r="N15">
        <v>2</v>
      </c>
      <c r="O15">
        <v>0</v>
      </c>
      <c r="P15">
        <v>2</v>
      </c>
      <c r="Q15">
        <v>2</v>
      </c>
      <c r="R15">
        <v>2</v>
      </c>
      <c r="S15">
        <v>1</v>
      </c>
      <c r="T15">
        <v>2</v>
      </c>
      <c r="U15">
        <v>2</v>
      </c>
    </row>
    <row r="16" spans="1:21" x14ac:dyDescent="0.3">
      <c r="A16" t="s">
        <v>285</v>
      </c>
      <c r="B16" t="s">
        <v>333</v>
      </c>
      <c r="C16" t="s">
        <v>114</v>
      </c>
      <c r="D16">
        <v>2</v>
      </c>
      <c r="E16">
        <v>2</v>
      </c>
      <c r="F16">
        <v>2</v>
      </c>
      <c r="G16">
        <v>2</v>
      </c>
      <c r="H16">
        <v>2</v>
      </c>
      <c r="I16">
        <v>2</v>
      </c>
      <c r="J16">
        <v>0</v>
      </c>
      <c r="K16">
        <v>2</v>
      </c>
      <c r="L16">
        <v>0</v>
      </c>
      <c r="M16">
        <v>2</v>
      </c>
      <c r="N16">
        <v>2</v>
      </c>
      <c r="O16">
        <v>0</v>
      </c>
      <c r="P16">
        <v>2</v>
      </c>
      <c r="Q16">
        <v>2</v>
      </c>
      <c r="R16">
        <v>1</v>
      </c>
      <c r="S16">
        <v>1</v>
      </c>
      <c r="T16">
        <v>2</v>
      </c>
      <c r="U16">
        <v>2</v>
      </c>
    </row>
    <row r="17" spans="1:21" x14ac:dyDescent="0.3">
      <c r="A17" t="s">
        <v>286</v>
      </c>
      <c r="B17" t="s">
        <v>334</v>
      </c>
      <c r="C17" t="s">
        <v>113</v>
      </c>
      <c r="D17">
        <v>0</v>
      </c>
      <c r="E17">
        <v>0</v>
      </c>
      <c r="F17">
        <v>2</v>
      </c>
      <c r="G17">
        <v>2</v>
      </c>
      <c r="H17">
        <v>0</v>
      </c>
      <c r="I17">
        <v>2</v>
      </c>
      <c r="J17">
        <v>0</v>
      </c>
      <c r="K17">
        <v>0</v>
      </c>
      <c r="L17">
        <v>2</v>
      </c>
      <c r="M17">
        <v>0</v>
      </c>
      <c r="N17">
        <v>2</v>
      </c>
      <c r="O17">
        <v>2</v>
      </c>
      <c r="P17">
        <v>0</v>
      </c>
      <c r="Q17">
        <v>0</v>
      </c>
      <c r="R17">
        <v>0</v>
      </c>
      <c r="S17">
        <v>1</v>
      </c>
      <c r="T17">
        <v>0</v>
      </c>
      <c r="U17">
        <v>0</v>
      </c>
    </row>
    <row r="18" spans="1:21" x14ac:dyDescent="0.3">
      <c r="A18" t="s">
        <v>287</v>
      </c>
      <c r="B18" t="s">
        <v>335</v>
      </c>
      <c r="C18" t="s">
        <v>376</v>
      </c>
      <c r="D18">
        <v>2</v>
      </c>
      <c r="E18">
        <v>2</v>
      </c>
      <c r="F18">
        <v>0</v>
      </c>
      <c r="G18">
        <v>0</v>
      </c>
      <c r="H18">
        <v>2</v>
      </c>
      <c r="I18">
        <v>0</v>
      </c>
      <c r="J18">
        <v>2</v>
      </c>
      <c r="K18">
        <v>0</v>
      </c>
      <c r="L18">
        <v>0</v>
      </c>
      <c r="M18">
        <v>2</v>
      </c>
      <c r="N18">
        <v>1</v>
      </c>
      <c r="O18">
        <v>0</v>
      </c>
      <c r="P18">
        <v>1</v>
      </c>
      <c r="Q18">
        <v>2</v>
      </c>
      <c r="R18">
        <v>2</v>
      </c>
      <c r="S18">
        <v>1</v>
      </c>
      <c r="T18">
        <v>2</v>
      </c>
      <c r="U18">
        <v>2</v>
      </c>
    </row>
    <row r="19" spans="1:21" x14ac:dyDescent="0.3">
      <c r="A19" t="s">
        <v>288</v>
      </c>
      <c r="B19" t="s">
        <v>336</v>
      </c>
      <c r="C19" t="s">
        <v>376</v>
      </c>
      <c r="D19">
        <v>0</v>
      </c>
      <c r="E19">
        <v>0</v>
      </c>
      <c r="F19">
        <v>2</v>
      </c>
      <c r="G19">
        <v>2</v>
      </c>
      <c r="H19">
        <v>2</v>
      </c>
      <c r="I19">
        <v>2</v>
      </c>
      <c r="J19">
        <v>2</v>
      </c>
      <c r="K19">
        <v>2</v>
      </c>
      <c r="L19">
        <v>2</v>
      </c>
      <c r="M19">
        <v>2</v>
      </c>
      <c r="N19">
        <v>2</v>
      </c>
      <c r="O19">
        <v>2</v>
      </c>
      <c r="P19">
        <v>0</v>
      </c>
      <c r="Q19">
        <v>2</v>
      </c>
      <c r="R19">
        <v>2</v>
      </c>
      <c r="S19">
        <v>1</v>
      </c>
      <c r="T19">
        <v>2</v>
      </c>
      <c r="U19">
        <v>2</v>
      </c>
    </row>
    <row r="20" spans="1:21" x14ac:dyDescent="0.3">
      <c r="A20" t="s">
        <v>289</v>
      </c>
      <c r="B20" t="s">
        <v>337</v>
      </c>
      <c r="C20" t="s">
        <v>377</v>
      </c>
      <c r="D20">
        <v>2</v>
      </c>
      <c r="E20">
        <v>2</v>
      </c>
      <c r="F20">
        <v>2</v>
      </c>
      <c r="G20">
        <v>0</v>
      </c>
      <c r="H20">
        <v>0</v>
      </c>
      <c r="I20">
        <v>0</v>
      </c>
      <c r="J20">
        <v>0</v>
      </c>
      <c r="K20">
        <v>0</v>
      </c>
      <c r="L20">
        <v>2</v>
      </c>
      <c r="M20">
        <v>0</v>
      </c>
      <c r="N20">
        <v>1</v>
      </c>
      <c r="O20">
        <v>0</v>
      </c>
      <c r="P20">
        <v>2</v>
      </c>
      <c r="Q20">
        <v>1</v>
      </c>
      <c r="R20">
        <v>0</v>
      </c>
      <c r="S20">
        <v>1</v>
      </c>
      <c r="T20">
        <v>2</v>
      </c>
      <c r="U20">
        <v>2</v>
      </c>
    </row>
    <row r="21" spans="1:21" x14ac:dyDescent="0.3">
      <c r="A21" t="s">
        <v>290</v>
      </c>
      <c r="B21" t="s">
        <v>338</v>
      </c>
      <c r="C21" t="s">
        <v>375</v>
      </c>
      <c r="D21">
        <v>0</v>
      </c>
      <c r="E21">
        <v>0</v>
      </c>
      <c r="F21">
        <v>0</v>
      </c>
      <c r="G21">
        <v>0</v>
      </c>
      <c r="H21">
        <v>0</v>
      </c>
      <c r="I21">
        <v>2</v>
      </c>
      <c r="J21">
        <v>2</v>
      </c>
      <c r="K21">
        <v>1</v>
      </c>
      <c r="L21">
        <v>0</v>
      </c>
      <c r="M21">
        <v>0</v>
      </c>
      <c r="N21">
        <v>0</v>
      </c>
      <c r="O21">
        <v>2</v>
      </c>
      <c r="P21">
        <v>0</v>
      </c>
      <c r="Q21">
        <v>0</v>
      </c>
      <c r="R21">
        <v>0</v>
      </c>
      <c r="S21">
        <v>1</v>
      </c>
      <c r="T21">
        <v>0</v>
      </c>
      <c r="U21">
        <v>0</v>
      </c>
    </row>
    <row r="22" spans="1:21" x14ac:dyDescent="0.3">
      <c r="A22" t="s">
        <v>291</v>
      </c>
      <c r="B22" t="s">
        <v>339</v>
      </c>
      <c r="C22" t="s">
        <v>114</v>
      </c>
      <c r="D22">
        <v>2</v>
      </c>
      <c r="E22">
        <v>2</v>
      </c>
      <c r="F22">
        <v>2</v>
      </c>
      <c r="G22">
        <v>2</v>
      </c>
      <c r="H22">
        <v>1</v>
      </c>
      <c r="I22">
        <v>0</v>
      </c>
      <c r="J22">
        <v>0</v>
      </c>
      <c r="K22">
        <v>2</v>
      </c>
      <c r="L22">
        <v>2</v>
      </c>
      <c r="M22">
        <v>2</v>
      </c>
      <c r="N22">
        <v>0</v>
      </c>
      <c r="O22">
        <v>0</v>
      </c>
      <c r="P22">
        <v>2</v>
      </c>
      <c r="Q22">
        <v>2</v>
      </c>
      <c r="R22">
        <v>2</v>
      </c>
      <c r="S22">
        <v>1</v>
      </c>
      <c r="T22">
        <v>2</v>
      </c>
      <c r="U22">
        <v>2</v>
      </c>
    </row>
    <row r="23" spans="1:21" x14ac:dyDescent="0.3">
      <c r="A23" t="s">
        <v>292</v>
      </c>
      <c r="B23" t="s">
        <v>340</v>
      </c>
      <c r="C23" t="s">
        <v>114</v>
      </c>
      <c r="D23">
        <v>2</v>
      </c>
      <c r="E23">
        <v>2</v>
      </c>
      <c r="F23">
        <v>2</v>
      </c>
      <c r="G23">
        <v>2</v>
      </c>
      <c r="H23">
        <v>0</v>
      </c>
      <c r="I23">
        <v>0</v>
      </c>
      <c r="J23">
        <v>0</v>
      </c>
      <c r="K23">
        <v>0</v>
      </c>
      <c r="L23">
        <v>2</v>
      </c>
      <c r="M23">
        <v>2</v>
      </c>
      <c r="N23">
        <v>1</v>
      </c>
      <c r="O23">
        <v>0</v>
      </c>
      <c r="P23">
        <v>0</v>
      </c>
      <c r="Q23">
        <v>2</v>
      </c>
      <c r="R23">
        <v>0</v>
      </c>
      <c r="S23">
        <v>1</v>
      </c>
      <c r="T23">
        <v>0</v>
      </c>
      <c r="U23">
        <v>2</v>
      </c>
    </row>
    <row r="24" spans="1:21" x14ac:dyDescent="0.3">
      <c r="A24" t="s">
        <v>293</v>
      </c>
      <c r="B24" t="s">
        <v>341</v>
      </c>
      <c r="C24" t="s">
        <v>114</v>
      </c>
      <c r="D24">
        <v>2</v>
      </c>
      <c r="E24">
        <v>1</v>
      </c>
      <c r="F24">
        <v>0</v>
      </c>
      <c r="G24">
        <v>2</v>
      </c>
      <c r="H24">
        <v>0</v>
      </c>
      <c r="I24">
        <v>1</v>
      </c>
      <c r="J24">
        <v>2</v>
      </c>
      <c r="K24">
        <v>0</v>
      </c>
      <c r="L24">
        <v>0</v>
      </c>
      <c r="M24">
        <v>0</v>
      </c>
      <c r="N24">
        <v>1</v>
      </c>
      <c r="O24">
        <v>0</v>
      </c>
      <c r="P24">
        <v>2</v>
      </c>
      <c r="Q24">
        <v>0</v>
      </c>
      <c r="R24">
        <v>2</v>
      </c>
      <c r="S24">
        <v>1</v>
      </c>
      <c r="T24">
        <v>2</v>
      </c>
      <c r="U24">
        <v>0</v>
      </c>
    </row>
    <row r="25" spans="1:21" x14ac:dyDescent="0.3">
      <c r="A25" t="s">
        <v>294</v>
      </c>
      <c r="B25" t="s">
        <v>342</v>
      </c>
      <c r="C25" t="s">
        <v>374</v>
      </c>
      <c r="D25">
        <v>2</v>
      </c>
      <c r="E25">
        <v>2</v>
      </c>
      <c r="F25">
        <v>2</v>
      </c>
      <c r="G25">
        <v>2</v>
      </c>
      <c r="H25">
        <v>2</v>
      </c>
      <c r="I25">
        <v>2</v>
      </c>
      <c r="J25">
        <v>0</v>
      </c>
      <c r="K25">
        <v>2</v>
      </c>
      <c r="L25">
        <v>2</v>
      </c>
      <c r="M25">
        <v>2</v>
      </c>
      <c r="N25">
        <v>2</v>
      </c>
      <c r="O25">
        <v>2</v>
      </c>
      <c r="P25">
        <v>2</v>
      </c>
      <c r="Q25">
        <v>2</v>
      </c>
      <c r="R25">
        <v>2</v>
      </c>
      <c r="S25">
        <v>1</v>
      </c>
      <c r="T25">
        <v>2</v>
      </c>
      <c r="U25">
        <v>2</v>
      </c>
    </row>
    <row r="26" spans="1:21" x14ac:dyDescent="0.3">
      <c r="A26" t="s">
        <v>295</v>
      </c>
      <c r="B26" t="s">
        <v>343</v>
      </c>
      <c r="C26" t="s">
        <v>376</v>
      </c>
      <c r="D26">
        <v>2</v>
      </c>
      <c r="E26">
        <v>2</v>
      </c>
      <c r="F26">
        <v>2</v>
      </c>
      <c r="G26">
        <v>2</v>
      </c>
      <c r="H26">
        <v>2</v>
      </c>
      <c r="I26">
        <v>2</v>
      </c>
      <c r="J26">
        <v>2</v>
      </c>
      <c r="K26">
        <v>2</v>
      </c>
      <c r="L26">
        <v>2</v>
      </c>
      <c r="M26">
        <v>2</v>
      </c>
      <c r="N26">
        <v>2</v>
      </c>
      <c r="O26">
        <v>0</v>
      </c>
      <c r="P26">
        <v>2</v>
      </c>
      <c r="Q26">
        <v>2</v>
      </c>
      <c r="R26">
        <v>2</v>
      </c>
      <c r="S26">
        <v>1</v>
      </c>
      <c r="T26">
        <v>2</v>
      </c>
      <c r="U26">
        <v>0</v>
      </c>
    </row>
    <row r="27" spans="1:21" x14ac:dyDescent="0.3">
      <c r="A27" t="s">
        <v>296</v>
      </c>
      <c r="B27" t="s">
        <v>344</v>
      </c>
      <c r="C27" t="s">
        <v>377</v>
      </c>
      <c r="D27">
        <v>2</v>
      </c>
      <c r="E27">
        <v>2</v>
      </c>
      <c r="F27">
        <v>2</v>
      </c>
      <c r="G27">
        <v>0</v>
      </c>
      <c r="H27">
        <v>1</v>
      </c>
      <c r="I27">
        <v>2</v>
      </c>
      <c r="J27">
        <v>2</v>
      </c>
      <c r="K27">
        <v>1</v>
      </c>
      <c r="L27">
        <v>2</v>
      </c>
      <c r="M27">
        <v>2</v>
      </c>
      <c r="N27">
        <v>2</v>
      </c>
      <c r="O27">
        <v>2</v>
      </c>
      <c r="P27">
        <v>2</v>
      </c>
      <c r="Q27">
        <v>2</v>
      </c>
      <c r="R27">
        <v>2</v>
      </c>
      <c r="S27">
        <v>1</v>
      </c>
      <c r="T27">
        <v>2</v>
      </c>
      <c r="U27">
        <v>2</v>
      </c>
    </row>
    <row r="28" spans="1:21" x14ac:dyDescent="0.3">
      <c r="A28" t="s">
        <v>297</v>
      </c>
      <c r="B28" t="s">
        <v>345</v>
      </c>
      <c r="C28" t="s">
        <v>376</v>
      </c>
      <c r="D28">
        <v>0</v>
      </c>
      <c r="E28">
        <v>0</v>
      </c>
      <c r="F28">
        <v>0</v>
      </c>
      <c r="G28">
        <v>2</v>
      </c>
      <c r="H28">
        <v>2</v>
      </c>
      <c r="I28">
        <v>2</v>
      </c>
      <c r="J28">
        <v>2</v>
      </c>
      <c r="K28">
        <v>2</v>
      </c>
      <c r="L28">
        <v>2</v>
      </c>
      <c r="M28">
        <v>0</v>
      </c>
      <c r="N28">
        <v>2</v>
      </c>
      <c r="O28">
        <v>2</v>
      </c>
      <c r="P28">
        <v>0</v>
      </c>
      <c r="Q28">
        <v>0</v>
      </c>
      <c r="R28">
        <v>0</v>
      </c>
      <c r="S28">
        <v>1</v>
      </c>
      <c r="T28">
        <v>0</v>
      </c>
      <c r="U28">
        <v>0</v>
      </c>
    </row>
    <row r="29" spans="1:21" x14ac:dyDescent="0.3">
      <c r="A29" t="s">
        <v>298</v>
      </c>
      <c r="B29" t="s">
        <v>346</v>
      </c>
      <c r="C29" t="s">
        <v>377</v>
      </c>
      <c r="D29">
        <v>2</v>
      </c>
      <c r="E29">
        <v>2</v>
      </c>
      <c r="F29">
        <v>2</v>
      </c>
      <c r="G29">
        <v>0</v>
      </c>
      <c r="H29">
        <v>1</v>
      </c>
      <c r="I29">
        <v>1</v>
      </c>
      <c r="J29">
        <v>2</v>
      </c>
      <c r="K29">
        <v>2</v>
      </c>
      <c r="L29">
        <v>2</v>
      </c>
      <c r="M29">
        <v>2</v>
      </c>
      <c r="N29">
        <v>2</v>
      </c>
      <c r="O29">
        <v>0</v>
      </c>
      <c r="P29">
        <v>2</v>
      </c>
      <c r="Q29">
        <v>1</v>
      </c>
      <c r="R29">
        <v>2</v>
      </c>
      <c r="S29">
        <v>1</v>
      </c>
      <c r="T29">
        <v>2</v>
      </c>
      <c r="U29">
        <v>2</v>
      </c>
    </row>
    <row r="30" spans="1:21" x14ac:dyDescent="0.3">
      <c r="A30" t="s">
        <v>299</v>
      </c>
      <c r="B30" t="s">
        <v>347</v>
      </c>
      <c r="C30" t="s">
        <v>375</v>
      </c>
      <c r="D30">
        <v>0</v>
      </c>
      <c r="E30">
        <v>0</v>
      </c>
      <c r="F30">
        <v>0</v>
      </c>
      <c r="G30">
        <v>2</v>
      </c>
      <c r="H30">
        <v>2</v>
      </c>
      <c r="I30">
        <v>2</v>
      </c>
      <c r="J30">
        <v>2</v>
      </c>
      <c r="K30">
        <v>2</v>
      </c>
      <c r="L30">
        <v>2</v>
      </c>
      <c r="M30">
        <v>2</v>
      </c>
      <c r="N30">
        <v>2</v>
      </c>
      <c r="O30">
        <v>0</v>
      </c>
      <c r="P30">
        <v>0</v>
      </c>
      <c r="Q30">
        <v>2</v>
      </c>
      <c r="R30">
        <v>1</v>
      </c>
      <c r="S30">
        <v>1</v>
      </c>
      <c r="T30">
        <v>0</v>
      </c>
      <c r="U30">
        <v>0</v>
      </c>
    </row>
    <row r="31" spans="1:21" x14ac:dyDescent="0.3">
      <c r="A31" t="s">
        <v>300</v>
      </c>
      <c r="B31" t="s">
        <v>348</v>
      </c>
      <c r="C31" t="s">
        <v>378</v>
      </c>
      <c r="D31">
        <v>2</v>
      </c>
      <c r="E31">
        <v>2</v>
      </c>
      <c r="F31">
        <v>2</v>
      </c>
      <c r="G31">
        <v>0</v>
      </c>
      <c r="H31">
        <v>0</v>
      </c>
      <c r="I31">
        <v>1</v>
      </c>
      <c r="J31">
        <v>2</v>
      </c>
      <c r="K31">
        <v>2</v>
      </c>
      <c r="L31">
        <v>2</v>
      </c>
      <c r="M31">
        <v>2</v>
      </c>
      <c r="N31">
        <v>2</v>
      </c>
      <c r="O31">
        <v>0</v>
      </c>
      <c r="P31">
        <v>2</v>
      </c>
      <c r="Q31">
        <v>0</v>
      </c>
      <c r="R31">
        <v>2</v>
      </c>
      <c r="S31">
        <v>1</v>
      </c>
      <c r="T31">
        <v>2</v>
      </c>
      <c r="U31">
        <v>2</v>
      </c>
    </row>
    <row r="32" spans="1:21" x14ac:dyDescent="0.3">
      <c r="A32" t="s">
        <v>301</v>
      </c>
      <c r="B32" t="s">
        <v>349</v>
      </c>
      <c r="C32" t="s">
        <v>375</v>
      </c>
      <c r="D32">
        <v>2</v>
      </c>
      <c r="E32">
        <v>2</v>
      </c>
      <c r="F32">
        <v>2</v>
      </c>
      <c r="G32">
        <v>2</v>
      </c>
      <c r="H32">
        <v>2</v>
      </c>
      <c r="I32">
        <v>0</v>
      </c>
      <c r="J32">
        <v>0</v>
      </c>
      <c r="K32">
        <v>0</v>
      </c>
      <c r="L32">
        <v>0</v>
      </c>
      <c r="M32">
        <v>2</v>
      </c>
      <c r="N32">
        <v>0</v>
      </c>
      <c r="O32">
        <v>1</v>
      </c>
      <c r="P32">
        <v>2</v>
      </c>
      <c r="Q32">
        <v>2</v>
      </c>
      <c r="R32">
        <v>1</v>
      </c>
      <c r="S32">
        <v>1</v>
      </c>
      <c r="T32">
        <v>2</v>
      </c>
      <c r="U32">
        <v>2</v>
      </c>
    </row>
    <row r="33" spans="1:21" x14ac:dyDescent="0.3">
      <c r="A33" t="s">
        <v>302</v>
      </c>
      <c r="B33" t="s">
        <v>350</v>
      </c>
      <c r="C33" t="s">
        <v>374</v>
      </c>
      <c r="D33">
        <v>0</v>
      </c>
      <c r="E33">
        <v>2</v>
      </c>
      <c r="F33">
        <v>2</v>
      </c>
      <c r="G33">
        <v>0</v>
      </c>
      <c r="H33">
        <v>0</v>
      </c>
      <c r="I33">
        <v>1</v>
      </c>
      <c r="J33">
        <v>2</v>
      </c>
      <c r="K33">
        <v>2</v>
      </c>
      <c r="L33">
        <v>2</v>
      </c>
      <c r="M33">
        <v>0</v>
      </c>
      <c r="N33">
        <v>2</v>
      </c>
      <c r="O33">
        <v>2</v>
      </c>
      <c r="P33">
        <v>0</v>
      </c>
      <c r="Q33">
        <v>0</v>
      </c>
      <c r="R33">
        <v>0</v>
      </c>
      <c r="S33">
        <v>1</v>
      </c>
      <c r="T33">
        <v>0</v>
      </c>
      <c r="U33">
        <v>0</v>
      </c>
    </row>
    <row r="34" spans="1:21" x14ac:dyDescent="0.3">
      <c r="A34" t="s">
        <v>303</v>
      </c>
      <c r="B34" t="s">
        <v>351</v>
      </c>
      <c r="C34" t="s">
        <v>377</v>
      </c>
      <c r="D34">
        <v>0</v>
      </c>
      <c r="E34">
        <v>0</v>
      </c>
      <c r="F34">
        <v>0</v>
      </c>
      <c r="G34">
        <v>0</v>
      </c>
      <c r="H34">
        <v>2</v>
      </c>
      <c r="I34">
        <v>2</v>
      </c>
      <c r="J34">
        <v>1</v>
      </c>
      <c r="K34">
        <v>0</v>
      </c>
      <c r="L34">
        <v>0</v>
      </c>
      <c r="M34">
        <v>0</v>
      </c>
      <c r="N34">
        <v>0</v>
      </c>
      <c r="O34">
        <v>2</v>
      </c>
      <c r="P34">
        <v>0</v>
      </c>
      <c r="Q34">
        <v>1</v>
      </c>
      <c r="R34">
        <v>0</v>
      </c>
      <c r="S34">
        <v>1</v>
      </c>
      <c r="T34">
        <v>0</v>
      </c>
      <c r="U34">
        <v>0</v>
      </c>
    </row>
    <row r="35" spans="1:21" x14ac:dyDescent="0.3">
      <c r="A35" t="s">
        <v>304</v>
      </c>
      <c r="B35" t="s">
        <v>352</v>
      </c>
      <c r="C35" t="s">
        <v>378</v>
      </c>
      <c r="D35">
        <v>2</v>
      </c>
      <c r="E35">
        <v>2</v>
      </c>
      <c r="F35">
        <v>2</v>
      </c>
      <c r="G35">
        <v>0</v>
      </c>
      <c r="H35">
        <v>0</v>
      </c>
      <c r="I35">
        <v>1</v>
      </c>
      <c r="J35">
        <v>0</v>
      </c>
      <c r="K35">
        <v>1</v>
      </c>
      <c r="L35">
        <v>2</v>
      </c>
      <c r="M35">
        <v>2</v>
      </c>
      <c r="N35">
        <v>2</v>
      </c>
      <c r="O35">
        <v>0</v>
      </c>
      <c r="P35">
        <v>2</v>
      </c>
      <c r="Q35">
        <v>0</v>
      </c>
      <c r="R35">
        <v>2</v>
      </c>
      <c r="S35">
        <v>1</v>
      </c>
      <c r="T35">
        <v>2</v>
      </c>
      <c r="U35">
        <v>2</v>
      </c>
    </row>
    <row r="36" spans="1:21" x14ac:dyDescent="0.3">
      <c r="A36" t="s">
        <v>305</v>
      </c>
      <c r="B36" t="s">
        <v>353</v>
      </c>
      <c r="C36" t="s">
        <v>374</v>
      </c>
      <c r="D36">
        <v>0</v>
      </c>
      <c r="E36">
        <v>0</v>
      </c>
      <c r="F36">
        <v>0</v>
      </c>
      <c r="G36">
        <v>0</v>
      </c>
      <c r="H36">
        <v>0</v>
      </c>
      <c r="I36">
        <v>2</v>
      </c>
      <c r="J36">
        <v>2</v>
      </c>
      <c r="K36">
        <v>2</v>
      </c>
      <c r="L36">
        <v>2</v>
      </c>
      <c r="M36">
        <v>0</v>
      </c>
      <c r="N36">
        <v>2</v>
      </c>
      <c r="O36">
        <v>2</v>
      </c>
      <c r="P36">
        <v>0</v>
      </c>
      <c r="Q36">
        <v>0</v>
      </c>
      <c r="R36">
        <v>0</v>
      </c>
      <c r="S36">
        <v>1</v>
      </c>
      <c r="T36">
        <v>0</v>
      </c>
      <c r="U36">
        <v>0</v>
      </c>
    </row>
    <row r="37" spans="1:21" x14ac:dyDescent="0.3">
      <c r="A37" t="s">
        <v>306</v>
      </c>
      <c r="B37" t="s">
        <v>354</v>
      </c>
      <c r="C37" t="s">
        <v>113</v>
      </c>
      <c r="D37">
        <v>2</v>
      </c>
      <c r="E37">
        <v>2</v>
      </c>
      <c r="F37">
        <v>2</v>
      </c>
      <c r="G37">
        <v>2</v>
      </c>
      <c r="H37">
        <v>2</v>
      </c>
      <c r="I37">
        <v>0</v>
      </c>
      <c r="J37">
        <v>0</v>
      </c>
      <c r="K37">
        <v>0</v>
      </c>
      <c r="L37">
        <v>1</v>
      </c>
      <c r="M37">
        <v>2</v>
      </c>
      <c r="N37">
        <v>2</v>
      </c>
      <c r="O37">
        <v>0</v>
      </c>
      <c r="P37">
        <v>2</v>
      </c>
      <c r="Q37">
        <v>2</v>
      </c>
      <c r="R37">
        <v>2</v>
      </c>
      <c r="S37">
        <v>1</v>
      </c>
      <c r="T37">
        <v>2</v>
      </c>
      <c r="U37">
        <v>2</v>
      </c>
    </row>
    <row r="38" spans="1:21" x14ac:dyDescent="0.3">
      <c r="A38" t="s">
        <v>307</v>
      </c>
      <c r="B38" t="s">
        <v>355</v>
      </c>
      <c r="C38" t="s">
        <v>374</v>
      </c>
      <c r="D38">
        <v>2</v>
      </c>
      <c r="E38">
        <v>0</v>
      </c>
      <c r="F38">
        <v>2</v>
      </c>
      <c r="G38">
        <v>0</v>
      </c>
      <c r="H38">
        <v>0</v>
      </c>
      <c r="I38">
        <v>0</v>
      </c>
      <c r="J38">
        <v>0</v>
      </c>
      <c r="K38">
        <v>0</v>
      </c>
      <c r="L38">
        <v>0</v>
      </c>
      <c r="M38">
        <v>0</v>
      </c>
      <c r="N38">
        <v>0</v>
      </c>
      <c r="O38">
        <v>0</v>
      </c>
      <c r="P38">
        <v>2</v>
      </c>
      <c r="Q38">
        <v>0</v>
      </c>
      <c r="R38">
        <v>2</v>
      </c>
      <c r="S38">
        <v>1</v>
      </c>
      <c r="T38">
        <v>2</v>
      </c>
      <c r="U38">
        <v>0</v>
      </c>
    </row>
    <row r="39" spans="1:21" x14ac:dyDescent="0.3">
      <c r="A39" t="s">
        <v>308</v>
      </c>
      <c r="B39" t="s">
        <v>356</v>
      </c>
      <c r="C39" t="s">
        <v>114</v>
      </c>
      <c r="D39">
        <v>0</v>
      </c>
      <c r="E39">
        <v>0</v>
      </c>
      <c r="F39">
        <v>0</v>
      </c>
      <c r="G39">
        <v>2</v>
      </c>
      <c r="H39">
        <v>0</v>
      </c>
      <c r="I39">
        <v>2</v>
      </c>
      <c r="J39">
        <v>0</v>
      </c>
      <c r="K39">
        <v>2</v>
      </c>
      <c r="L39">
        <v>2</v>
      </c>
      <c r="M39">
        <v>0</v>
      </c>
      <c r="N39">
        <v>2</v>
      </c>
      <c r="O39">
        <v>2</v>
      </c>
      <c r="P39">
        <v>2</v>
      </c>
      <c r="Q39">
        <v>0</v>
      </c>
      <c r="R39">
        <v>0</v>
      </c>
      <c r="S39">
        <v>1</v>
      </c>
      <c r="T39">
        <v>0</v>
      </c>
      <c r="U39">
        <v>0</v>
      </c>
    </row>
    <row r="40" spans="1:21" x14ac:dyDescent="0.3">
      <c r="A40" t="s">
        <v>309</v>
      </c>
      <c r="B40" t="s">
        <v>357</v>
      </c>
      <c r="C40" t="s">
        <v>376</v>
      </c>
      <c r="D40">
        <v>1</v>
      </c>
      <c r="E40">
        <v>0</v>
      </c>
      <c r="F40">
        <v>0</v>
      </c>
      <c r="G40">
        <v>0</v>
      </c>
      <c r="H40">
        <v>2</v>
      </c>
      <c r="I40">
        <v>2</v>
      </c>
      <c r="J40">
        <v>2</v>
      </c>
      <c r="K40">
        <v>2</v>
      </c>
      <c r="L40">
        <v>2</v>
      </c>
      <c r="M40">
        <v>2</v>
      </c>
      <c r="N40">
        <v>0</v>
      </c>
      <c r="O40">
        <v>2</v>
      </c>
      <c r="P40">
        <v>2</v>
      </c>
      <c r="Q40">
        <v>1</v>
      </c>
      <c r="R40">
        <v>2</v>
      </c>
      <c r="S40">
        <v>1</v>
      </c>
      <c r="T40">
        <v>2</v>
      </c>
      <c r="U40">
        <v>2</v>
      </c>
    </row>
    <row r="41" spans="1:21" x14ac:dyDescent="0.3">
      <c r="A41" t="s">
        <v>310</v>
      </c>
      <c r="B41" t="s">
        <v>358</v>
      </c>
      <c r="C41" t="s">
        <v>376</v>
      </c>
      <c r="D41">
        <v>2</v>
      </c>
      <c r="E41">
        <v>2</v>
      </c>
      <c r="F41">
        <v>2</v>
      </c>
      <c r="G41">
        <v>0</v>
      </c>
      <c r="H41">
        <v>2</v>
      </c>
      <c r="I41">
        <v>0</v>
      </c>
      <c r="J41">
        <v>0</v>
      </c>
      <c r="K41">
        <v>0</v>
      </c>
      <c r="L41">
        <v>2</v>
      </c>
      <c r="M41">
        <v>2</v>
      </c>
      <c r="N41">
        <v>0</v>
      </c>
      <c r="O41">
        <v>0</v>
      </c>
      <c r="P41">
        <v>2</v>
      </c>
      <c r="Q41">
        <v>2</v>
      </c>
      <c r="R41">
        <v>2</v>
      </c>
      <c r="S41">
        <v>1</v>
      </c>
      <c r="T41">
        <v>2</v>
      </c>
      <c r="U41">
        <v>2</v>
      </c>
    </row>
    <row r="42" spans="1:21" x14ac:dyDescent="0.3">
      <c r="D42" t="str">
        <f t="shared" ref="D42:U42" si="0">D3</f>
        <v>Linke</v>
      </c>
      <c r="E42" t="str">
        <f t="shared" si="0"/>
        <v>Grüne</v>
      </c>
      <c r="F42" t="str">
        <f t="shared" si="0"/>
        <v>SPD</v>
      </c>
      <c r="G42" t="str">
        <f t="shared" si="0"/>
        <v>FW</v>
      </c>
      <c r="H42" t="str">
        <f t="shared" si="0"/>
        <v>FDP</v>
      </c>
      <c r="I42" t="str">
        <f t="shared" si="0"/>
        <v>CSU</v>
      </c>
      <c r="J42" t="str">
        <f t="shared" si="0"/>
        <v>AfD</v>
      </c>
      <c r="K42" t="str">
        <f t="shared" si="0"/>
        <v>BP</v>
      </c>
      <c r="L42" t="str">
        <f t="shared" si="0"/>
        <v>ÖDP</v>
      </c>
      <c r="M42" t="str">
        <f t="shared" si="0"/>
        <v>Piraten</v>
      </c>
      <c r="N42" t="str">
        <f t="shared" si="0"/>
        <v>Franken</v>
      </c>
      <c r="O42" t="str">
        <f t="shared" si="0"/>
        <v>LKR</v>
      </c>
      <c r="P42" t="str">
        <f t="shared" si="0"/>
        <v>MUT</v>
      </c>
      <c r="Q42" t="str">
        <f t="shared" si="0"/>
        <v>Humanisten</v>
      </c>
      <c r="R42" t="str">
        <f t="shared" si="0"/>
        <v>PARTEI</v>
      </c>
      <c r="S42" t="str">
        <f t="shared" si="0"/>
        <v>Gesundhtf.*</v>
      </c>
      <c r="T42" t="str">
        <f t="shared" si="0"/>
        <v>Tierschutz</v>
      </c>
      <c r="U42" t="str">
        <f t="shared" si="0"/>
        <v>V³</v>
      </c>
    </row>
    <row r="43" spans="1:21" x14ac:dyDescent="0.3">
      <c r="A43" t="s">
        <v>319</v>
      </c>
    </row>
  </sheetData>
  <autoFilter ref="A3:U43" xr:uid="{4DD9E300-AAD8-4A45-8BDC-489FCED9BC52}"/>
  <conditionalFormatting sqref="D4:U41">
    <cfRule type="colorScale" priority="3">
      <colorScale>
        <cfvo type="min"/>
        <cfvo type="percentile" val="50"/>
        <cfvo type="max"/>
        <color rgb="FFF8696B"/>
        <color rgb="FFFFEB84"/>
        <color rgb="FF63BE7B"/>
      </colorScale>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ReadMeLiesMich</vt:lpstr>
      <vt:lpstr>DE17</vt:lpstr>
      <vt:lpstr>DE17Dist</vt:lpstr>
      <vt:lpstr>BB19</vt:lpstr>
      <vt:lpstr>BB19Dists</vt:lpstr>
      <vt:lpstr>BW21</vt:lpstr>
      <vt:lpstr>BWDist</vt:lpstr>
      <vt:lpstr>BY13</vt:lpstr>
      <vt:lpstr>BY18</vt:lpstr>
      <vt:lpstr>BYDist</vt:lpstr>
      <vt:lpstr>EU19</vt:lpstr>
      <vt:lpstr>HH20</vt:lpstr>
      <vt:lpstr>HH20Dist</vt:lpstr>
      <vt:lpstr>HS18</vt:lpstr>
      <vt:lpstr>HS18Dist</vt:lpstr>
      <vt:lpstr>NS17</vt:lpstr>
      <vt:lpstr>NS17Dist</vt:lpstr>
      <vt:lpstr>RP21</vt:lpstr>
      <vt:lpstr>RP21Dist</vt:lpstr>
      <vt:lpstr>SN19</vt:lpstr>
      <vt:lpstr>SN19Dist</vt:lpstr>
      <vt:lpstr>SV18</vt:lpstr>
      <vt:lpstr>SV18Dist</vt:lpstr>
      <vt:lpstr>TH19</vt:lpstr>
      <vt:lpstr>TH19Dist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BlaBla</dc:creator>
  <cp:lastModifiedBy>BlaBla</cp:lastModifiedBy>
  <cp:lastPrinted>2020-02-20T14:40:01Z</cp:lastPrinted>
  <dcterms:created xsi:type="dcterms:W3CDTF">2017-09-04T11:24:52Z</dcterms:created>
  <dcterms:modified xsi:type="dcterms:W3CDTF">2021-03-10T11:34:10Z</dcterms:modified>
</cp:coreProperties>
</file>