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mwinter\Desktop\figs\final-ish versions\final\Plos CB\Resubmission\Response\2021-01-06\"/>
    </mc:Choice>
  </mc:AlternateContent>
  <xr:revisionPtr revIDLastSave="0" documentId="13_ncr:1_{450DEB7D-2692-4CAF-BDEE-FE28988AB69E}" xr6:coauthVersionLast="45" xr6:coauthVersionMax="45" xr10:uidLastSave="{00000000-0000-0000-0000-000000000000}"/>
  <bookViews>
    <workbookView xWindow="-96" yWindow="-96" windowWidth="23232" windowHeight="12552" xr2:uid="{00000000-000D-0000-FFFF-FFFF00000000}"/>
  </bookViews>
  <sheets>
    <sheet name="Dataset Information" sheetId="8" r:id="rId1"/>
    <sheet name="Vesicle Size (Fig. 4D)" sheetId="1" r:id="rId2"/>
    <sheet name="Vesicle speed (Fig. 5C)" sheetId="2" r:id="rId3"/>
    <sheet name="Directionality index (Fig. 5D)" sheetId="3" r:id="rId4"/>
    <sheet name="Diffusion Coefficient (Fig. 5E)" sheetId="5" r:id="rId5"/>
    <sheet name="Speed toward spicule (Fig. 6B)" sheetId="7" r:id="rId6"/>
    <sheet name="Spicule Stats (Fig. 6C)" sheetId="6" r:id="rId7"/>
    <sheet name="Phalloidin Stats (Fig. 7H)" sheetId="9" r:id="rId8"/>
    <sheet name="MyosinII Stats (Fig. 8H)" sheetId="10" r:id="rId9"/>
    <sheet name="Speed&amp;diff vs size, Fig. S1, S3" sheetId="4" r:id="rId10"/>
    <sheet name="LLSM Imaging Parameters"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1" l="1"/>
  <c r="E20" i="11"/>
  <c r="E19" i="11"/>
  <c r="E18" i="11"/>
  <c r="E17" i="11"/>
  <c r="E16" i="11"/>
  <c r="E15" i="11"/>
  <c r="E14" i="11"/>
  <c r="E13" i="11"/>
  <c r="E12" i="11"/>
  <c r="E11" i="11"/>
  <c r="E10" i="11"/>
  <c r="E9" i="11"/>
  <c r="E8" i="11"/>
  <c r="E7" i="11"/>
  <c r="E6" i="11"/>
  <c r="E5" i="11"/>
  <c r="E4" i="11"/>
  <c r="E3" i="11"/>
  <c r="E2" i="11"/>
  <c r="I25" i="8" l="1"/>
  <c r="H25" i="8"/>
  <c r="G25" i="8"/>
  <c r="F25" i="8"/>
  <c r="B11" i="4" l="1"/>
  <c r="B10" i="4"/>
  <c r="B9" i="4"/>
  <c r="B8" i="4"/>
  <c r="B5" i="4"/>
  <c r="B4" i="4"/>
  <c r="B3" i="4"/>
  <c r="B2" i="4"/>
  <c r="I12" i="8" l="1"/>
  <c r="H12" i="8"/>
  <c r="G12" i="8"/>
  <c r="F12" i="8"/>
  <c r="J31" i="2" l="1"/>
</calcChain>
</file>

<file path=xl/sharedStrings.xml><?xml version="1.0" encoding="utf-8"?>
<sst xmlns="http://schemas.openxmlformats.org/spreadsheetml/2006/main" count="291" uniqueCount="125">
  <si>
    <t>Ectoderm</t>
  </si>
  <si>
    <t>Control</t>
  </si>
  <si>
    <t>VEGFR Inhibition</t>
  </si>
  <si>
    <t>Avg. Speed vs. Avg. Size</t>
  </si>
  <si>
    <t>Pearson's (R)</t>
  </si>
  <si>
    <r>
      <t>R</t>
    </r>
    <r>
      <rPr>
        <b/>
        <u/>
        <vertAlign val="superscript"/>
        <sz val="11"/>
        <color theme="1"/>
        <rFont val="Calibri"/>
        <family val="2"/>
        <scheme val="minor"/>
      </rPr>
      <t>2</t>
    </r>
  </si>
  <si>
    <t>Median Vesicle Size</t>
  </si>
  <si>
    <t>Vesicle Size Comparison</t>
  </si>
  <si>
    <t>Kruskal-Wallis</t>
  </si>
  <si>
    <t>Pair-wise (Dunn-Sidak)</t>
  </si>
  <si>
    <t xml:space="preserve"> Difference</t>
  </si>
  <si>
    <t xml:space="preserve"> P-Value</t>
  </si>
  <si>
    <t>Ectoderm:Control to Ectoderm:VEGFR Inhibition</t>
  </si>
  <si>
    <t>Median Vesicle Speed</t>
  </si>
  <si>
    <t>Vesicle Speed Comparison</t>
  </si>
  <si>
    <t>Median Vesicle Directionality</t>
  </si>
  <si>
    <t>Vesicle Directionality Comparison</t>
  </si>
  <si>
    <t>Median Vesicle Diffusion</t>
  </si>
  <si>
    <t>Vesicle Diffusion Comparison</t>
  </si>
  <si>
    <t>Instantaneous Speed Comparison</t>
  </si>
  <si>
    <t>Median (Row-Column)</t>
  </si>
  <si>
    <t>P-Value</t>
  </si>
  <si>
    <t>Velocity Toward Spicule Comparison</t>
  </si>
  <si>
    <t>Median Velocity Toward Spicule (µm/sec)</t>
  </si>
  <si>
    <t>Pair-wise (Dunn-Sidak) significant difference between different distances from from spicule</t>
  </si>
  <si>
    <t>Pair-Wise Difference between different distances from from spicule</t>
  </si>
  <si>
    <t>Avg. diffusion coefficient vs. Avg. Size</t>
  </si>
  <si>
    <r>
      <t>Average Vesicle Diffusion (</t>
    </r>
    <r>
      <rPr>
        <b/>
        <u/>
        <sz val="11"/>
        <color rgb="FF0070C0"/>
        <rFont val="Calibri"/>
        <family val="2"/>
      </rPr>
      <t>µm^2/sec)</t>
    </r>
  </si>
  <si>
    <t>Average Vesicle Directionality Index</t>
  </si>
  <si>
    <r>
      <t>Average Vesicle Speed (</t>
    </r>
    <r>
      <rPr>
        <b/>
        <u/>
        <sz val="11"/>
        <color rgb="FF0070C0"/>
        <rFont val="Calibri"/>
        <family val="2"/>
      </rPr>
      <t>µm/sec)</t>
    </r>
  </si>
  <si>
    <r>
      <t>Average Spicule Distance (</t>
    </r>
    <r>
      <rPr>
        <b/>
        <u/>
        <sz val="11"/>
        <color rgb="FF0070C0"/>
        <rFont val="Calibri"/>
        <family val="2"/>
      </rPr>
      <t>µm)</t>
    </r>
  </si>
  <si>
    <r>
      <t>Median Instantaneous Speed (</t>
    </r>
    <r>
      <rPr>
        <b/>
        <u/>
        <sz val="11"/>
        <color rgb="FF0070C0"/>
        <rFont val="Calibri"/>
        <family val="2"/>
      </rPr>
      <t>µm/sec)</t>
    </r>
  </si>
  <si>
    <t xml:space="preserve">Showing no significance difference between the groups. </t>
  </si>
  <si>
    <t xml:space="preserve">Showing significance difference between the groups. </t>
  </si>
  <si>
    <t>Low Pearson correlation (R) and poor goodness of fit (R2 ) suggesting that the speed and size are not correlated.</t>
  </si>
  <si>
    <t>Low Pearson correlation (R) and poor goodness of fit (R2 ) suggesting that the diffision coefficients and size are not correlated.</t>
  </si>
  <si>
    <t>DESCRIPTION:</t>
  </si>
  <si>
    <r>
      <t>Average Vesicle Size (</t>
    </r>
    <r>
      <rPr>
        <b/>
        <u/>
        <sz val="11"/>
        <color rgb="FF0070C0"/>
        <rFont val="Calibri"/>
        <family val="2"/>
      </rPr>
      <t>µm^3)</t>
    </r>
  </si>
  <si>
    <t>Additionally, there is a significant difference in median diffusion coefficients in the Ectoderm region between Control and VEGFR Inhibited embryos.</t>
  </si>
  <si>
    <t>Statistical comparison of vesicle velocity directed towards the spicule at different average distance from the spicule.</t>
  </si>
  <si>
    <t>There are no significant differences among the median velocities towards the spicule among the distance groups.</t>
  </si>
  <si>
    <t>Statistical comparison of vesicle velocity at different average distances from the spicule.</t>
  </si>
  <si>
    <r>
      <t>The pairwise comparisons show significantly slower median speed between the 1-2</t>
    </r>
    <r>
      <rPr>
        <sz val="11"/>
        <color theme="1"/>
        <rFont val="Calibri"/>
        <family val="2"/>
      </rPr>
      <t>μ</t>
    </r>
    <r>
      <rPr>
        <sz val="11"/>
        <color theme="1"/>
        <rFont val="Calibri"/>
        <family val="2"/>
        <scheme val="minor"/>
      </rPr>
      <t>m distances compared to vesicles at 5-10</t>
    </r>
    <r>
      <rPr>
        <sz val="11"/>
        <color theme="1"/>
        <rFont val="Calibri"/>
        <family val="2"/>
      </rPr>
      <t>μ</t>
    </r>
    <r>
      <rPr>
        <sz val="11"/>
        <color theme="1"/>
        <rFont val="Calibri"/>
        <family val="2"/>
        <scheme val="minor"/>
      </rPr>
      <t>m from the spicule</t>
    </r>
  </si>
  <si>
    <t>Linear regression of vesicle average speed vs. average size shows low correlation and poor goodness-of-fit suggesting the size and speed are not correlated</t>
  </si>
  <si>
    <t>Linear regression of vesicle diffusion coefficient vs. average size shows low correlation and poor goodness-of-fit suggesting the size and diffusion are not correlated</t>
  </si>
  <si>
    <t>Dataset</t>
  </si>
  <si>
    <t>Treatment</t>
  </si>
  <si>
    <t>Δt (sec)</t>
  </si>
  <si>
    <t>Movie Name</t>
  </si>
  <si>
    <t>Motion Statistics</t>
  </si>
  <si>
    <t>Control movies</t>
  </si>
  <si>
    <t>23-06-2016_TimeLapse1_DMSO_20hrs_Calcein_FM464</t>
  </si>
  <si>
    <t>Control (DMSO)</t>
  </si>
  <si>
    <t>Movie 1</t>
  </si>
  <si>
    <t>Y</t>
  </si>
  <si>
    <t>22-06-2016_TimeLapse1_DMSO_24hrs_Calcein_FM464</t>
  </si>
  <si>
    <t>Movie 2</t>
  </si>
  <si>
    <t>22-06-2016_TimeLapse3_DMSO_20hrs_Calcein_FM464</t>
  </si>
  <si>
    <t>Movie 3</t>
  </si>
  <si>
    <t>22-06-2016_TimeLapse2_DMSO_24hrs_Calcein_FM464</t>
  </si>
  <si>
    <t>01-07-2016_TimeLapse4_DMSO_21hrs_Calcein_FM464</t>
  </si>
  <si>
    <t>Movie 7</t>
  </si>
  <si>
    <t>01-07-2016_TimeLapse3_DMSO_21hrs_Calcein_FM464</t>
  </si>
  <si>
    <t>01-07-2016_TimeLapse5_DMSO_23hrs_Calcein_FM464</t>
  </si>
  <si>
    <t>28-06-2016_TimeLapse1_Pos1_DMSO_18hrs_Calcein_FM464</t>
  </si>
  <si>
    <t>N</t>
  </si>
  <si>
    <t>28-06-2016_TimeLapse1_Pos2_DMSO_18hrs_Calcein_FM464</t>
  </si>
  <si>
    <t>Total # vesicles measured</t>
  </si>
  <si>
    <t xml:space="preserve">VEGFR inhibition movies </t>
  </si>
  <si>
    <t>24-06-2016_TimeLapse1_Axtinib_150_19hrs_Calcein_FM464</t>
  </si>
  <si>
    <t>VEGFR inhibition (Axtinib)</t>
  </si>
  <si>
    <t>Movie 4</t>
  </si>
  <si>
    <t>24-06-2016_TimeLapse2_Axtinib_150_20hrs_Calcein_FM464</t>
  </si>
  <si>
    <t>Movie 5</t>
  </si>
  <si>
    <t>24-06-2016_TimeLapse3_Axtinib_150_21hrs_Calcein_FM464</t>
  </si>
  <si>
    <t>Movie 6</t>
  </si>
  <si>
    <t>23-06-2016_Timelapse_3_Axitinib_36hr_Calcein_FM464</t>
  </si>
  <si>
    <t>30-06-2016_TimeLapse1_Pos0_Axtinib_150_19hrs_Calcein_FM464</t>
  </si>
  <si>
    <t>30-06-2016_TimeLapse1_Pos1_Axtinib_150_19hrs_Calcein_FM464</t>
  </si>
  <si>
    <t>30-06-2016_TimeLapse1_Pos2_Axtinib_150_19hrs_Calcein_FM464</t>
  </si>
  <si>
    <t>01-07-2016_TimeLapse1_Pos0_Axtinib_150_18hrs_Calcein_FM464</t>
  </si>
  <si>
    <t>01-07-2016_TimeLapse1_Pos1_Axtinib_150_18hrs_Calcein_FM464</t>
  </si>
  <si>
    <t>01-07-2016_TimeLapse2_Pos2_Axtinib_150_19hrs_Calcein_FM464</t>
  </si>
  <si>
    <t>01-07-2016_TimeLapse2_Pos3_Axtinib_150_19hrs_Calcein_FM464</t>
  </si>
  <si>
    <t>The comparison shows that there are significant differences in median vesicle size between the Skeletogenic Mesoderm and Ectoderm regions in both experimental conditions, and between the experimental conditions within each region</t>
  </si>
  <si>
    <t>The comparison shows that there are significant differences in median vesicle speed between the Skeletogenic Mesoderm and Ectoderm regions in both experimental conditions, and between the experimental conditions within each region</t>
  </si>
  <si>
    <t>Skeletogenic Cells</t>
  </si>
  <si>
    <t>Skeletogenic Cells:Control to Skeletogenic Cells:VEGFR Inhibition</t>
  </si>
  <si>
    <t>Skeletogenic Cells:Control to Ectoderm:Control</t>
  </si>
  <si>
    <t>Skeletogenic Cells:VEGFR Inhibition to Ectoderm:VEGFR Inhibition</t>
  </si>
  <si>
    <t>Statistical comparison of vesicle size across experimental conditions (Control/VEGFR Inhibition) and embryo regions (Skeletogenic Cells/Ectoderm).</t>
  </si>
  <si>
    <t>Skeletogentic Cells:Control to Cells:VEGFR Inhibition</t>
  </si>
  <si>
    <t>Statistical comparison of vesicle speed across experimental conditions (Control/VEGFR Inhibition) and embryo regions (Skeletogenic Cells/Ectoderm).</t>
  </si>
  <si>
    <t>Statistical comparison of vesicle directionality index across experimental conditions (Control/VEGFR Inhibition) and embryo regions (Skeletogenic Cells/Ectoderm).</t>
  </si>
  <si>
    <t>The comparison shows that there are significant differences in median directionality index between the Control and VEGFR Inhibited embryos in the Skeletogenic Cells region as well as the Ectoderm region.</t>
  </si>
  <si>
    <t>Additionally, there is a significant difference in median directionality index between the Skeletogenic Cells and Ectoderm regions in VEGFR Inhibited embryos.</t>
  </si>
  <si>
    <t>Statistical comparison of vesicle diffusion coefficients across experimental conditions (Control/VEGFR Inhibition) and embryo regions (Skeletogenic Cells/Ectoderm).</t>
  </si>
  <si>
    <t>There are significant differences in median diffusion coefficients between the Skeletogenic Cells and Ectoderm regions in both experimental conditions.</t>
  </si>
  <si>
    <t>Y+</t>
  </si>
  <si>
    <t>Skeletogenic Cells - Control</t>
  </si>
  <si>
    <t>Skeletogenic Cells - VEGFR Inhibition</t>
  </si>
  <si>
    <t>Ectoderm - Control</t>
  </si>
  <si>
    <t>Ectoderm - VEGFR Inhibition</t>
  </si>
  <si>
    <t>Calcium Intensity (Skeletogenic Cells)</t>
  </si>
  <si>
    <t>Calcium Intensity (Ectoderm)</t>
  </si>
  <si>
    <t>Volume - First Frame #Vesicles (Skeletogenic Cells)</t>
  </si>
  <si>
    <t>Volume - First Frame #Vesicles (Ectoderm)</t>
  </si>
  <si>
    <t>Tracking - Total #Vesicles Analyzed (Skeletogenic Cells)</t>
  </si>
  <si>
    <t>Tracking - Total #Vesicles Analyzed (Ectoderm)</t>
  </si>
  <si>
    <t>Average Mysoin Ratio</t>
  </si>
  <si>
    <t>Median Mysoin Ratio</t>
  </si>
  <si>
    <t>Mysoin Ratio Comparison</t>
  </si>
  <si>
    <t>Average Phalloidin Ratio</t>
  </si>
  <si>
    <t>Median Phalloidin Ratio</t>
  </si>
  <si>
    <t>Phalloidin Ratio Comparison</t>
  </si>
  <si>
    <t>Min NA</t>
  </si>
  <si>
    <t>Box Power [mW]</t>
  </si>
  <si>
    <t>Wavelength [nm]</t>
  </si>
  <si>
    <t>AOTF Transmittance [%]</t>
  </si>
  <si>
    <t>Stage Step Size [μm]</t>
  </si>
  <si>
    <t>Exposure Time [ms]</t>
  </si>
  <si>
    <r>
      <t>Optical Step Size [</t>
    </r>
    <r>
      <rPr>
        <b/>
        <u/>
        <sz val="11"/>
        <color theme="1"/>
        <rFont val="Calibri"/>
        <family val="2"/>
      </rPr>
      <t>μm]</t>
    </r>
  </si>
  <si>
    <t>Max NA</t>
  </si>
  <si>
    <t>Statistical comparison ofmyosin area ratio (myosin stained pixels to total area selected) in different regions and experimental conditions</t>
  </si>
  <si>
    <t>Statistical comparison of phalloidin area ratio (phalloidin stained pixels to total area selected) in different regions and experimental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</si>
</sst>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E+00"/>
    <numFmt numFmtId="165" formatCode="0.000"/>
  </numFmts>
  <fonts count="16">
    <font>
      <sz val="11"/>
      <color theme="1"/>
      <name val="Calibri"/>
      <family val="2"/>
      <scheme val="minor"/>
    </font>
    <font>
      <b/>
      <sz val="11"/>
      <color theme="1"/>
      <name val="Calibri"/>
      <family val="2"/>
      <scheme val="minor"/>
    </font>
    <font>
      <b/>
      <u/>
      <sz val="11"/>
      <color theme="1"/>
      <name val="Calibri"/>
      <family val="2"/>
      <scheme val="minor"/>
    </font>
    <font>
      <b/>
      <u/>
      <vertAlign val="superscript"/>
      <sz val="11"/>
      <color theme="1"/>
      <name val="Calibri"/>
      <family val="2"/>
      <scheme val="minor"/>
    </font>
    <font>
      <sz val="11"/>
      <color rgb="FF006100"/>
      <name val="Calibri"/>
      <family val="2"/>
      <scheme val="minor"/>
    </font>
    <font>
      <sz val="11"/>
      <color rgb="FF9C0006"/>
      <name val="Calibri"/>
      <family val="2"/>
      <scheme val="minor"/>
    </font>
    <font>
      <b/>
      <u/>
      <sz val="11"/>
      <color rgb="FF0070C0"/>
      <name val="Calibri"/>
      <family val="2"/>
      <scheme val="minor"/>
    </font>
    <font>
      <b/>
      <u/>
      <sz val="11"/>
      <color rgb="FF0070C0"/>
      <name val="Calibri"/>
      <family val="2"/>
    </font>
    <font>
      <sz val="11"/>
      <color rgb="FF0070C0"/>
      <name val="Calibri"/>
      <family val="2"/>
      <scheme val="minor"/>
    </font>
    <font>
      <sz val="11"/>
      <color theme="1"/>
      <name val="Calibri"/>
      <family val="2"/>
    </font>
    <font>
      <b/>
      <u/>
      <sz val="11"/>
      <color theme="1"/>
      <name val="Calibri"/>
      <family val="2"/>
    </font>
    <font>
      <b/>
      <u/>
      <sz val="11"/>
      <color rgb="FF00B050"/>
      <name val="Calibri"/>
      <family val="2"/>
    </font>
    <font>
      <b/>
      <sz val="11"/>
      <color rgb="FF0070C0"/>
      <name val="Calibri"/>
      <family val="2"/>
      <scheme val="minor"/>
    </font>
    <font>
      <b/>
      <sz val="11"/>
      <color rgb="FF00B050"/>
      <name val="Calibri"/>
      <family val="2"/>
      <scheme val="minor"/>
    </font>
    <font>
      <sz val="11"/>
      <name val="Calibri"/>
      <family val="2"/>
      <scheme val="minor"/>
    </font>
    <font>
      <sz val="10"/>
      <color theme="1"/>
      <name val="Arial Unicode MS"/>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theme="5" tint="0.79998168889431442"/>
        <bgColor indexed="64"/>
      </patternFill>
    </fill>
  </fills>
  <borders count="1">
    <border>
      <left/>
      <right/>
      <top/>
      <bottom/>
      <diagonal/>
    </border>
  </borders>
  <cellStyleXfs count="3">
    <xf numFmtId="0" fontId="0" fillId="0" borderId="0"/>
    <xf numFmtId="0" fontId="4" fillId="2" borderId="0" applyNumberFormat="0" applyBorder="0" applyAlignment="0" applyProtection="0"/>
    <xf numFmtId="0" fontId="5" fillId="3" borderId="0" applyNumberFormat="0" applyBorder="0" applyAlignment="0" applyProtection="0"/>
  </cellStyleXfs>
  <cellXfs count="30">
    <xf numFmtId="0" fontId="0" fillId="0" borderId="0" xfId="0"/>
    <xf numFmtId="0" fontId="2" fillId="0" borderId="0" xfId="0" applyFont="1"/>
    <xf numFmtId="0" fontId="1" fillId="0" borderId="0" xfId="0" applyFont="1"/>
    <xf numFmtId="164" fontId="0" fillId="0" borderId="0" xfId="0" applyNumberFormat="1"/>
    <xf numFmtId="0" fontId="0" fillId="0" borderId="0" xfId="0" applyNumberFormat="1"/>
    <xf numFmtId="11" fontId="0" fillId="0" borderId="0" xfId="0" applyNumberFormat="1"/>
    <xf numFmtId="0" fontId="2" fillId="0" borderId="0" xfId="0" applyFont="1" applyAlignment="1">
      <alignment horizontal="center"/>
    </xf>
    <xf numFmtId="0" fontId="5" fillId="3" borderId="0" xfId="2"/>
    <xf numFmtId="11" fontId="4" fillId="2" borderId="0" xfId="1" applyNumberFormat="1"/>
    <xf numFmtId="0" fontId="6" fillId="0" borderId="0" xfId="0" applyFont="1"/>
    <xf numFmtId="0" fontId="8" fillId="0" borderId="0" xfId="0" applyFont="1"/>
    <xf numFmtId="0" fontId="4" fillId="2" borderId="0" xfId="1"/>
    <xf numFmtId="164" fontId="5" fillId="3" borderId="0" xfId="2" applyNumberFormat="1"/>
    <xf numFmtId="0" fontId="0" fillId="0" borderId="0" xfId="0" applyFont="1"/>
    <xf numFmtId="0" fontId="10" fillId="0" borderId="0" xfId="0" applyFont="1"/>
    <xf numFmtId="0" fontId="7" fillId="0" borderId="0" xfId="0" applyFont="1"/>
    <xf numFmtId="0" fontId="11" fillId="0" borderId="0" xfId="0" applyFont="1"/>
    <xf numFmtId="0" fontId="2" fillId="4" borderId="0" xfId="0" applyFont="1" applyFill="1"/>
    <xf numFmtId="0" fontId="10" fillId="4" borderId="0" xfId="0" applyFont="1" applyFill="1"/>
    <xf numFmtId="0" fontId="7" fillId="4" borderId="0" xfId="0" applyFont="1" applyFill="1"/>
    <xf numFmtId="0" fontId="11" fillId="4" borderId="0" xfId="0" applyFont="1" applyFill="1"/>
    <xf numFmtId="0" fontId="12" fillId="0" borderId="0" xfId="0" applyFont="1"/>
    <xf numFmtId="0" fontId="13" fillId="0" borderId="0" xfId="0" applyFont="1"/>
    <xf numFmtId="0" fontId="1" fillId="4" borderId="0" xfId="0" applyFont="1" applyFill="1"/>
    <xf numFmtId="0" fontId="12" fillId="4" borderId="0" xfId="0" applyFont="1" applyFill="1"/>
    <xf numFmtId="0" fontId="14" fillId="0" borderId="0" xfId="0" applyFont="1"/>
    <xf numFmtId="0" fontId="4" fillId="2" borderId="0" xfId="1" applyNumberFormat="1"/>
    <xf numFmtId="11" fontId="5" fillId="3" borderId="0" xfId="2" applyNumberFormat="1"/>
    <xf numFmtId="165" fontId="0" fillId="0" borderId="0" xfId="0" applyNumberFormat="1"/>
    <xf numFmtId="0" fontId="15" fillId="0" borderId="0" xfId="0" applyFont="1" applyAlignment="1">
      <alignment vertical="center"/>
    </xf>
  </cellXfs>
  <cellStyles count="3">
    <cellStyle name="Bad" xfId="2" builtinId="27"/>
    <cellStyle name="Good" xfId="1" builtinId="26"/>
    <cellStyle name="Normal" xfId="0" builtinId="0"/>
  </cellStyles>
  <dxfs count="11">
    <dxf>
      <font>
        <color rgb="FF006100"/>
      </font>
      <fill>
        <patternFill>
          <bgColor rgb="FFC6EFCE"/>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FF9393"/>
        </patternFill>
      </fill>
    </dxf>
    <dxf>
      <fill>
        <patternFill>
          <bgColor theme="2" tint="-9.9948118533890809E-2"/>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FF9393"/>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workbookViewId="0">
      <selection activeCell="J11" sqref="J11"/>
    </sheetView>
  </sheetViews>
  <sheetFormatPr defaultRowHeight="14.4"/>
  <cols>
    <col min="1" max="1" width="54.26171875" bestFit="1" customWidth="1"/>
    <col min="2" max="2" width="20.7890625" bestFit="1" customWidth="1"/>
    <col min="3" max="3" width="6.734375" bestFit="1" customWidth="1"/>
    <col min="4" max="4" width="11.1015625" bestFit="1" customWidth="1"/>
    <col min="5" max="5" width="14.3671875" bestFit="1" customWidth="1"/>
    <col min="6" max="6" width="39.15625" bestFit="1" customWidth="1"/>
    <col min="7" max="7" width="27.26171875" bestFit="1" customWidth="1"/>
    <col min="8" max="8" width="42.15625" bestFit="1" customWidth="1"/>
    <col min="9" max="9" width="30.15625" bestFit="1" customWidth="1"/>
    <col min="10" max="10" width="31.15625" bestFit="1" customWidth="1"/>
    <col min="11" max="11" width="24.26171875" bestFit="1" customWidth="1"/>
  </cols>
  <sheetData>
    <row r="1" spans="1:11">
      <c r="A1" s="1" t="s">
        <v>45</v>
      </c>
      <c r="B1" s="1" t="s">
        <v>46</v>
      </c>
      <c r="C1" s="14" t="s">
        <v>47</v>
      </c>
      <c r="D1" s="15" t="s">
        <v>48</v>
      </c>
      <c r="E1" s="16" t="s">
        <v>49</v>
      </c>
      <c r="F1" s="14" t="s">
        <v>105</v>
      </c>
      <c r="G1" s="14" t="s">
        <v>106</v>
      </c>
      <c r="H1" s="14" t="s">
        <v>107</v>
      </c>
      <c r="I1" s="14" t="s">
        <v>108</v>
      </c>
      <c r="J1" s="14" t="s">
        <v>103</v>
      </c>
      <c r="K1" s="14" t="s">
        <v>104</v>
      </c>
    </row>
    <row r="2" spans="1:11">
      <c r="A2" s="17" t="s">
        <v>50</v>
      </c>
      <c r="B2" s="17"/>
      <c r="C2" s="18"/>
      <c r="D2" s="19"/>
      <c r="E2" s="20"/>
      <c r="F2" s="18"/>
      <c r="G2" s="18"/>
      <c r="H2" s="18"/>
      <c r="I2" s="18"/>
      <c r="J2" s="18"/>
      <c r="K2" s="18"/>
    </row>
    <row r="3" spans="1:11">
      <c r="A3" t="s">
        <v>51</v>
      </c>
      <c r="B3" t="s">
        <v>52</v>
      </c>
      <c r="C3">
        <v>5.88</v>
      </c>
      <c r="D3" s="21" t="s">
        <v>53</v>
      </c>
      <c r="E3" s="22" t="s">
        <v>54</v>
      </c>
      <c r="F3">
        <v>73</v>
      </c>
      <c r="G3">
        <v>1004</v>
      </c>
      <c r="H3">
        <v>99</v>
      </c>
      <c r="I3">
        <v>1615</v>
      </c>
      <c r="J3" s="28">
        <v>3.7088224853515622E-2</v>
      </c>
      <c r="K3" s="28">
        <v>4.8439597900390624E-2</v>
      </c>
    </row>
    <row r="4" spans="1:11">
      <c r="A4" t="s">
        <v>57</v>
      </c>
      <c r="B4" t="s">
        <v>52</v>
      </c>
      <c r="C4">
        <v>5.82</v>
      </c>
      <c r="D4" s="21" t="s">
        <v>58</v>
      </c>
      <c r="E4" s="22" t="s">
        <v>98</v>
      </c>
      <c r="F4">
        <v>72</v>
      </c>
      <c r="G4">
        <v>295</v>
      </c>
      <c r="H4">
        <v>160</v>
      </c>
      <c r="I4">
        <v>466</v>
      </c>
      <c r="J4" s="28">
        <v>3.532597119140625E-2</v>
      </c>
      <c r="K4" s="28">
        <v>4.9561784423828123E-2</v>
      </c>
    </row>
    <row r="5" spans="1:11">
      <c r="A5" t="s">
        <v>60</v>
      </c>
      <c r="B5" t="s">
        <v>52</v>
      </c>
      <c r="C5">
        <v>5.6</v>
      </c>
      <c r="D5" s="21" t="s">
        <v>61</v>
      </c>
      <c r="E5" s="22" t="s">
        <v>98</v>
      </c>
      <c r="F5">
        <v>186</v>
      </c>
      <c r="G5">
        <v>815</v>
      </c>
      <c r="H5">
        <v>334</v>
      </c>
      <c r="I5">
        <v>1359</v>
      </c>
      <c r="J5" s="28">
        <v>1.8643093749999999E-2</v>
      </c>
      <c r="K5" s="28">
        <v>2.5350430175781251E-2</v>
      </c>
    </row>
    <row r="6" spans="1:11">
      <c r="A6" t="s">
        <v>62</v>
      </c>
      <c r="B6" t="s">
        <v>52</v>
      </c>
      <c r="C6">
        <v>5.6</v>
      </c>
      <c r="D6" s="21"/>
      <c r="E6" s="22" t="s">
        <v>98</v>
      </c>
      <c r="F6">
        <v>86</v>
      </c>
      <c r="G6">
        <v>201</v>
      </c>
      <c r="H6">
        <v>145</v>
      </c>
      <c r="I6">
        <v>338</v>
      </c>
      <c r="J6" s="28">
        <v>2.8435638427734375E-2</v>
      </c>
      <c r="K6" s="28">
        <v>2.6598411621093752E-2</v>
      </c>
    </row>
    <row r="7" spans="1:11">
      <c r="A7" t="s">
        <v>63</v>
      </c>
      <c r="B7" t="s">
        <v>52</v>
      </c>
      <c r="C7">
        <v>5.6</v>
      </c>
      <c r="D7" s="21"/>
      <c r="E7" s="22" t="s">
        <v>54</v>
      </c>
      <c r="F7">
        <v>67</v>
      </c>
      <c r="G7">
        <v>224</v>
      </c>
      <c r="H7">
        <v>87</v>
      </c>
      <c r="I7">
        <v>415</v>
      </c>
      <c r="J7" s="28">
        <v>1.8063444580078126E-2</v>
      </c>
      <c r="K7" s="28">
        <v>1.4853777587890625E-2</v>
      </c>
    </row>
    <row r="8" spans="1:11">
      <c r="A8" t="s">
        <v>55</v>
      </c>
      <c r="B8" t="s">
        <v>52</v>
      </c>
      <c r="C8">
        <v>3.26</v>
      </c>
      <c r="D8" s="21" t="s">
        <v>56</v>
      </c>
      <c r="E8" s="13" t="s">
        <v>65</v>
      </c>
      <c r="F8">
        <v>165</v>
      </c>
      <c r="G8">
        <v>296</v>
      </c>
      <c r="J8" s="28">
        <v>8.225311596679688E-2</v>
      </c>
      <c r="K8" s="28">
        <v>6.3551174560546875E-2</v>
      </c>
    </row>
    <row r="9" spans="1:11">
      <c r="A9" t="s">
        <v>59</v>
      </c>
      <c r="B9" t="s">
        <v>52</v>
      </c>
      <c r="C9">
        <v>3.78</v>
      </c>
      <c r="D9" s="21"/>
      <c r="E9" s="13" t="s">
        <v>65</v>
      </c>
      <c r="F9">
        <v>45</v>
      </c>
      <c r="G9">
        <v>221</v>
      </c>
      <c r="J9" s="28">
        <v>3.5141966796875E-2</v>
      </c>
      <c r="K9" s="28">
        <v>2.5468805175781251E-2</v>
      </c>
    </row>
    <row r="10" spans="1:11">
      <c r="A10" t="s">
        <v>64</v>
      </c>
      <c r="B10" t="s">
        <v>52</v>
      </c>
      <c r="C10">
        <v>33</v>
      </c>
      <c r="D10" s="21"/>
      <c r="E10" t="s">
        <v>65</v>
      </c>
      <c r="F10">
        <v>29</v>
      </c>
      <c r="G10">
        <v>377</v>
      </c>
      <c r="J10" s="28">
        <v>7.0464260253906251E-3</v>
      </c>
      <c r="K10" s="28">
        <v>8.4569821777343741E-3</v>
      </c>
    </row>
    <row r="11" spans="1:11">
      <c r="A11" t="s">
        <v>66</v>
      </c>
      <c r="B11" t="s">
        <v>52</v>
      </c>
      <c r="C11">
        <v>33</v>
      </c>
      <c r="D11" s="21"/>
      <c r="E11" t="s">
        <v>65</v>
      </c>
      <c r="F11">
        <v>92</v>
      </c>
      <c r="G11">
        <v>286</v>
      </c>
      <c r="J11" s="28">
        <v>5.1814838867187503E-3</v>
      </c>
      <c r="K11" s="28">
        <v>5.1728227539062496E-3</v>
      </c>
    </row>
    <row r="12" spans="1:11">
      <c r="A12" s="2" t="s">
        <v>67</v>
      </c>
      <c r="B12" s="2"/>
      <c r="C12" s="2"/>
      <c r="D12" s="21"/>
      <c r="E12" s="2"/>
      <c r="F12" s="2">
        <f>SUM(F3:F11)</f>
        <v>815</v>
      </c>
      <c r="G12" s="2">
        <f>SUM(G3:G11)</f>
        <v>3719</v>
      </c>
      <c r="H12" s="2">
        <f>SUM(H3:H11)</f>
        <v>825</v>
      </c>
      <c r="I12" s="2">
        <f>SUM(I3:I11)</f>
        <v>4193</v>
      </c>
    </row>
    <row r="13" spans="1:11">
      <c r="A13" s="23" t="s">
        <v>68</v>
      </c>
      <c r="B13" s="23"/>
      <c r="C13" s="23"/>
      <c r="D13" s="24"/>
      <c r="E13" s="23"/>
      <c r="F13" s="23"/>
      <c r="G13" s="23"/>
      <c r="H13" s="23"/>
      <c r="I13" s="23"/>
      <c r="J13" s="18"/>
      <c r="K13" s="18"/>
    </row>
    <row r="14" spans="1:11">
      <c r="A14" t="s">
        <v>69</v>
      </c>
      <c r="B14" s="25" t="s">
        <v>70</v>
      </c>
      <c r="C14">
        <v>6.12</v>
      </c>
      <c r="D14" s="21" t="s">
        <v>71</v>
      </c>
      <c r="E14" s="22" t="s">
        <v>54</v>
      </c>
      <c r="F14">
        <v>98</v>
      </c>
      <c r="G14">
        <v>696</v>
      </c>
      <c r="H14">
        <v>182</v>
      </c>
      <c r="I14">
        <v>1589</v>
      </c>
      <c r="J14" s="28">
        <v>8.7045109619140623E-2</v>
      </c>
      <c r="K14" s="28">
        <v>9.2094749023437505E-2</v>
      </c>
    </row>
    <row r="15" spans="1:11">
      <c r="A15" t="s">
        <v>72</v>
      </c>
      <c r="B15" s="25" t="s">
        <v>70</v>
      </c>
      <c r="C15">
        <v>6.12</v>
      </c>
      <c r="D15" s="21" t="s">
        <v>73</v>
      </c>
      <c r="E15" s="22" t="s">
        <v>54</v>
      </c>
      <c r="F15">
        <v>105</v>
      </c>
      <c r="G15">
        <v>581</v>
      </c>
      <c r="H15">
        <v>213</v>
      </c>
      <c r="I15">
        <v>1093</v>
      </c>
      <c r="J15" s="28">
        <v>9.8025755371093745E-2</v>
      </c>
      <c r="K15" s="28">
        <v>0.10082885205078125</v>
      </c>
    </row>
    <row r="16" spans="1:11">
      <c r="A16" t="s">
        <v>74</v>
      </c>
      <c r="B16" s="25" t="s">
        <v>70</v>
      </c>
      <c r="C16">
        <v>6.12</v>
      </c>
      <c r="D16" s="21" t="s">
        <v>75</v>
      </c>
      <c r="E16" s="22" t="s">
        <v>54</v>
      </c>
      <c r="F16">
        <v>150</v>
      </c>
      <c r="G16">
        <v>720</v>
      </c>
      <c r="H16">
        <v>276</v>
      </c>
      <c r="I16">
        <v>1198</v>
      </c>
      <c r="J16" s="28">
        <v>0.11070416235351563</v>
      </c>
      <c r="K16" s="28">
        <v>0.12725173315429689</v>
      </c>
    </row>
    <row r="17" spans="1:11">
      <c r="A17" t="s">
        <v>76</v>
      </c>
      <c r="B17" s="25" t="s">
        <v>70</v>
      </c>
      <c r="C17">
        <v>6.12</v>
      </c>
      <c r="D17" s="10"/>
      <c r="E17" s="22" t="s">
        <v>54</v>
      </c>
      <c r="F17">
        <v>161</v>
      </c>
      <c r="G17">
        <v>402</v>
      </c>
      <c r="H17">
        <v>213</v>
      </c>
      <c r="I17">
        <v>628</v>
      </c>
      <c r="J17" s="28">
        <v>0.10108484594726562</v>
      </c>
      <c r="K17" s="28">
        <v>0.10363072509765625</v>
      </c>
    </row>
    <row r="18" spans="1:11">
      <c r="A18" t="s">
        <v>77</v>
      </c>
      <c r="B18" t="s">
        <v>70</v>
      </c>
      <c r="C18">
        <v>30</v>
      </c>
      <c r="D18" s="10"/>
      <c r="E18" t="s">
        <v>65</v>
      </c>
      <c r="F18">
        <v>89</v>
      </c>
      <c r="G18">
        <v>824</v>
      </c>
      <c r="J18" s="28">
        <v>1.28522001953125E-2</v>
      </c>
      <c r="K18" s="28">
        <v>1.4872383056640626E-2</v>
      </c>
    </row>
    <row r="19" spans="1:11">
      <c r="A19" t="s">
        <v>78</v>
      </c>
      <c r="B19" t="s">
        <v>70</v>
      </c>
      <c r="C19">
        <v>30</v>
      </c>
      <c r="D19" s="10"/>
      <c r="E19" t="s">
        <v>65</v>
      </c>
      <c r="F19">
        <v>115</v>
      </c>
      <c r="G19">
        <v>842</v>
      </c>
      <c r="J19" s="28">
        <v>8.5082482910156243E-3</v>
      </c>
      <c r="K19" s="28">
        <v>1.1058854248046875E-2</v>
      </c>
    </row>
    <row r="20" spans="1:11">
      <c r="A20" t="s">
        <v>79</v>
      </c>
      <c r="B20" t="s">
        <v>70</v>
      </c>
      <c r="C20">
        <v>30</v>
      </c>
      <c r="D20" s="10"/>
      <c r="E20" t="s">
        <v>65</v>
      </c>
      <c r="F20">
        <v>195</v>
      </c>
      <c r="G20">
        <v>1330</v>
      </c>
      <c r="J20" s="28">
        <v>1.7200590576171876E-2</v>
      </c>
      <c r="K20" s="28">
        <v>1.7284009765625E-2</v>
      </c>
    </row>
    <row r="21" spans="1:11">
      <c r="A21" t="s">
        <v>80</v>
      </c>
      <c r="B21" t="s">
        <v>70</v>
      </c>
      <c r="C21">
        <v>19</v>
      </c>
      <c r="D21" s="10"/>
      <c r="E21" t="s">
        <v>65</v>
      </c>
      <c r="F21">
        <v>150</v>
      </c>
      <c r="G21">
        <v>711</v>
      </c>
      <c r="J21" s="28">
        <v>1.6735597900390625E-2</v>
      </c>
      <c r="K21" s="28">
        <v>2.8215310058593748E-2</v>
      </c>
    </row>
    <row r="22" spans="1:11">
      <c r="A22" t="s">
        <v>81</v>
      </c>
      <c r="B22" t="s">
        <v>70</v>
      </c>
      <c r="C22">
        <v>19</v>
      </c>
      <c r="D22" s="10"/>
      <c r="E22" t="s">
        <v>65</v>
      </c>
      <c r="F22">
        <v>29</v>
      </c>
      <c r="G22">
        <v>499</v>
      </c>
      <c r="J22" s="28">
        <v>1.6808938964843749E-2</v>
      </c>
      <c r="K22" s="28">
        <v>2.4238354736328124E-2</v>
      </c>
    </row>
    <row r="23" spans="1:11">
      <c r="A23" t="s">
        <v>82</v>
      </c>
      <c r="B23" t="s">
        <v>70</v>
      </c>
      <c r="C23">
        <v>15</v>
      </c>
      <c r="D23" s="10"/>
      <c r="E23" t="s">
        <v>65</v>
      </c>
      <c r="F23">
        <v>141</v>
      </c>
      <c r="G23">
        <v>258</v>
      </c>
      <c r="J23" s="28">
        <v>1.3839570312500001E-2</v>
      </c>
      <c r="K23" s="28">
        <v>1.8515576416015624E-2</v>
      </c>
    </row>
    <row r="24" spans="1:11">
      <c r="A24" t="s">
        <v>83</v>
      </c>
      <c r="B24" t="s">
        <v>70</v>
      </c>
      <c r="C24">
        <v>15</v>
      </c>
      <c r="D24" s="10"/>
      <c r="E24" t="s">
        <v>65</v>
      </c>
      <c r="F24">
        <v>297</v>
      </c>
      <c r="G24">
        <v>1758</v>
      </c>
      <c r="J24" s="28">
        <v>2.2498864501953125E-2</v>
      </c>
      <c r="K24" s="28">
        <v>2.5380755126953126E-2</v>
      </c>
    </row>
    <row r="25" spans="1:11">
      <c r="A25" s="2" t="s">
        <v>67</v>
      </c>
      <c r="B25" s="2"/>
      <c r="C25" s="2"/>
      <c r="D25" s="21"/>
      <c r="E25" s="2"/>
      <c r="F25" s="2">
        <f>SUM(F14:F24)</f>
        <v>1530</v>
      </c>
      <c r="G25" s="2">
        <f>SUM(G14:G24)</f>
        <v>8621</v>
      </c>
      <c r="H25" s="2">
        <f>SUM(H14:H24)</f>
        <v>884</v>
      </c>
      <c r="I25" s="2">
        <f>SUM(I14:I24)</f>
        <v>4508</v>
      </c>
    </row>
  </sheetData>
  <conditionalFormatting sqref="A3:B24">
    <cfRule type="expression" dxfId="10" priority="6">
      <formula>$A3=""</formula>
    </cfRule>
  </conditionalFormatting>
  <conditionalFormatting sqref="A3:B24">
    <cfRule type="expression" dxfId="9" priority="7">
      <formula>OR(#REF!="",#REF!=0)</formula>
    </cfRule>
    <cfRule type="expression" dxfId="8" priority="8">
      <formula>OR(#REF!="",#REF!=0)</formula>
    </cfRule>
    <cfRule type="expression" dxfId="7" priority="9">
      <formula>OR(#REF!="",#REF!=0)</formula>
    </cfRule>
    <cfRule type="expression" dxfId="6" priority="10">
      <formula>#REF!=1</formula>
    </cfRule>
  </conditionalFormatting>
  <conditionalFormatting sqref="A25:B25">
    <cfRule type="expression" dxfId="5" priority="1">
      <formula>$A25=""</formula>
    </cfRule>
  </conditionalFormatting>
  <conditionalFormatting sqref="A25:B25">
    <cfRule type="expression" dxfId="4" priority="2">
      <formula>OR(#REF!="",#REF!=0)</formula>
    </cfRule>
    <cfRule type="expression" dxfId="3" priority="3">
      <formula>OR(#REF!="",#REF!=0)</formula>
    </cfRule>
    <cfRule type="expression" dxfId="2" priority="4">
      <formula>OR(#REF!="",#REF!=0)</formula>
    </cfRule>
    <cfRule type="expression" dxfId="1" priority="5">
      <formula>#REF!=1</formula>
    </cfRule>
  </conditionalFormatting>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workbookViewId="0">
      <selection activeCell="C21" sqref="C21"/>
    </sheetView>
  </sheetViews>
  <sheetFormatPr defaultRowHeight="14.4"/>
  <cols>
    <col min="1" max="1" width="38" customWidth="1"/>
    <col min="2" max="2" width="20" customWidth="1"/>
    <col min="3" max="3" width="19.15625" customWidth="1"/>
  </cols>
  <sheetData>
    <row r="1" spans="1:16" ht="16.5">
      <c r="A1" s="9" t="s">
        <v>3</v>
      </c>
      <c r="B1" s="6" t="s">
        <v>4</v>
      </c>
      <c r="C1" s="6" t="s">
        <v>5</v>
      </c>
    </row>
    <row r="2" spans="1:16">
      <c r="A2" s="2" t="s">
        <v>99</v>
      </c>
      <c r="B2" s="7">
        <f>SQRT(C2)</f>
        <v>0.11525430317631963</v>
      </c>
      <c r="C2" s="12">
        <v>1.3283554400659E-2</v>
      </c>
      <c r="E2" s="7" t="s">
        <v>34</v>
      </c>
      <c r="F2" s="7"/>
      <c r="G2" s="7"/>
      <c r="H2" s="7"/>
      <c r="I2" s="7"/>
      <c r="J2" s="7"/>
      <c r="K2" s="7"/>
      <c r="L2" s="7"/>
      <c r="M2" s="7"/>
      <c r="N2" s="7"/>
      <c r="O2" s="7"/>
    </row>
    <row r="3" spans="1:16">
      <c r="A3" s="2" t="s">
        <v>100</v>
      </c>
      <c r="B3" s="7">
        <f t="shared" ref="B3:B5" si="0">SQRT(C3)</f>
        <v>5.905211357242237E-2</v>
      </c>
      <c r="C3" s="12">
        <v>3.4871521173702701E-3</v>
      </c>
    </row>
    <row r="4" spans="1:16">
      <c r="A4" s="2" t="s">
        <v>101</v>
      </c>
      <c r="B4" s="7">
        <f t="shared" si="0"/>
        <v>4.1094919639093223E-2</v>
      </c>
      <c r="C4" s="12">
        <v>1.6887924201435299E-3</v>
      </c>
    </row>
    <row r="5" spans="1:16">
      <c r="A5" s="2" t="s">
        <v>102</v>
      </c>
      <c r="B5" s="7">
        <f t="shared" si="0"/>
        <v>0.16877597557077664</v>
      </c>
      <c r="C5" s="12">
        <v>2.8485329929867399E-2</v>
      </c>
    </row>
    <row r="7" spans="1:16" ht="16.5">
      <c r="A7" s="9" t="s">
        <v>26</v>
      </c>
      <c r="B7" s="6" t="s">
        <v>4</v>
      </c>
      <c r="C7" s="6" t="s">
        <v>5</v>
      </c>
    </row>
    <row r="8" spans="1:16">
      <c r="A8" s="2" t="s">
        <v>99</v>
      </c>
      <c r="B8" s="7">
        <f>SQRT(C8)</f>
        <v>8.0375198717015442E-2</v>
      </c>
      <c r="C8" s="12">
        <v>6.4601725687997201E-3</v>
      </c>
      <c r="E8" s="7" t="s">
        <v>35</v>
      </c>
      <c r="F8" s="7"/>
      <c r="G8" s="7"/>
      <c r="H8" s="7"/>
      <c r="I8" s="7"/>
      <c r="J8" s="7"/>
      <c r="K8" s="7"/>
      <c r="L8" s="7"/>
      <c r="M8" s="7"/>
      <c r="N8" s="7"/>
      <c r="O8" s="7"/>
      <c r="P8" s="7"/>
    </row>
    <row r="9" spans="1:16">
      <c r="A9" s="2" t="s">
        <v>100</v>
      </c>
      <c r="B9" s="7">
        <f t="shared" ref="B9:B11" si="1">SQRT(C9)</f>
        <v>5.4986435719623888E-2</v>
      </c>
      <c r="C9" s="12">
        <v>3.02350811314833E-3</v>
      </c>
    </row>
    <row r="10" spans="1:16">
      <c r="A10" s="2" t="s">
        <v>101</v>
      </c>
      <c r="B10" s="7">
        <f t="shared" si="1"/>
        <v>3.5939712064820162E-4</v>
      </c>
      <c r="C10" s="12">
        <v>1.2916629033021799E-7</v>
      </c>
    </row>
    <row r="11" spans="1:16">
      <c r="A11" s="2" t="s">
        <v>102</v>
      </c>
      <c r="B11" s="7">
        <f t="shared" si="1"/>
        <v>8.3579312787180948E-2</v>
      </c>
      <c r="C11" s="12">
        <v>6.9855015259774299E-3</v>
      </c>
    </row>
    <row r="14" spans="1:16">
      <c r="A14" s="1" t="s">
        <v>36</v>
      </c>
    </row>
    <row r="15" spans="1:16">
      <c r="A15" s="13" t="s">
        <v>43</v>
      </c>
    </row>
    <row r="16" spans="1:16">
      <c r="A16" s="13" t="s">
        <v>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04578-5725-4A18-8860-FF3A987B1BBB}">
  <dimension ref="A1:J21"/>
  <sheetViews>
    <sheetView workbookViewId="0">
      <selection activeCell="E2" sqref="E2"/>
    </sheetView>
  </sheetViews>
  <sheetFormatPr defaultRowHeight="14.4"/>
  <cols>
    <col min="1" max="1" width="54.26171875" bestFit="1" customWidth="1"/>
    <col min="2" max="2" width="7.20703125" bestFit="1" customWidth="1"/>
    <col min="3" max="3" width="6.734375" bestFit="1" customWidth="1"/>
    <col min="4" max="4" width="14.5234375" bestFit="1" customWidth="1"/>
    <col min="5" max="5" width="18.3125" bestFit="1" customWidth="1"/>
    <col min="6" max="6" width="14.9453125" bestFit="1" customWidth="1"/>
    <col min="7" max="7" width="20.26171875" bestFit="1" customWidth="1"/>
    <col min="8" max="8" width="16.68359375" bestFit="1" customWidth="1"/>
    <col min="9" max="9" width="17.26171875" bestFit="1" customWidth="1"/>
    <col min="10" max="10" width="11.47265625" bestFit="1" customWidth="1"/>
  </cols>
  <sheetData>
    <row r="1" spans="1:10">
      <c r="A1" s="1" t="s">
        <v>45</v>
      </c>
      <c r="B1" s="1" t="s">
        <v>122</v>
      </c>
      <c r="C1" s="1" t="s">
        <v>115</v>
      </c>
      <c r="D1" s="1" t="s">
        <v>116</v>
      </c>
      <c r="E1" s="1" t="s">
        <v>121</v>
      </c>
      <c r="F1" s="1" t="s">
        <v>117</v>
      </c>
      <c r="G1" s="1" t="s">
        <v>118</v>
      </c>
      <c r="H1" s="1" t="s">
        <v>120</v>
      </c>
      <c r="I1" s="1" t="s">
        <v>119</v>
      </c>
      <c r="J1" s="1"/>
    </row>
    <row r="2" spans="1:10">
      <c r="A2" t="s">
        <v>55</v>
      </c>
      <c r="B2">
        <v>0.4</v>
      </c>
      <c r="C2">
        <v>0.35</v>
      </c>
      <c r="D2">
        <v>30</v>
      </c>
      <c r="E2">
        <f>I2*SIN(RADIANS(31.8))</f>
        <v>0.36886905684767429</v>
      </c>
      <c r="F2">
        <v>488</v>
      </c>
      <c r="G2">
        <v>50</v>
      </c>
      <c r="H2">
        <v>18</v>
      </c>
      <c r="I2">
        <v>0.7</v>
      </c>
    </row>
    <row r="3" spans="1:10">
      <c r="A3" t="s">
        <v>59</v>
      </c>
      <c r="B3">
        <v>0.4</v>
      </c>
      <c r="C3">
        <v>0.35</v>
      </c>
      <c r="D3">
        <v>30</v>
      </c>
      <c r="E3">
        <f t="shared" ref="E3:E21" si="0">I3*SIN(RADIANS(31.8))</f>
        <v>0.36886905684767429</v>
      </c>
      <c r="F3">
        <v>488</v>
      </c>
      <c r="G3">
        <v>50</v>
      </c>
      <c r="H3">
        <v>18</v>
      </c>
      <c r="I3">
        <v>0.7</v>
      </c>
    </row>
    <row r="4" spans="1:10">
      <c r="A4" t="s">
        <v>57</v>
      </c>
      <c r="B4">
        <v>0.4</v>
      </c>
      <c r="C4">
        <v>0.35</v>
      </c>
      <c r="D4">
        <v>30</v>
      </c>
      <c r="E4">
        <f t="shared" si="0"/>
        <v>0.36886905684767429</v>
      </c>
      <c r="F4">
        <v>488</v>
      </c>
      <c r="G4">
        <v>30</v>
      </c>
      <c r="H4">
        <v>48</v>
      </c>
      <c r="I4">
        <v>0.7</v>
      </c>
    </row>
    <row r="5" spans="1:10">
      <c r="A5" t="s">
        <v>51</v>
      </c>
      <c r="B5">
        <v>0.4</v>
      </c>
      <c r="C5">
        <v>0.35</v>
      </c>
      <c r="D5">
        <v>30</v>
      </c>
      <c r="E5">
        <f t="shared" si="0"/>
        <v>0.36886905684767429</v>
      </c>
      <c r="F5">
        <v>488</v>
      </c>
      <c r="G5">
        <v>40</v>
      </c>
      <c r="H5">
        <v>35</v>
      </c>
      <c r="I5">
        <v>0.7</v>
      </c>
    </row>
    <row r="6" spans="1:10">
      <c r="A6" t="s">
        <v>76</v>
      </c>
      <c r="B6">
        <v>0.4</v>
      </c>
      <c r="C6">
        <v>0.35</v>
      </c>
      <c r="D6">
        <v>30</v>
      </c>
      <c r="E6">
        <f t="shared" si="0"/>
        <v>0.36886905684767429</v>
      </c>
      <c r="F6">
        <v>488</v>
      </c>
      <c r="G6">
        <v>40</v>
      </c>
      <c r="H6">
        <v>35</v>
      </c>
      <c r="I6">
        <v>0.7</v>
      </c>
    </row>
    <row r="7" spans="1:10">
      <c r="A7" t="s">
        <v>69</v>
      </c>
      <c r="B7">
        <v>0.4</v>
      </c>
      <c r="C7">
        <v>0.35</v>
      </c>
      <c r="D7">
        <v>30</v>
      </c>
      <c r="E7">
        <f t="shared" si="0"/>
        <v>0.36886905684767429</v>
      </c>
      <c r="F7">
        <v>488</v>
      </c>
      <c r="G7">
        <v>60</v>
      </c>
      <c r="H7">
        <v>35</v>
      </c>
      <c r="I7">
        <v>0.7</v>
      </c>
    </row>
    <row r="8" spans="1:10">
      <c r="A8" t="s">
        <v>72</v>
      </c>
      <c r="B8">
        <v>0.4</v>
      </c>
      <c r="C8">
        <v>0.35</v>
      </c>
      <c r="D8">
        <v>30</v>
      </c>
      <c r="E8">
        <f t="shared" si="0"/>
        <v>0.36886905684767429</v>
      </c>
      <c r="F8">
        <v>488</v>
      </c>
      <c r="G8">
        <v>60</v>
      </c>
      <c r="H8">
        <v>35</v>
      </c>
      <c r="I8" s="29">
        <v>0.7</v>
      </c>
    </row>
    <row r="9" spans="1:10">
      <c r="A9" t="s">
        <v>74</v>
      </c>
      <c r="B9">
        <v>0.4</v>
      </c>
      <c r="C9">
        <v>0.35</v>
      </c>
      <c r="D9">
        <v>30</v>
      </c>
      <c r="E9">
        <f t="shared" si="0"/>
        <v>0.36886905684767429</v>
      </c>
      <c r="F9">
        <v>488</v>
      </c>
      <c r="G9">
        <v>40</v>
      </c>
      <c r="H9">
        <v>35</v>
      </c>
      <c r="I9" s="29">
        <v>0.7</v>
      </c>
    </row>
    <row r="10" spans="1:10">
      <c r="A10" t="s">
        <v>64</v>
      </c>
      <c r="B10">
        <v>0.4</v>
      </c>
      <c r="C10">
        <v>0.35</v>
      </c>
      <c r="D10">
        <v>30</v>
      </c>
      <c r="E10">
        <f t="shared" si="0"/>
        <v>0.36886905684767429</v>
      </c>
      <c r="F10">
        <v>488</v>
      </c>
      <c r="G10">
        <v>40</v>
      </c>
      <c r="H10" s="29">
        <v>35.011499999999998</v>
      </c>
      <c r="I10" s="29">
        <v>0.7</v>
      </c>
    </row>
    <row r="11" spans="1:10">
      <c r="A11" t="s">
        <v>66</v>
      </c>
      <c r="B11">
        <v>0.4</v>
      </c>
      <c r="C11">
        <v>0.35</v>
      </c>
      <c r="D11">
        <v>30</v>
      </c>
      <c r="E11">
        <f t="shared" si="0"/>
        <v>0.36886905684767429</v>
      </c>
      <c r="F11">
        <v>488</v>
      </c>
      <c r="G11">
        <v>40</v>
      </c>
      <c r="H11" s="29">
        <v>35.011499999999998</v>
      </c>
      <c r="I11" s="29">
        <v>0.7</v>
      </c>
    </row>
    <row r="12" spans="1:10">
      <c r="A12" t="s">
        <v>77</v>
      </c>
      <c r="B12">
        <v>0.4</v>
      </c>
      <c r="C12">
        <v>0.35</v>
      </c>
      <c r="D12">
        <v>30</v>
      </c>
      <c r="E12">
        <f t="shared" si="0"/>
        <v>0.36886905684767429</v>
      </c>
      <c r="F12">
        <v>488</v>
      </c>
      <c r="G12">
        <v>40</v>
      </c>
      <c r="H12" s="29">
        <v>35.030999999999999</v>
      </c>
      <c r="I12" s="29">
        <v>0.7</v>
      </c>
    </row>
    <row r="13" spans="1:10">
      <c r="A13" t="s">
        <v>78</v>
      </c>
      <c r="B13">
        <v>0.4</v>
      </c>
      <c r="C13">
        <v>0.35</v>
      </c>
      <c r="D13">
        <v>30</v>
      </c>
      <c r="E13">
        <f t="shared" si="0"/>
        <v>0.36886905684767429</v>
      </c>
      <c r="F13">
        <v>488</v>
      </c>
      <c r="G13">
        <v>40</v>
      </c>
      <c r="H13" s="29">
        <v>35.030999999999999</v>
      </c>
      <c r="I13" s="29">
        <v>0.7</v>
      </c>
    </row>
    <row r="14" spans="1:10">
      <c r="A14" t="s">
        <v>79</v>
      </c>
      <c r="B14">
        <v>0.4</v>
      </c>
      <c r="C14">
        <v>0.35</v>
      </c>
      <c r="D14">
        <v>30</v>
      </c>
      <c r="E14">
        <f t="shared" si="0"/>
        <v>0.36886905684767429</v>
      </c>
      <c r="F14">
        <v>488</v>
      </c>
      <c r="G14">
        <v>40</v>
      </c>
      <c r="H14" s="29">
        <v>35.030999999999999</v>
      </c>
      <c r="I14" s="29">
        <v>0.7</v>
      </c>
    </row>
    <row r="15" spans="1:10">
      <c r="A15" t="s">
        <v>80</v>
      </c>
      <c r="B15">
        <v>0.4</v>
      </c>
      <c r="C15">
        <v>0.35</v>
      </c>
      <c r="D15">
        <v>30</v>
      </c>
      <c r="E15">
        <f t="shared" si="0"/>
        <v>0.36886905684767429</v>
      </c>
      <c r="F15">
        <v>488</v>
      </c>
      <c r="G15">
        <v>40</v>
      </c>
      <c r="H15" s="29">
        <v>35.040700000000001</v>
      </c>
      <c r="I15" s="29">
        <v>0.7</v>
      </c>
    </row>
    <row r="16" spans="1:10">
      <c r="A16" t="s">
        <v>81</v>
      </c>
      <c r="B16">
        <v>0.4</v>
      </c>
      <c r="C16">
        <v>0.35</v>
      </c>
      <c r="D16">
        <v>30</v>
      </c>
      <c r="E16">
        <f t="shared" si="0"/>
        <v>0.36886905684767429</v>
      </c>
      <c r="F16">
        <v>488</v>
      </c>
      <c r="G16">
        <v>40</v>
      </c>
      <c r="H16">
        <v>35.040700000000001</v>
      </c>
      <c r="I16" s="29">
        <v>0.7</v>
      </c>
    </row>
    <row r="17" spans="1:9">
      <c r="A17" t="s">
        <v>82</v>
      </c>
      <c r="B17">
        <v>0.4</v>
      </c>
      <c r="C17">
        <v>0.35</v>
      </c>
      <c r="D17">
        <v>30</v>
      </c>
      <c r="E17">
        <f t="shared" si="0"/>
        <v>0.36886905684767429</v>
      </c>
      <c r="F17">
        <v>488</v>
      </c>
      <c r="G17">
        <v>40</v>
      </c>
      <c r="H17" s="29">
        <v>35.040700000000001</v>
      </c>
      <c r="I17" s="29">
        <v>0.7</v>
      </c>
    </row>
    <row r="18" spans="1:9">
      <c r="A18" t="s">
        <v>83</v>
      </c>
      <c r="B18">
        <v>0.4</v>
      </c>
      <c r="C18">
        <v>0.35</v>
      </c>
      <c r="D18">
        <v>30</v>
      </c>
      <c r="E18">
        <f t="shared" si="0"/>
        <v>0.36886905684767429</v>
      </c>
      <c r="F18">
        <v>488</v>
      </c>
      <c r="G18">
        <v>40</v>
      </c>
      <c r="H18" s="29">
        <v>35.040700000000001</v>
      </c>
      <c r="I18" s="29">
        <v>0.7</v>
      </c>
    </row>
    <row r="19" spans="1:9">
      <c r="A19" t="s">
        <v>62</v>
      </c>
      <c r="B19">
        <v>0.4</v>
      </c>
      <c r="C19">
        <v>0.35</v>
      </c>
      <c r="D19">
        <v>30</v>
      </c>
      <c r="E19">
        <f t="shared" si="0"/>
        <v>0.36886905684767429</v>
      </c>
      <c r="F19">
        <v>488</v>
      </c>
      <c r="G19">
        <v>40</v>
      </c>
      <c r="H19" s="29">
        <v>35</v>
      </c>
      <c r="I19" s="29">
        <v>0.7</v>
      </c>
    </row>
    <row r="20" spans="1:9">
      <c r="A20" t="s">
        <v>60</v>
      </c>
      <c r="B20">
        <v>0.4</v>
      </c>
      <c r="C20">
        <v>0.35</v>
      </c>
      <c r="D20">
        <v>30</v>
      </c>
      <c r="E20">
        <f t="shared" si="0"/>
        <v>0.36886905684767429</v>
      </c>
      <c r="F20">
        <v>488</v>
      </c>
      <c r="G20">
        <v>40</v>
      </c>
      <c r="H20" s="29">
        <v>35</v>
      </c>
      <c r="I20" s="29">
        <v>0.7</v>
      </c>
    </row>
    <row r="21" spans="1:9">
      <c r="A21" t="s">
        <v>63</v>
      </c>
      <c r="B21">
        <v>0.4</v>
      </c>
      <c r="C21">
        <v>0.35</v>
      </c>
      <c r="D21">
        <v>30</v>
      </c>
      <c r="E21">
        <f t="shared" si="0"/>
        <v>0.36886905684767429</v>
      </c>
      <c r="F21">
        <v>488</v>
      </c>
      <c r="G21">
        <v>40</v>
      </c>
      <c r="H21" s="29">
        <v>35</v>
      </c>
      <c r="I21" s="29">
        <v>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opLeftCell="B1" workbookViewId="0">
      <selection activeCell="D14" sqref="D14"/>
    </sheetView>
  </sheetViews>
  <sheetFormatPr defaultRowHeight="14.4"/>
  <cols>
    <col min="1" max="1" width="67.1015625" customWidth="1"/>
    <col min="2" max="2" width="17.5234375" customWidth="1"/>
    <col min="3" max="3" width="14.47265625" bestFit="1" customWidth="1"/>
  </cols>
  <sheetData>
    <row r="1" spans="1:8">
      <c r="A1" s="9" t="s">
        <v>37</v>
      </c>
      <c r="B1" s="2" t="s">
        <v>1</v>
      </c>
      <c r="C1" s="2" t="s">
        <v>2</v>
      </c>
    </row>
    <row r="2" spans="1:8">
      <c r="A2" s="2" t="s">
        <v>86</v>
      </c>
      <c r="B2">
        <v>0.40421800000000002</v>
      </c>
      <c r="C2">
        <v>0.47423700000000002</v>
      </c>
    </row>
    <row r="3" spans="1:8">
      <c r="A3" s="2" t="s">
        <v>0</v>
      </c>
      <c r="B3">
        <v>0.273669</v>
      </c>
      <c r="C3">
        <v>0.34490999999999999</v>
      </c>
    </row>
    <row r="5" spans="1:8">
      <c r="A5" s="1" t="s">
        <v>6</v>
      </c>
      <c r="B5" s="2" t="s">
        <v>1</v>
      </c>
      <c r="C5" s="2" t="s">
        <v>2</v>
      </c>
    </row>
    <row r="6" spans="1:8">
      <c r="A6" s="2" t="s">
        <v>86</v>
      </c>
      <c r="B6">
        <v>0.279279</v>
      </c>
      <c r="C6">
        <v>0.34311399999999997</v>
      </c>
    </row>
    <row r="7" spans="1:8">
      <c r="A7" s="2" t="s">
        <v>0</v>
      </c>
      <c r="B7">
        <v>0.21943299999999999</v>
      </c>
      <c r="C7">
        <v>0.27129900000000001</v>
      </c>
    </row>
    <row r="9" spans="1:8">
      <c r="A9" s="1" t="s">
        <v>7</v>
      </c>
    </row>
    <row r="10" spans="1:8">
      <c r="A10" s="2" t="s">
        <v>8</v>
      </c>
      <c r="B10" s="8">
        <v>6.0367199999999998E-123</v>
      </c>
      <c r="D10" s="11" t="s">
        <v>33</v>
      </c>
      <c r="E10" s="11"/>
      <c r="F10" s="11"/>
      <c r="G10" s="11"/>
      <c r="H10" s="11"/>
    </row>
    <row r="12" spans="1:8">
      <c r="A12" s="1" t="s">
        <v>9</v>
      </c>
      <c r="B12" s="1" t="s">
        <v>10</v>
      </c>
      <c r="C12" s="1" t="s">
        <v>11</v>
      </c>
    </row>
    <row r="13" spans="1:8">
      <c r="A13" s="2" t="s">
        <v>87</v>
      </c>
      <c r="B13">
        <v>6.3835000000000003E-2</v>
      </c>
      <c r="C13" s="8">
        <v>2.9952500000000003E-8</v>
      </c>
    </row>
    <row r="14" spans="1:8">
      <c r="A14" s="2" t="s">
        <v>12</v>
      </c>
      <c r="B14">
        <v>5.1866000000000002E-2</v>
      </c>
      <c r="C14" s="11">
        <v>0</v>
      </c>
    </row>
    <row r="15" spans="1:8">
      <c r="A15" s="2" t="s">
        <v>88</v>
      </c>
      <c r="B15">
        <v>-5.9846000000000003E-2</v>
      </c>
      <c r="C15" s="11">
        <v>0</v>
      </c>
    </row>
    <row r="16" spans="1:8">
      <c r="A16" s="2" t="s">
        <v>89</v>
      </c>
      <c r="B16">
        <v>-7.1815000000000004E-2</v>
      </c>
      <c r="C16" s="11">
        <v>0</v>
      </c>
    </row>
    <row r="18" spans="1:3">
      <c r="B18" s="4"/>
      <c r="C18" s="3"/>
    </row>
    <row r="19" spans="1:3">
      <c r="A19" s="1" t="s">
        <v>36</v>
      </c>
      <c r="B19" s="1"/>
      <c r="C19" s="1"/>
    </row>
    <row r="20" spans="1:3">
      <c r="A20" s="13" t="s">
        <v>90</v>
      </c>
      <c r="B20" s="4"/>
      <c r="C20" s="3"/>
    </row>
    <row r="21" spans="1:3">
      <c r="A21" s="13" t="s">
        <v>84</v>
      </c>
      <c r="C21" s="5"/>
    </row>
    <row r="22" spans="1:3">
      <c r="B22" s="4"/>
      <c r="C22" s="3"/>
    </row>
    <row r="23" spans="1:3">
      <c r="A23" s="2"/>
      <c r="B23" s="4"/>
      <c r="C23" s="3"/>
    </row>
    <row r="24" spans="1:3">
      <c r="A24" s="2"/>
      <c r="B24" s="4"/>
      <c r="C24"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workbookViewId="0">
      <selection activeCell="B13" sqref="B13"/>
    </sheetView>
  </sheetViews>
  <sheetFormatPr defaultRowHeight="14.4"/>
  <cols>
    <col min="1" max="1" width="55.5234375" customWidth="1"/>
    <col min="2" max="2" width="9.5234375" bestFit="1" customWidth="1"/>
    <col min="3" max="3" width="14.47265625" bestFit="1" customWidth="1"/>
  </cols>
  <sheetData>
    <row r="1" spans="1:10">
      <c r="A1" s="9" t="s">
        <v>29</v>
      </c>
      <c r="B1" s="2" t="s">
        <v>1</v>
      </c>
      <c r="C1" s="2" t="s">
        <v>2</v>
      </c>
    </row>
    <row r="2" spans="1:10">
      <c r="A2" s="2" t="s">
        <v>86</v>
      </c>
      <c r="B2">
        <v>7.9028000000000001E-2</v>
      </c>
      <c r="C2">
        <v>8.1886E-2</v>
      </c>
    </row>
    <row r="3" spans="1:10">
      <c r="A3" s="2" t="s">
        <v>0</v>
      </c>
      <c r="B3">
        <v>6.4546999999999993E-2</v>
      </c>
      <c r="C3">
        <v>5.6654999999999997E-2</v>
      </c>
    </row>
    <row r="4" spans="1:10">
      <c r="A4" s="2"/>
    </row>
    <row r="5" spans="1:10">
      <c r="A5" s="1" t="s">
        <v>13</v>
      </c>
      <c r="B5" s="2" t="s">
        <v>1</v>
      </c>
      <c r="C5" s="2" t="s">
        <v>2</v>
      </c>
    </row>
    <row r="6" spans="1:10">
      <c r="A6" s="2" t="s">
        <v>86</v>
      </c>
      <c r="B6">
        <v>7.4591000000000005E-2</v>
      </c>
      <c r="C6">
        <v>8.1448999999999994E-2</v>
      </c>
    </row>
    <row r="7" spans="1:10">
      <c r="A7" s="2" t="s">
        <v>0</v>
      </c>
      <c r="B7">
        <v>6.1011999999999997E-2</v>
      </c>
      <c r="C7">
        <v>5.2361999999999999E-2</v>
      </c>
    </row>
    <row r="8" spans="1:10">
      <c r="A8" s="2"/>
    </row>
    <row r="9" spans="1:10">
      <c r="A9" s="1" t="s">
        <v>14</v>
      </c>
    </row>
    <row r="10" spans="1:10">
      <c r="A10" s="2" t="s">
        <v>8</v>
      </c>
      <c r="B10" s="11">
        <v>1.4920599999999999E-173</v>
      </c>
      <c r="D10" s="11" t="s">
        <v>33</v>
      </c>
      <c r="E10" s="11"/>
      <c r="F10" s="11"/>
      <c r="G10" s="11"/>
      <c r="H10" s="11"/>
    </row>
    <row r="11" spans="1:10">
      <c r="A11" s="2"/>
    </row>
    <row r="12" spans="1:10">
      <c r="A12" s="1" t="s">
        <v>9</v>
      </c>
      <c r="B12" s="2" t="s">
        <v>10</v>
      </c>
      <c r="C12" s="2" t="s">
        <v>11</v>
      </c>
    </row>
    <row r="13" spans="1:10">
      <c r="A13" s="2" t="s">
        <v>91</v>
      </c>
      <c r="B13">
        <v>6.8580000000000004E-3</v>
      </c>
      <c r="C13" s="7">
        <v>0.99749299999999996</v>
      </c>
      <c r="E13" s="7" t="s">
        <v>32</v>
      </c>
      <c r="F13" s="7"/>
      <c r="G13" s="7"/>
      <c r="H13" s="7"/>
      <c r="I13" s="7"/>
      <c r="J13" s="7"/>
    </row>
    <row r="14" spans="1:10">
      <c r="A14" s="2" t="s">
        <v>12</v>
      </c>
      <c r="B14">
        <v>-8.6499999999999997E-3</v>
      </c>
      <c r="C14" s="11">
        <v>0</v>
      </c>
    </row>
    <row r="15" spans="1:10">
      <c r="A15" s="2" t="s">
        <v>88</v>
      </c>
      <c r="B15">
        <v>-1.3579000000000001E-2</v>
      </c>
      <c r="C15" s="11">
        <v>0</v>
      </c>
    </row>
    <row r="16" spans="1:10">
      <c r="A16" s="2" t="s">
        <v>89</v>
      </c>
      <c r="B16">
        <v>-2.9086999999999998E-2</v>
      </c>
      <c r="C16" s="11">
        <v>0</v>
      </c>
    </row>
    <row r="17" spans="1:10">
      <c r="B17" s="4"/>
      <c r="C17" s="3"/>
    </row>
    <row r="18" spans="1:10">
      <c r="B18" s="4"/>
      <c r="C18" s="3"/>
    </row>
    <row r="19" spans="1:10">
      <c r="A19" s="1" t="s">
        <v>36</v>
      </c>
      <c r="B19" s="1"/>
      <c r="C19" s="1"/>
    </row>
    <row r="20" spans="1:10">
      <c r="A20" s="13" t="s">
        <v>92</v>
      </c>
      <c r="B20" s="4"/>
      <c r="C20" s="3"/>
    </row>
    <row r="21" spans="1:10">
      <c r="A21" s="13" t="s">
        <v>85</v>
      </c>
      <c r="C21" s="5"/>
    </row>
    <row r="22" spans="1:10">
      <c r="B22" s="4"/>
      <c r="C22" s="3"/>
    </row>
    <row r="23" spans="1:10">
      <c r="A23" s="2"/>
      <c r="B23" s="4"/>
      <c r="C23" s="3"/>
    </row>
    <row r="24" spans="1:10">
      <c r="A24" s="2"/>
      <c r="B24" s="4"/>
      <c r="C24" s="3"/>
    </row>
    <row r="31" spans="1:10">
      <c r="J31">
        <f>LN(0.001)</f>
        <v>-6.9077552789821368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selection activeCell="C28" sqref="C28"/>
    </sheetView>
  </sheetViews>
  <sheetFormatPr defaultRowHeight="14.4"/>
  <cols>
    <col min="1" max="1" width="65.89453125" customWidth="1"/>
    <col min="2" max="2" width="9.5234375" bestFit="1" customWidth="1"/>
    <col min="3" max="3" width="14.47265625" bestFit="1" customWidth="1"/>
  </cols>
  <sheetData>
    <row r="1" spans="1:10">
      <c r="A1" s="9" t="s">
        <v>28</v>
      </c>
      <c r="B1" s="2" t="s">
        <v>1</v>
      </c>
      <c r="C1" s="2" t="s">
        <v>2</v>
      </c>
    </row>
    <row r="2" spans="1:10">
      <c r="A2" s="2" t="s">
        <v>86</v>
      </c>
      <c r="B2">
        <v>0.425649</v>
      </c>
      <c r="C2">
        <v>0.43345</v>
      </c>
    </row>
    <row r="3" spans="1:10">
      <c r="A3" s="2" t="s">
        <v>0</v>
      </c>
      <c r="B3">
        <v>0.43511100000000003</v>
      </c>
      <c r="C3">
        <v>0.40822700000000001</v>
      </c>
    </row>
    <row r="4" spans="1:10">
      <c r="A4" s="2"/>
    </row>
    <row r="5" spans="1:10">
      <c r="A5" s="1" t="s">
        <v>15</v>
      </c>
      <c r="B5" s="2" t="s">
        <v>1</v>
      </c>
      <c r="C5" s="2" t="s">
        <v>2</v>
      </c>
    </row>
    <row r="6" spans="1:10">
      <c r="A6" s="2" t="s">
        <v>86</v>
      </c>
      <c r="B6">
        <v>0.39656799999999998</v>
      </c>
      <c r="C6">
        <v>0.41133999999999998</v>
      </c>
    </row>
    <row r="7" spans="1:10">
      <c r="A7" s="2" t="s">
        <v>0</v>
      </c>
      <c r="B7">
        <v>0.41089599999999998</v>
      </c>
      <c r="C7">
        <v>0.38115300000000002</v>
      </c>
    </row>
    <row r="8" spans="1:10">
      <c r="A8" s="2"/>
    </row>
    <row r="9" spans="1:10">
      <c r="A9" s="1" t="s">
        <v>16</v>
      </c>
    </row>
    <row r="10" spans="1:10">
      <c r="A10" s="2" t="s">
        <v>8</v>
      </c>
      <c r="B10" s="8">
        <v>9.8513300000000001E-25</v>
      </c>
      <c r="E10" s="11" t="s">
        <v>33</v>
      </c>
      <c r="F10" s="11"/>
      <c r="G10" s="11"/>
      <c r="H10" s="11"/>
      <c r="I10" s="11"/>
    </row>
    <row r="11" spans="1:10">
      <c r="A11" s="2"/>
    </row>
    <row r="12" spans="1:10">
      <c r="A12" s="1" t="s">
        <v>9</v>
      </c>
      <c r="B12" s="2" t="s">
        <v>10</v>
      </c>
      <c r="C12" s="2" t="s">
        <v>11</v>
      </c>
    </row>
    <row r="13" spans="1:10">
      <c r="A13" s="2" t="s">
        <v>87</v>
      </c>
      <c r="B13">
        <v>1.4773E-2</v>
      </c>
      <c r="C13" s="27">
        <v>6.0401499999999997E-2</v>
      </c>
      <c r="E13" s="7" t="s">
        <v>32</v>
      </c>
      <c r="F13" s="7"/>
      <c r="G13" s="7"/>
      <c r="H13" s="7"/>
      <c r="I13" s="7"/>
      <c r="J13" s="7"/>
    </row>
    <row r="14" spans="1:10">
      <c r="A14" s="2" t="s">
        <v>12</v>
      </c>
      <c r="B14">
        <v>-2.9742999999999999E-2</v>
      </c>
      <c r="C14" s="26">
        <v>0</v>
      </c>
    </row>
    <row r="15" spans="1:10">
      <c r="A15" s="2" t="s">
        <v>88</v>
      </c>
      <c r="B15">
        <v>1.4328E-2</v>
      </c>
      <c r="C15" s="8">
        <v>4.7859899999999997E-2</v>
      </c>
    </row>
    <row r="16" spans="1:10">
      <c r="A16" s="2" t="s">
        <v>89</v>
      </c>
      <c r="B16">
        <v>-3.0188E-2</v>
      </c>
      <c r="C16" s="8">
        <v>5.6257299999999998E-10</v>
      </c>
    </row>
    <row r="17" spans="1:3">
      <c r="B17" s="4"/>
      <c r="C17" s="3"/>
    </row>
    <row r="18" spans="1:3">
      <c r="B18" s="4"/>
      <c r="C18" s="3"/>
    </row>
    <row r="19" spans="1:3">
      <c r="A19" s="1" t="s">
        <v>36</v>
      </c>
      <c r="B19" s="1"/>
      <c r="C19" s="1"/>
    </row>
    <row r="20" spans="1:3">
      <c r="A20" s="13" t="s">
        <v>93</v>
      </c>
      <c r="B20" s="4"/>
      <c r="C20" s="3"/>
    </row>
    <row r="21" spans="1:3">
      <c r="A21" s="13" t="s">
        <v>94</v>
      </c>
      <c r="C21" s="5"/>
    </row>
    <row r="22" spans="1:3">
      <c r="A22" s="13" t="s">
        <v>95</v>
      </c>
      <c r="B22" s="4"/>
      <c r="C22" s="3"/>
    </row>
    <row r="23" spans="1:3">
      <c r="A23" s="2"/>
      <c r="B23" s="4"/>
      <c r="C23" s="3"/>
    </row>
    <row r="24" spans="1:3">
      <c r="A24" s="2"/>
      <c r="B24" s="4"/>
      <c r="C24" s="3"/>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
  <sheetViews>
    <sheetView workbookViewId="0">
      <selection activeCell="B14" sqref="B14"/>
    </sheetView>
  </sheetViews>
  <sheetFormatPr defaultRowHeight="14.4"/>
  <cols>
    <col min="1" max="1" width="64.47265625" customWidth="1"/>
    <col min="2" max="2" width="9.5234375" bestFit="1" customWidth="1"/>
    <col min="3" max="3" width="14.47265625" bestFit="1" customWidth="1"/>
  </cols>
  <sheetData>
    <row r="1" spans="1:10">
      <c r="A1" s="9" t="s">
        <v>27</v>
      </c>
      <c r="B1" s="2" t="s">
        <v>1</v>
      </c>
      <c r="C1" s="2" t="s">
        <v>2</v>
      </c>
    </row>
    <row r="2" spans="1:10">
      <c r="A2" s="2" t="s">
        <v>86</v>
      </c>
      <c r="B2">
        <v>1.005E-2</v>
      </c>
      <c r="C2">
        <v>1.0513E-2</v>
      </c>
    </row>
    <row r="3" spans="1:10">
      <c r="A3" s="2" t="s">
        <v>0</v>
      </c>
      <c r="B3">
        <v>6.9820000000000004E-3</v>
      </c>
      <c r="C3">
        <v>5.3749999999999996E-3</v>
      </c>
    </row>
    <row r="4" spans="1:10">
      <c r="A4" s="2"/>
    </row>
    <row r="5" spans="1:10">
      <c r="A5" s="1" t="s">
        <v>17</v>
      </c>
      <c r="B5" s="2" t="s">
        <v>1</v>
      </c>
      <c r="C5" s="2" t="s">
        <v>2</v>
      </c>
    </row>
    <row r="6" spans="1:10">
      <c r="A6" s="2" t="s">
        <v>86</v>
      </c>
      <c r="B6">
        <v>6.4710000000000002E-3</v>
      </c>
      <c r="C6">
        <v>8.1069999999999996E-3</v>
      </c>
    </row>
    <row r="7" spans="1:10">
      <c r="A7" s="2" t="s">
        <v>0</v>
      </c>
      <c r="B7">
        <v>4.6049999999999997E-3</v>
      </c>
      <c r="C7">
        <v>3.6440000000000001E-3</v>
      </c>
    </row>
    <row r="8" spans="1:10">
      <c r="A8" s="2"/>
    </row>
    <row r="9" spans="1:10">
      <c r="A9" s="1" t="s">
        <v>18</v>
      </c>
    </row>
    <row r="10" spans="1:10">
      <c r="A10" s="2" t="s">
        <v>8</v>
      </c>
      <c r="B10" s="8">
        <v>3.45197E-126</v>
      </c>
      <c r="E10" s="11" t="s">
        <v>33</v>
      </c>
      <c r="F10" s="11"/>
      <c r="G10" s="11"/>
      <c r="H10" s="11"/>
      <c r="I10" s="11"/>
      <c r="J10" s="11"/>
    </row>
    <row r="11" spans="1:10">
      <c r="A11" s="2"/>
    </row>
    <row r="12" spans="1:10">
      <c r="A12" s="1" t="s">
        <v>9</v>
      </c>
      <c r="B12" s="2" t="s">
        <v>10</v>
      </c>
      <c r="C12" s="2" t="s">
        <v>11</v>
      </c>
    </row>
    <row r="13" spans="1:10">
      <c r="A13" s="2" t="s">
        <v>87</v>
      </c>
      <c r="B13">
        <v>1.6360000000000001E-3</v>
      </c>
      <c r="C13" s="7">
        <v>0.34509299999999998</v>
      </c>
      <c r="E13" s="7" t="s">
        <v>32</v>
      </c>
      <c r="F13" s="7"/>
      <c r="G13" s="7"/>
      <c r="H13" s="7"/>
      <c r="I13" s="7"/>
      <c r="J13" s="7"/>
    </row>
    <row r="14" spans="1:10">
      <c r="A14" s="2" t="s">
        <v>12</v>
      </c>
      <c r="B14">
        <v>-9.6100000000000005E-4</v>
      </c>
      <c r="C14" s="11">
        <v>0</v>
      </c>
    </row>
    <row r="15" spans="1:10">
      <c r="A15" s="2" t="s">
        <v>88</v>
      </c>
      <c r="B15">
        <v>-1.866E-3</v>
      </c>
      <c r="C15" s="11">
        <v>0</v>
      </c>
    </row>
    <row r="16" spans="1:10">
      <c r="A16" s="2" t="s">
        <v>89</v>
      </c>
      <c r="B16">
        <v>-4.463E-3</v>
      </c>
      <c r="C16" s="11">
        <v>0</v>
      </c>
    </row>
    <row r="19" spans="1:1">
      <c r="A19" s="1" t="s">
        <v>36</v>
      </c>
    </row>
    <row r="20" spans="1:1">
      <c r="A20" s="13" t="s">
        <v>96</v>
      </c>
    </row>
    <row r="21" spans="1:1">
      <c r="A21" s="13" t="s">
        <v>97</v>
      </c>
    </row>
    <row r="22" spans="1:1">
      <c r="A22" s="13" t="s">
        <v>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topLeftCell="A6" workbookViewId="0">
      <selection activeCell="A17" sqref="A17:A19"/>
    </sheetView>
  </sheetViews>
  <sheetFormatPr defaultRowHeight="14.4"/>
  <cols>
    <col min="1" max="1" width="34" bestFit="1" customWidth="1"/>
  </cols>
  <sheetData>
    <row r="1" spans="1:9">
      <c r="A1" s="9" t="s">
        <v>30</v>
      </c>
      <c r="B1" s="9" t="s">
        <v>23</v>
      </c>
      <c r="C1" s="10"/>
    </row>
    <row r="2" spans="1:9">
      <c r="A2" s="2">
        <v>1</v>
      </c>
      <c r="B2">
        <v>-3.885E-3</v>
      </c>
    </row>
    <row r="3" spans="1:9">
      <c r="A3" s="2">
        <v>2</v>
      </c>
      <c r="B3">
        <v>-1.0161E-2</v>
      </c>
    </row>
    <row r="4" spans="1:9">
      <c r="A4" s="2">
        <v>3</v>
      </c>
      <c r="B4">
        <v>-7.4840000000000002E-3</v>
      </c>
    </row>
    <row r="5" spans="1:9">
      <c r="A5" s="2">
        <v>4</v>
      </c>
      <c r="B5">
        <v>-1.1199999999999999E-3</v>
      </c>
    </row>
    <row r="6" spans="1:9">
      <c r="A6" s="2">
        <v>5</v>
      </c>
      <c r="B6">
        <v>-9.6249999999999999E-3</v>
      </c>
    </row>
    <row r="7" spans="1:9">
      <c r="A7" s="2">
        <v>6</v>
      </c>
      <c r="B7">
        <v>-8.8439999999999994E-3</v>
      </c>
    </row>
    <row r="8" spans="1:9">
      <c r="A8" s="2">
        <v>7</v>
      </c>
      <c r="B8">
        <v>-9.9410000000000002E-3</v>
      </c>
    </row>
    <row r="9" spans="1:9">
      <c r="A9" s="2">
        <v>8</v>
      </c>
      <c r="B9">
        <v>6.7199999999999996E-4</v>
      </c>
    </row>
    <row r="10" spans="1:9">
      <c r="A10" s="2">
        <v>9</v>
      </c>
      <c r="B10">
        <v>-2.2637000000000001E-2</v>
      </c>
    </row>
    <row r="11" spans="1:9">
      <c r="A11" s="2">
        <v>10</v>
      </c>
      <c r="B11">
        <v>-1.585E-3</v>
      </c>
    </row>
    <row r="13" spans="1:9">
      <c r="A13" s="1" t="s">
        <v>22</v>
      </c>
    </row>
    <row r="14" spans="1:9">
      <c r="A14" s="2" t="s">
        <v>8</v>
      </c>
      <c r="B14" s="7">
        <v>0.25903399999999999</v>
      </c>
      <c r="D14" s="7" t="s">
        <v>32</v>
      </c>
      <c r="E14" s="7"/>
      <c r="F14" s="7"/>
      <c r="G14" s="7"/>
      <c r="H14" s="7"/>
      <c r="I14" s="7"/>
    </row>
    <row r="17" spans="1:1">
      <c r="A17" s="1" t="s">
        <v>36</v>
      </c>
    </row>
    <row r="18" spans="1:1">
      <c r="A18" s="13" t="s">
        <v>39</v>
      </c>
    </row>
    <row r="19" spans="1:1">
      <c r="A19" s="13" t="s">
        <v>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7"/>
  <sheetViews>
    <sheetView workbookViewId="0">
      <selection activeCell="E44" sqref="E44"/>
    </sheetView>
  </sheetViews>
  <sheetFormatPr defaultRowHeight="14.4"/>
  <cols>
    <col min="1" max="1" width="28.15625" bestFit="1" customWidth="1"/>
    <col min="2" max="2" width="12" customWidth="1"/>
  </cols>
  <sheetData>
    <row r="1" spans="1:9">
      <c r="A1" s="9" t="s">
        <v>30</v>
      </c>
      <c r="B1" s="9" t="s">
        <v>31</v>
      </c>
    </row>
    <row r="2" spans="1:9">
      <c r="A2" s="2">
        <v>1</v>
      </c>
      <c r="B2">
        <v>5.0793999999999999E-2</v>
      </c>
    </row>
    <row r="3" spans="1:9">
      <c r="A3" s="2">
        <v>2</v>
      </c>
      <c r="B3">
        <v>5.3508E-2</v>
      </c>
    </row>
    <row r="4" spans="1:9">
      <c r="A4" s="2">
        <v>3</v>
      </c>
      <c r="B4">
        <v>6.9708999999999993E-2</v>
      </c>
    </row>
    <row r="5" spans="1:9">
      <c r="A5" s="2">
        <v>4</v>
      </c>
      <c r="B5">
        <v>6.6211999999999993E-2</v>
      </c>
    </row>
    <row r="6" spans="1:9">
      <c r="A6" s="2">
        <v>5</v>
      </c>
      <c r="B6">
        <v>7.2358000000000006E-2</v>
      </c>
    </row>
    <row r="7" spans="1:9">
      <c r="A7" s="2">
        <v>6</v>
      </c>
      <c r="B7">
        <v>7.7382000000000006E-2</v>
      </c>
    </row>
    <row r="8" spans="1:9">
      <c r="A8" s="2">
        <v>7</v>
      </c>
      <c r="B8">
        <v>8.0095E-2</v>
      </c>
    </row>
    <row r="9" spans="1:9">
      <c r="A9" s="2">
        <v>8</v>
      </c>
      <c r="B9">
        <v>8.8190000000000004E-2</v>
      </c>
    </row>
    <row r="10" spans="1:9">
      <c r="A10" s="2">
        <v>9</v>
      </c>
      <c r="B10">
        <v>9.1596999999999998E-2</v>
      </c>
    </row>
    <row r="11" spans="1:9">
      <c r="A11" s="2">
        <v>10</v>
      </c>
      <c r="B11">
        <v>8.3589999999999998E-2</v>
      </c>
    </row>
    <row r="13" spans="1:9">
      <c r="A13" s="1" t="s">
        <v>19</v>
      </c>
    </row>
    <row r="14" spans="1:9">
      <c r="A14" s="2" t="s">
        <v>8</v>
      </c>
      <c r="B14" s="8">
        <v>1.7083300000000001E-16</v>
      </c>
      <c r="D14" s="11" t="s">
        <v>33</v>
      </c>
      <c r="E14" s="11"/>
      <c r="F14" s="11"/>
      <c r="G14" s="11"/>
      <c r="H14" s="11"/>
      <c r="I14" s="11"/>
    </row>
    <row r="16" spans="1:9">
      <c r="A16" s="1" t="s">
        <v>25</v>
      </c>
    </row>
    <row r="17" spans="1:11">
      <c r="A17" s="1" t="s">
        <v>20</v>
      </c>
      <c r="B17" s="2">
        <v>1</v>
      </c>
      <c r="C17" s="2">
        <v>2</v>
      </c>
      <c r="D17" s="2">
        <v>3</v>
      </c>
      <c r="E17" s="2">
        <v>4</v>
      </c>
      <c r="F17" s="2">
        <v>5</v>
      </c>
      <c r="G17" s="2">
        <v>6</v>
      </c>
      <c r="H17" s="2">
        <v>7</v>
      </c>
      <c r="I17" s="2">
        <v>8</v>
      </c>
      <c r="J17" s="2">
        <v>9</v>
      </c>
      <c r="K17" s="2">
        <v>10</v>
      </c>
    </row>
    <row r="18" spans="1:11">
      <c r="A18" s="2">
        <v>1</v>
      </c>
      <c r="B18">
        <v>0</v>
      </c>
      <c r="C18">
        <v>-2.7139999999999998E-3</v>
      </c>
      <c r="D18">
        <v>-1.8915000000000001E-2</v>
      </c>
      <c r="E18">
        <v>-1.5417999999999999E-2</v>
      </c>
      <c r="F18">
        <v>-2.1564E-2</v>
      </c>
      <c r="G18">
        <v>-2.6588000000000001E-2</v>
      </c>
      <c r="H18">
        <v>-2.9301000000000001E-2</v>
      </c>
      <c r="I18">
        <v>-3.7395999999999999E-2</v>
      </c>
      <c r="J18">
        <v>-4.0802999999999999E-2</v>
      </c>
      <c r="K18">
        <v>-3.2795999999999999E-2</v>
      </c>
    </row>
    <row r="19" spans="1:11">
      <c r="A19" s="2">
        <v>2</v>
      </c>
      <c r="B19">
        <v>2.7139999999999998E-3</v>
      </c>
      <c r="C19">
        <v>0</v>
      </c>
      <c r="D19">
        <v>-1.6201E-2</v>
      </c>
      <c r="E19">
        <v>-1.2704E-2</v>
      </c>
      <c r="F19">
        <v>-1.8849999999999999E-2</v>
      </c>
      <c r="G19">
        <v>-2.3873999999999999E-2</v>
      </c>
      <c r="H19">
        <v>-2.6587E-2</v>
      </c>
      <c r="I19">
        <v>-3.4681999999999998E-2</v>
      </c>
      <c r="J19">
        <v>-3.8088999999999998E-2</v>
      </c>
      <c r="K19">
        <v>-3.0082000000000001E-2</v>
      </c>
    </row>
    <row r="20" spans="1:11">
      <c r="A20" s="2">
        <v>3</v>
      </c>
      <c r="B20">
        <v>1.8915000000000001E-2</v>
      </c>
      <c r="C20">
        <v>1.6201E-2</v>
      </c>
      <c r="D20">
        <v>0</v>
      </c>
      <c r="E20">
        <v>3.4970000000000001E-3</v>
      </c>
      <c r="F20">
        <v>-2.6489999999999999E-3</v>
      </c>
      <c r="G20">
        <v>-7.6730000000000001E-3</v>
      </c>
      <c r="H20">
        <v>-1.0385999999999999E-2</v>
      </c>
      <c r="I20">
        <v>-1.8481000000000001E-2</v>
      </c>
      <c r="J20">
        <v>-2.1888999999999999E-2</v>
      </c>
      <c r="K20">
        <v>-1.3880999999999999E-2</v>
      </c>
    </row>
    <row r="21" spans="1:11">
      <c r="A21" s="2">
        <v>4</v>
      </c>
      <c r="B21">
        <v>1.5417999999999999E-2</v>
      </c>
      <c r="C21">
        <v>1.2704E-2</v>
      </c>
      <c r="D21">
        <v>-3.4970000000000001E-3</v>
      </c>
      <c r="E21">
        <v>0</v>
      </c>
      <c r="F21">
        <v>-6.1460000000000004E-3</v>
      </c>
      <c r="G21">
        <v>-1.1169999999999999E-2</v>
      </c>
      <c r="H21">
        <v>-1.3883E-2</v>
      </c>
      <c r="I21">
        <v>-2.1978000000000001E-2</v>
      </c>
      <c r="J21">
        <v>-2.5385999999999999E-2</v>
      </c>
      <c r="K21">
        <v>-1.7378000000000001E-2</v>
      </c>
    </row>
    <row r="22" spans="1:11">
      <c r="A22" s="2">
        <v>5</v>
      </c>
      <c r="B22">
        <v>2.1564E-2</v>
      </c>
      <c r="C22">
        <v>1.8849999999999999E-2</v>
      </c>
      <c r="D22">
        <v>2.6489999999999999E-3</v>
      </c>
      <c r="E22">
        <v>6.1460000000000004E-3</v>
      </c>
      <c r="F22">
        <v>0</v>
      </c>
      <c r="G22">
        <v>-5.0239999999999998E-3</v>
      </c>
      <c r="H22">
        <v>-7.737E-3</v>
      </c>
      <c r="I22">
        <v>-1.5831999999999999E-2</v>
      </c>
      <c r="J22">
        <v>-1.9238999999999999E-2</v>
      </c>
      <c r="K22">
        <v>-1.1232000000000001E-2</v>
      </c>
    </row>
    <row r="23" spans="1:11">
      <c r="A23" s="2">
        <v>6</v>
      </c>
      <c r="B23">
        <v>2.6588000000000001E-2</v>
      </c>
      <c r="C23">
        <v>2.3873999999999999E-2</v>
      </c>
      <c r="D23">
        <v>7.6730000000000001E-3</v>
      </c>
      <c r="E23">
        <v>1.1169999999999999E-2</v>
      </c>
      <c r="F23">
        <v>5.0239999999999998E-3</v>
      </c>
      <c r="G23">
        <v>0</v>
      </c>
      <c r="H23">
        <v>-2.7130000000000001E-3</v>
      </c>
      <c r="I23">
        <v>-1.0808E-2</v>
      </c>
      <c r="J23">
        <v>-1.4215E-2</v>
      </c>
      <c r="K23">
        <v>-6.208E-3</v>
      </c>
    </row>
    <row r="24" spans="1:11">
      <c r="A24" s="2">
        <v>7</v>
      </c>
      <c r="B24">
        <v>2.9301000000000001E-2</v>
      </c>
      <c r="C24">
        <v>2.6587E-2</v>
      </c>
      <c r="D24">
        <v>1.0385999999999999E-2</v>
      </c>
      <c r="E24">
        <v>1.3883E-2</v>
      </c>
      <c r="F24">
        <v>7.737E-3</v>
      </c>
      <c r="G24">
        <v>2.7130000000000001E-3</v>
      </c>
      <c r="H24">
        <v>0</v>
      </c>
      <c r="I24">
        <v>-8.0949999999999998E-3</v>
      </c>
      <c r="J24">
        <v>-1.1502E-2</v>
      </c>
      <c r="K24">
        <v>-3.4949999999999998E-3</v>
      </c>
    </row>
    <row r="25" spans="1:11">
      <c r="A25" s="2">
        <v>8</v>
      </c>
      <c r="B25">
        <v>3.7395999999999999E-2</v>
      </c>
      <c r="C25">
        <v>3.4681999999999998E-2</v>
      </c>
      <c r="D25">
        <v>1.8481000000000001E-2</v>
      </c>
      <c r="E25">
        <v>2.1978000000000001E-2</v>
      </c>
      <c r="F25">
        <v>1.5831999999999999E-2</v>
      </c>
      <c r="G25">
        <v>1.0808E-2</v>
      </c>
      <c r="H25">
        <v>8.0949999999999998E-3</v>
      </c>
      <c r="I25">
        <v>0</v>
      </c>
      <c r="J25">
        <v>-3.408E-3</v>
      </c>
      <c r="K25">
        <v>4.5999999999999999E-3</v>
      </c>
    </row>
    <row r="26" spans="1:11">
      <c r="A26" s="2">
        <v>9</v>
      </c>
      <c r="B26">
        <v>4.0802999999999999E-2</v>
      </c>
      <c r="C26">
        <v>3.8088999999999998E-2</v>
      </c>
      <c r="D26">
        <v>2.1888999999999999E-2</v>
      </c>
      <c r="E26">
        <v>2.5385999999999999E-2</v>
      </c>
      <c r="F26">
        <v>1.9238999999999999E-2</v>
      </c>
      <c r="G26">
        <v>1.4215E-2</v>
      </c>
      <c r="H26">
        <v>1.1502E-2</v>
      </c>
      <c r="I26">
        <v>3.408E-3</v>
      </c>
      <c r="J26">
        <v>0</v>
      </c>
      <c r="K26">
        <v>8.0079999999999995E-3</v>
      </c>
    </row>
    <row r="27" spans="1:11">
      <c r="A27" s="2">
        <v>10</v>
      </c>
      <c r="B27">
        <v>3.2795999999999999E-2</v>
      </c>
      <c r="C27">
        <v>3.0082000000000001E-2</v>
      </c>
      <c r="D27">
        <v>1.3880999999999999E-2</v>
      </c>
      <c r="E27">
        <v>1.7378000000000001E-2</v>
      </c>
      <c r="F27">
        <v>1.1232000000000001E-2</v>
      </c>
      <c r="G27">
        <v>6.208E-3</v>
      </c>
      <c r="H27">
        <v>3.4949999999999998E-3</v>
      </c>
      <c r="I27">
        <v>-4.5999999999999999E-3</v>
      </c>
      <c r="J27">
        <v>-8.0079999999999995E-3</v>
      </c>
      <c r="K27">
        <v>0</v>
      </c>
    </row>
    <row r="30" spans="1:11">
      <c r="A30" s="1" t="s">
        <v>24</v>
      </c>
    </row>
    <row r="31" spans="1:11">
      <c r="A31" s="1" t="s">
        <v>21</v>
      </c>
      <c r="B31" s="2">
        <v>1</v>
      </c>
      <c r="C31" s="2">
        <v>2</v>
      </c>
      <c r="D31" s="2">
        <v>3</v>
      </c>
      <c r="E31" s="2">
        <v>4</v>
      </c>
      <c r="F31" s="2">
        <v>5</v>
      </c>
      <c r="G31" s="2">
        <v>6</v>
      </c>
      <c r="H31" s="2">
        <v>7</v>
      </c>
      <c r="I31" s="2">
        <v>8</v>
      </c>
      <c r="J31" s="2">
        <v>9</v>
      </c>
      <c r="K31" s="2">
        <v>10</v>
      </c>
    </row>
    <row r="32" spans="1:11">
      <c r="A32" s="2">
        <v>1</v>
      </c>
      <c r="B32">
        <v>1</v>
      </c>
      <c r="C32">
        <v>1</v>
      </c>
      <c r="D32">
        <v>0.31070999999999999</v>
      </c>
      <c r="E32">
        <v>0.36194500000000002</v>
      </c>
      <c r="F32">
        <v>1.4507000000000001E-2</v>
      </c>
      <c r="G32">
        <v>4.1999999999999998E-5</v>
      </c>
      <c r="H32">
        <v>0</v>
      </c>
      <c r="I32">
        <v>0</v>
      </c>
      <c r="J32">
        <v>0</v>
      </c>
      <c r="K32">
        <v>5.8E-5</v>
      </c>
    </row>
    <row r="33" spans="1:11">
      <c r="A33" s="2">
        <v>2</v>
      </c>
      <c r="B33">
        <v>1</v>
      </c>
      <c r="C33">
        <v>1</v>
      </c>
      <c r="D33">
        <v>0.82317399999999996</v>
      </c>
      <c r="E33">
        <v>0.91583899999999996</v>
      </c>
      <c r="F33">
        <v>0.15690799999999999</v>
      </c>
      <c r="G33">
        <v>2.307E-3</v>
      </c>
      <c r="H33">
        <v>5.5000000000000002E-5</v>
      </c>
      <c r="I33">
        <v>9.9999999999999995E-7</v>
      </c>
      <c r="J33">
        <v>9.9999999999999995E-7</v>
      </c>
      <c r="K33">
        <v>1.322E-3</v>
      </c>
    </row>
    <row r="34" spans="1:11">
      <c r="A34" s="2">
        <v>3</v>
      </c>
      <c r="B34">
        <v>0.31070999999999999</v>
      </c>
      <c r="C34">
        <v>0.82317399999999996</v>
      </c>
      <c r="D34">
        <v>1</v>
      </c>
      <c r="E34">
        <v>1</v>
      </c>
      <c r="F34">
        <v>1</v>
      </c>
      <c r="G34">
        <v>0.95536100000000002</v>
      </c>
      <c r="H34">
        <v>0.31020199999999998</v>
      </c>
      <c r="I34">
        <v>1.5793999999999999E-2</v>
      </c>
      <c r="J34">
        <v>1.1292999999999999E-2</v>
      </c>
      <c r="K34">
        <v>0.61866399999999999</v>
      </c>
    </row>
    <row r="35" spans="1:11">
      <c r="A35" s="2">
        <v>4</v>
      </c>
      <c r="B35">
        <v>0.36194500000000002</v>
      </c>
      <c r="C35">
        <v>0.91583899999999996</v>
      </c>
      <c r="D35">
        <v>1</v>
      </c>
      <c r="E35">
        <v>1</v>
      </c>
      <c r="F35">
        <v>0.99996799999999997</v>
      </c>
      <c r="G35">
        <v>0.30014299999999999</v>
      </c>
      <c r="H35">
        <v>1.0803999999999999E-2</v>
      </c>
      <c r="I35">
        <v>1.37E-4</v>
      </c>
      <c r="J35">
        <v>2.5099999999999998E-4</v>
      </c>
      <c r="K35">
        <v>0.13200300000000001</v>
      </c>
    </row>
    <row r="36" spans="1:11">
      <c r="A36" s="2">
        <v>5</v>
      </c>
      <c r="B36">
        <v>1.4507000000000001E-2</v>
      </c>
      <c r="C36">
        <v>0.15690799999999999</v>
      </c>
      <c r="D36">
        <v>1</v>
      </c>
      <c r="E36">
        <v>0.99996799999999997</v>
      </c>
      <c r="F36">
        <v>1</v>
      </c>
      <c r="G36">
        <v>0.99998200000000004</v>
      </c>
      <c r="H36">
        <v>0.77183900000000005</v>
      </c>
      <c r="I36">
        <v>6.1517000000000002E-2</v>
      </c>
      <c r="J36">
        <v>4.3504000000000001E-2</v>
      </c>
      <c r="K36">
        <v>0.95528199999999996</v>
      </c>
    </row>
    <row r="37" spans="1:11">
      <c r="A37" s="2">
        <v>6</v>
      </c>
      <c r="B37">
        <v>4.1999999999999998E-5</v>
      </c>
      <c r="C37">
        <v>2.307E-3</v>
      </c>
      <c r="D37">
        <v>0.95536100000000002</v>
      </c>
      <c r="E37">
        <v>0.30014299999999999</v>
      </c>
      <c r="F37">
        <v>0.99998200000000004</v>
      </c>
      <c r="G37">
        <v>1</v>
      </c>
      <c r="H37">
        <v>1</v>
      </c>
      <c r="I37">
        <v>0.78737999999999997</v>
      </c>
      <c r="J37">
        <v>0.56258300000000006</v>
      </c>
      <c r="K37">
        <v>1</v>
      </c>
    </row>
    <row r="38" spans="1:11">
      <c r="A38" s="2">
        <v>7</v>
      </c>
      <c r="B38">
        <v>0</v>
      </c>
      <c r="C38">
        <v>5.5000000000000002E-5</v>
      </c>
      <c r="D38">
        <v>0.31020199999999998</v>
      </c>
      <c r="E38">
        <v>1.0803999999999999E-2</v>
      </c>
      <c r="F38">
        <v>0.77183900000000005</v>
      </c>
      <c r="G38">
        <v>1</v>
      </c>
      <c r="H38">
        <v>1</v>
      </c>
      <c r="I38">
        <v>0.99992099999999995</v>
      </c>
      <c r="J38">
        <v>0.988066</v>
      </c>
      <c r="K38">
        <v>1</v>
      </c>
    </row>
    <row r="39" spans="1:11">
      <c r="A39" s="2">
        <v>8</v>
      </c>
      <c r="B39">
        <v>0</v>
      </c>
      <c r="C39">
        <v>9.9999999999999995E-7</v>
      </c>
      <c r="D39">
        <v>1.5793999999999999E-2</v>
      </c>
      <c r="E39">
        <v>1.37E-4</v>
      </c>
      <c r="F39">
        <v>6.1517000000000002E-2</v>
      </c>
      <c r="G39">
        <v>0.78737999999999997</v>
      </c>
      <c r="H39">
        <v>0.99992099999999995</v>
      </c>
      <c r="I39">
        <v>1</v>
      </c>
      <c r="J39">
        <v>1</v>
      </c>
      <c r="K39">
        <v>1</v>
      </c>
    </row>
    <row r="40" spans="1:11">
      <c r="A40" s="2">
        <v>9</v>
      </c>
      <c r="B40">
        <v>0</v>
      </c>
      <c r="C40">
        <v>9.9999999999999995E-7</v>
      </c>
      <c r="D40">
        <v>1.1292999999999999E-2</v>
      </c>
      <c r="E40">
        <v>2.5099999999999998E-4</v>
      </c>
      <c r="F40">
        <v>4.3504000000000001E-2</v>
      </c>
      <c r="G40">
        <v>0.56258300000000006</v>
      </c>
      <c r="H40">
        <v>0.988066</v>
      </c>
      <c r="I40">
        <v>1</v>
      </c>
      <c r="J40">
        <v>1</v>
      </c>
      <c r="K40">
        <v>0.99999499999999997</v>
      </c>
    </row>
    <row r="41" spans="1:11">
      <c r="A41" s="2">
        <v>10</v>
      </c>
      <c r="B41">
        <v>5.8E-5</v>
      </c>
      <c r="C41">
        <v>1.322E-3</v>
      </c>
      <c r="D41">
        <v>0.61866399999999999</v>
      </c>
      <c r="E41">
        <v>0.13200300000000001</v>
      </c>
      <c r="F41">
        <v>0.95528199999999996</v>
      </c>
      <c r="G41">
        <v>1</v>
      </c>
      <c r="H41">
        <v>1</v>
      </c>
      <c r="I41">
        <v>1</v>
      </c>
      <c r="J41">
        <v>0.99999499999999997</v>
      </c>
      <c r="K41">
        <v>1</v>
      </c>
    </row>
    <row r="45" spans="1:11">
      <c r="A45" s="1" t="s">
        <v>36</v>
      </c>
    </row>
    <row r="46" spans="1:11">
      <c r="A46" s="13" t="s">
        <v>41</v>
      </c>
    </row>
    <row r="47" spans="1:11">
      <c r="A47" s="13" t="s">
        <v>42</v>
      </c>
    </row>
  </sheetData>
  <conditionalFormatting sqref="B32:K41">
    <cfRule type="cellIs" dxfId="0" priority="1" operator="lessThan">
      <formula>0.01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107E-20BE-4035-A1AF-3AD63FDE2E61}">
  <dimension ref="A1:C21"/>
  <sheetViews>
    <sheetView workbookViewId="0">
      <selection activeCell="A20" sqref="A20"/>
    </sheetView>
  </sheetViews>
  <sheetFormatPr defaultRowHeight="14.4"/>
  <cols>
    <col min="1" max="1" width="54.578125" bestFit="1" customWidth="1"/>
    <col min="2" max="2" width="9.578125" bestFit="1" customWidth="1"/>
    <col min="3" max="3" width="14.41796875" bestFit="1" customWidth="1"/>
  </cols>
  <sheetData>
    <row r="1" spans="1:3">
      <c r="A1" s="1" t="s">
        <v>112</v>
      </c>
      <c r="B1" s="2" t="s">
        <v>1</v>
      </c>
      <c r="C1" s="2" t="s">
        <v>2</v>
      </c>
    </row>
    <row r="2" spans="1:3">
      <c r="A2" s="2" t="s">
        <v>86</v>
      </c>
      <c r="B2">
        <v>1.0661E-2</v>
      </c>
      <c r="C2">
        <v>1.3572000000000001E-2</v>
      </c>
    </row>
    <row r="3" spans="1:3">
      <c r="A3" s="2" t="s">
        <v>0</v>
      </c>
      <c r="B3">
        <v>2.146E-2</v>
      </c>
      <c r="C3">
        <v>2.5205000000000002E-2</v>
      </c>
    </row>
    <row r="4" spans="1:3">
      <c r="A4" s="2"/>
    </row>
    <row r="5" spans="1:3">
      <c r="A5" s="1" t="s">
        <v>113</v>
      </c>
      <c r="B5" s="2" t="s">
        <v>1</v>
      </c>
      <c r="C5" s="2" t="s">
        <v>2</v>
      </c>
    </row>
    <row r="6" spans="1:3">
      <c r="A6" s="2" t="s">
        <v>86</v>
      </c>
      <c r="B6">
        <v>6.6270000000000001E-3</v>
      </c>
      <c r="C6">
        <v>9.136E-3</v>
      </c>
    </row>
    <row r="7" spans="1:3">
      <c r="A7" s="2" t="s">
        <v>0</v>
      </c>
      <c r="B7">
        <v>1.8935E-2</v>
      </c>
      <c r="C7">
        <v>2.2939999999999999E-2</v>
      </c>
    </row>
    <row r="8" spans="1:3">
      <c r="A8" s="2"/>
    </row>
    <row r="9" spans="1:3">
      <c r="A9" s="1" t="s">
        <v>114</v>
      </c>
    </row>
    <row r="10" spans="1:3">
      <c r="A10" s="2" t="s">
        <v>8</v>
      </c>
      <c r="B10" s="8">
        <v>1.13624E-13</v>
      </c>
    </row>
    <row r="11" spans="1:3">
      <c r="A11" s="2"/>
    </row>
    <row r="12" spans="1:3">
      <c r="A12" s="1" t="s">
        <v>9</v>
      </c>
      <c r="B12" s="2" t="s">
        <v>10</v>
      </c>
      <c r="C12" s="2" t="s">
        <v>11</v>
      </c>
    </row>
    <row r="13" spans="1:3">
      <c r="A13" s="2" t="s">
        <v>87</v>
      </c>
      <c r="B13">
        <v>2.5089999999999999E-3</v>
      </c>
      <c r="C13" s="7">
        <v>0.73767000000000005</v>
      </c>
    </row>
    <row r="14" spans="1:3">
      <c r="A14" s="2" t="s">
        <v>12</v>
      </c>
      <c r="B14">
        <v>4.0049999999999999E-3</v>
      </c>
      <c r="C14" s="7">
        <v>0.51882700000000004</v>
      </c>
    </row>
    <row r="15" spans="1:3">
      <c r="A15" s="2" t="s">
        <v>88</v>
      </c>
      <c r="B15">
        <v>1.2309E-2</v>
      </c>
      <c r="C15" s="8">
        <v>8.4178999999999997E-7</v>
      </c>
    </row>
    <row r="16" spans="1:3">
      <c r="A16" s="2" t="s">
        <v>89</v>
      </c>
      <c r="B16">
        <v>1.3805E-2</v>
      </c>
      <c r="C16" s="8">
        <v>1.51968E-7</v>
      </c>
    </row>
    <row r="19" spans="1:1">
      <c r="A19" s="1" t="s">
        <v>36</v>
      </c>
    </row>
    <row r="20" spans="1:1">
      <c r="A20" s="13" t="s">
        <v>124</v>
      </c>
    </row>
    <row r="21" spans="1:1">
      <c r="A21" s="1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2A27-7C19-41F1-B1FE-B969DE8565CF}">
  <dimension ref="A1:C21"/>
  <sheetViews>
    <sheetView workbookViewId="0">
      <selection activeCell="A20" sqref="A20"/>
    </sheetView>
  </sheetViews>
  <sheetFormatPr defaultRowHeight="14.4"/>
  <cols>
    <col min="1" max="1" width="54.578125" bestFit="1" customWidth="1"/>
    <col min="2" max="2" width="9.578125" bestFit="1" customWidth="1"/>
    <col min="3" max="3" width="14.41796875" bestFit="1" customWidth="1"/>
  </cols>
  <sheetData>
    <row r="1" spans="1:3">
      <c r="A1" s="1" t="s">
        <v>109</v>
      </c>
      <c r="B1" s="2" t="s">
        <v>1</v>
      </c>
      <c r="C1" s="2" t="s">
        <v>2</v>
      </c>
    </row>
    <row r="2" spans="1:3">
      <c r="A2" s="2" t="s">
        <v>86</v>
      </c>
      <c r="B2">
        <v>7.9710000000000007E-3</v>
      </c>
      <c r="C2">
        <v>4.065E-3</v>
      </c>
    </row>
    <row r="3" spans="1:3">
      <c r="A3" s="2" t="s">
        <v>0</v>
      </c>
      <c r="B3">
        <v>2.1722999999999999E-2</v>
      </c>
      <c r="C3">
        <v>2.2258E-2</v>
      </c>
    </row>
    <row r="4" spans="1:3">
      <c r="A4" s="2"/>
    </row>
    <row r="5" spans="1:3">
      <c r="A5" s="1" t="s">
        <v>110</v>
      </c>
      <c r="B5" s="2" t="s">
        <v>1</v>
      </c>
      <c r="C5" s="2" t="s">
        <v>2</v>
      </c>
    </row>
    <row r="6" spans="1:3">
      <c r="A6" s="2" t="s">
        <v>86</v>
      </c>
      <c r="B6">
        <v>4.3579999999999999E-3</v>
      </c>
      <c r="C6">
        <v>2.6549999999999998E-3</v>
      </c>
    </row>
    <row r="7" spans="1:3">
      <c r="A7" s="2" t="s">
        <v>0</v>
      </c>
      <c r="B7">
        <v>1.9231000000000002E-2</v>
      </c>
      <c r="C7">
        <v>1.8877000000000001E-2</v>
      </c>
    </row>
    <row r="8" spans="1:3">
      <c r="A8" s="2"/>
    </row>
    <row r="9" spans="1:3">
      <c r="A9" s="1" t="s">
        <v>111</v>
      </c>
    </row>
    <row r="10" spans="1:3">
      <c r="A10" s="2" t="s">
        <v>8</v>
      </c>
      <c r="B10" s="8">
        <v>1.63567E-23</v>
      </c>
    </row>
    <row r="11" spans="1:3">
      <c r="A11" s="2"/>
    </row>
    <row r="12" spans="1:3">
      <c r="A12" s="1" t="s">
        <v>9</v>
      </c>
      <c r="B12" s="2" t="s">
        <v>10</v>
      </c>
      <c r="C12" s="2" t="s">
        <v>11</v>
      </c>
    </row>
    <row r="13" spans="1:3">
      <c r="A13" s="2" t="s">
        <v>87</v>
      </c>
      <c r="B13">
        <v>-1.7030000000000001E-3</v>
      </c>
      <c r="C13" s="7">
        <v>0.44539899999999999</v>
      </c>
    </row>
    <row r="14" spans="1:3">
      <c r="A14" s="2" t="s">
        <v>12</v>
      </c>
      <c r="B14">
        <v>-3.5500000000000001E-4</v>
      </c>
      <c r="C14" s="7">
        <v>1</v>
      </c>
    </row>
    <row r="15" spans="1:3">
      <c r="A15" s="2" t="s">
        <v>88</v>
      </c>
      <c r="B15">
        <v>1.4873000000000001E-2</v>
      </c>
      <c r="C15" s="8">
        <v>2.0465900000000001E-10</v>
      </c>
    </row>
    <row r="16" spans="1:3">
      <c r="A16" s="2" t="s">
        <v>89</v>
      </c>
      <c r="B16">
        <v>1.6220999999999999E-2</v>
      </c>
      <c r="C16" s="8">
        <v>6.6613400000000003E-15</v>
      </c>
    </row>
    <row r="19" spans="1:1">
      <c r="A19" s="1" t="s">
        <v>36</v>
      </c>
    </row>
    <row r="20" spans="1:1">
      <c r="A20" s="13" t="s">
        <v>123</v>
      </c>
    </row>
    <row r="21" spans="1:1">
      <c r="A21" s="1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Dataset Information</vt:lpstr>
      <vt:lpstr>Vesicle Size (Fig. 4D)</vt:lpstr>
      <vt:lpstr>Vesicle speed (Fig. 5C)</vt:lpstr>
      <vt:lpstr>Directionality index (Fig. 5D)</vt:lpstr>
      <vt:lpstr>Diffusion Coefficient (Fig. 5E)</vt:lpstr>
      <vt:lpstr>Speed toward spicule (Fig. 6B)</vt:lpstr>
      <vt:lpstr>Spicule Stats (Fig. 6C)</vt:lpstr>
      <vt:lpstr>Phalloidin Stats (Fig. 7H)</vt:lpstr>
      <vt:lpstr>MyosinII Stats (Fig. 8H)</vt:lpstr>
      <vt:lpstr>Speed&amp;diff vs size, Fig. S1, S3</vt:lpstr>
      <vt:lpstr>LLSM Imaging 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Winter</dc:creator>
  <cp:lastModifiedBy>Mark Winter</cp:lastModifiedBy>
  <dcterms:created xsi:type="dcterms:W3CDTF">2015-06-05T18:17:20Z</dcterms:created>
  <dcterms:modified xsi:type="dcterms:W3CDTF">2021-01-06T13:51:10Z</dcterms:modified>
</cp:coreProperties>
</file>