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nfar\OneDrive\Documents\UoL\Papers\Farthing et al. 2020\Excel Data\"/>
    </mc:Choice>
  </mc:AlternateContent>
  <xr:revisionPtr revIDLastSave="0" documentId="8_{2A5CE795-F45A-48EB-B607-84C5C1783863}" xr6:coauthVersionLast="45" xr6:coauthVersionMax="45" xr10:uidLastSave="{00000000-0000-0000-0000-000000000000}"/>
  <bookViews>
    <workbookView xWindow="-120" yWindow="-120" windowWidth="20730" windowHeight="11160" xr2:uid="{C7DEE879-C2FD-4C24-B7EE-1972E9C6E3AB}"/>
  </bookViews>
  <sheets>
    <sheet name="Growth Experiment" sheetId="2" r:id="rId1"/>
    <sheet name="Ingestion Experiment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D23" i="2"/>
  <c r="C23" i="2"/>
  <c r="H22" i="2"/>
  <c r="G22" i="2"/>
  <c r="F22" i="2"/>
  <c r="E22" i="2"/>
  <c r="D22" i="2"/>
  <c r="C22" i="2"/>
  <c r="E21" i="2"/>
  <c r="D21" i="2"/>
  <c r="C21" i="2"/>
  <c r="H20" i="2"/>
  <c r="G20" i="2"/>
  <c r="F20" i="2"/>
  <c r="E20" i="2"/>
  <c r="D20" i="2"/>
  <c r="C20" i="2"/>
</calcChain>
</file>

<file path=xl/sharedStrings.xml><?xml version="1.0" encoding="utf-8"?>
<sst xmlns="http://schemas.openxmlformats.org/spreadsheetml/2006/main" count="57" uniqueCount="34">
  <si>
    <t>-</t>
  </si>
  <si>
    <t>Bd 1</t>
  </si>
  <si>
    <t>Bd 2</t>
  </si>
  <si>
    <t>Bd 3</t>
  </si>
  <si>
    <t>C 1</t>
  </si>
  <si>
    <t>C 2</t>
  </si>
  <si>
    <t>C 3</t>
  </si>
  <si>
    <t>B.calciflorous</t>
  </si>
  <si>
    <t>Philodina</t>
  </si>
  <si>
    <t>Blepharisma</t>
  </si>
  <si>
    <t>Stentor</t>
  </si>
  <si>
    <t>U.turbo</t>
  </si>
  <si>
    <t>Oxytricia</t>
  </si>
  <si>
    <t>P.aurelia</t>
  </si>
  <si>
    <t>P.caudatum</t>
  </si>
  <si>
    <t>P. aurelia</t>
  </si>
  <si>
    <t>T.pyriformis</t>
  </si>
  <si>
    <t>Bd average</t>
  </si>
  <si>
    <t>C average</t>
  </si>
  <si>
    <t>STE Bd</t>
  </si>
  <si>
    <t>STE C</t>
  </si>
  <si>
    <r>
      <t xml:space="preserve">Ingestion rates of </t>
    </r>
    <r>
      <rPr>
        <i/>
        <sz val="12"/>
        <color theme="1"/>
        <rFont val="Calibri"/>
        <family val="2"/>
        <scheme val="minor"/>
      </rPr>
      <t>Tetrahymena pyriformis</t>
    </r>
    <r>
      <rPr>
        <sz val="12"/>
        <color theme="1"/>
        <rFont val="Calibri"/>
        <family val="2"/>
        <scheme val="minor"/>
      </rPr>
      <t xml:space="preserve"> on surrogate zoospores (prey) and the available prey concentration</t>
    </r>
  </si>
  <si>
    <r>
      <t>P.aurelia (</t>
    </r>
    <r>
      <rPr>
        <sz val="11"/>
        <color theme="1"/>
        <rFont val="Calibri"/>
        <family val="2"/>
        <scheme val="minor"/>
      </rPr>
      <t>growth period only)</t>
    </r>
  </si>
  <si>
    <r>
      <t>P.caudatum</t>
    </r>
    <r>
      <rPr>
        <sz val="11"/>
        <color theme="1"/>
        <rFont val="Calibri"/>
        <family val="2"/>
        <scheme val="minor"/>
      </rPr>
      <t xml:space="preserve"> (growth period only)</t>
    </r>
  </si>
  <si>
    <r>
      <t xml:space="preserve">P.caudatum </t>
    </r>
    <r>
      <rPr>
        <sz val="11"/>
        <color theme="1"/>
        <rFont val="Calibri"/>
        <family val="2"/>
        <scheme val="minor"/>
      </rPr>
      <t>(period of death only)</t>
    </r>
  </si>
  <si>
    <r>
      <t xml:space="preserve">P.aurelia </t>
    </r>
    <r>
      <rPr>
        <sz val="11"/>
        <color theme="1"/>
        <rFont val="Calibri"/>
        <family val="2"/>
        <scheme val="minor"/>
      </rPr>
      <t>(period of death only)</t>
    </r>
  </si>
  <si>
    <r>
      <t>Growth/death rates of micrograzer species fed on</t>
    </r>
    <r>
      <rPr>
        <i/>
        <sz val="12"/>
        <color theme="1"/>
        <rFont val="Calibri"/>
        <family val="2"/>
        <scheme val="minor"/>
      </rPr>
      <t xml:space="preserve"> Batrachochytrium dendrobatitdis</t>
    </r>
    <r>
      <rPr>
        <sz val="12"/>
        <color theme="1"/>
        <rFont val="Calibri"/>
        <family val="2"/>
        <scheme val="minor"/>
      </rPr>
      <t xml:space="preserve"> spores (Bd) or where no prey was present (C) at 18 °C</t>
    </r>
  </si>
  <si>
    <r>
      <t>Mortality rates (-r, d</t>
    </r>
    <r>
      <rPr>
        <b/>
        <vertAlign val="superscript"/>
        <sz val="12"/>
        <color theme="1"/>
        <rFont val="Calibri"/>
        <family val="2"/>
        <scheme val="minor"/>
      </rPr>
      <t>-1</t>
    </r>
    <r>
      <rPr>
        <b/>
        <sz val="12"/>
        <color theme="1"/>
        <rFont val="Calibri"/>
        <family val="2"/>
        <scheme val="minor"/>
      </rPr>
      <t>) determined by the slope of ln numbers over the entire incubation period</t>
    </r>
  </si>
  <si>
    <t>Taxa examined</t>
  </si>
  <si>
    <r>
      <t>Growth rates (r, d</t>
    </r>
    <r>
      <rPr>
        <b/>
        <vertAlign val="superscript"/>
        <sz val="12"/>
        <color theme="1"/>
        <rFont val="Calibri"/>
        <family val="2"/>
        <scheme val="minor"/>
      </rPr>
      <t>-1)</t>
    </r>
    <r>
      <rPr>
        <b/>
        <sz val="12"/>
        <color theme="1"/>
        <rFont val="Calibri"/>
        <family val="2"/>
        <scheme val="minor"/>
      </rPr>
      <t xml:space="preserve"> determined by r= ln(N</t>
    </r>
    <r>
      <rPr>
        <b/>
        <vertAlign val="subscript"/>
        <sz val="12"/>
        <color theme="1"/>
        <rFont val="Calibri"/>
        <family val="2"/>
        <scheme val="minor"/>
      </rPr>
      <t>t</t>
    </r>
    <r>
      <rPr>
        <b/>
        <sz val="12"/>
        <color theme="1"/>
        <rFont val="Calibri"/>
        <family val="2"/>
        <scheme val="minor"/>
      </rPr>
      <t>/N</t>
    </r>
    <r>
      <rPr>
        <b/>
        <vertAlign val="subscript"/>
        <sz val="12"/>
        <color theme="1"/>
        <rFont val="Calibri"/>
        <family val="2"/>
        <scheme val="minor"/>
      </rPr>
      <t>0</t>
    </r>
    <r>
      <rPr>
        <b/>
        <sz val="12"/>
        <color theme="1"/>
        <rFont val="Calibri"/>
        <family val="2"/>
        <scheme val="minor"/>
      </rPr>
      <t>)/t, where N</t>
    </r>
    <r>
      <rPr>
        <b/>
        <vertAlign val="subscript"/>
        <sz val="12"/>
        <color theme="1"/>
        <rFont val="Calibri"/>
        <family val="2"/>
        <scheme val="minor"/>
      </rPr>
      <t>0</t>
    </r>
    <r>
      <rPr>
        <b/>
        <sz val="12"/>
        <color theme="1"/>
        <rFont val="Calibri"/>
        <family val="2"/>
        <scheme val="minor"/>
      </rPr>
      <t xml:space="preserve"> and N</t>
    </r>
    <r>
      <rPr>
        <b/>
        <vertAlign val="subscript"/>
        <sz val="12"/>
        <color theme="1"/>
        <rFont val="Calibri"/>
        <family val="2"/>
        <scheme val="minor"/>
      </rPr>
      <t>t</t>
    </r>
    <r>
      <rPr>
        <b/>
        <sz val="12"/>
        <color theme="1"/>
        <rFont val="Calibri"/>
        <family val="2"/>
        <scheme val="minor"/>
      </rPr>
      <t xml:space="preserve"> are the micrograzer abundance on the initial and final day respectively, and t is the incubation period </t>
    </r>
  </si>
  <si>
    <t>Bd replicates (n=3)</t>
  </si>
  <si>
    <t>Control replicates (n=3)</t>
  </si>
  <si>
    <t>Grazing rate (prey per ciliate per hour)</t>
  </si>
  <si>
    <t>Prey concentration (prey per 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</si>
</sst>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ill="1"/>
    <xf numFmtId="0" fontId="2" fillId="0" borderId="0" xfId="0" applyFont="1"/>
    <xf numFmtId="0" fontId="4" fillId="0" borderId="0" xfId="0" applyFont="1"/>
    <xf numFmtId="0" fontId="2" fillId="2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2" fontId="0" fillId="0" borderId="0" xfId="0" applyNumberFormat="1"/>
    <xf numFmtId="2" fontId="0" fillId="2" borderId="0" xfId="0" applyNumberFormat="1" applyFill="1"/>
    <xf numFmtId="2" fontId="6" fillId="0" borderId="0" xfId="0" applyNumberFormat="1" applyFont="1"/>
    <xf numFmtId="2" fontId="6" fillId="2" borderId="0" xfId="0" applyNumberFormat="1" applyFont="1" applyFill="1"/>
    <xf numFmtId="1" fontId="0" fillId="0" borderId="0" xfId="0" applyNumberFormat="1"/>
    <xf numFmtId="1" fontId="0" fillId="2" borderId="0" xfId="0" applyNumberFormat="1" applyFill="1"/>
    <xf numFmtId="1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owth%20Experiments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  <sheetName val="Pa individual Rates"/>
      <sheetName val="Pc individual rates"/>
      <sheetName val="Death Rate Graphs"/>
      <sheetName val="Death Rate Tables"/>
      <sheetName val="Statistical Analysis"/>
    </sheetNames>
    <sheetDataSet>
      <sheetData sheetId="0">
        <row r="20">
          <cell r="AM20">
            <v>1.6096378924367667</v>
          </cell>
          <cell r="AN20">
            <v>1.6096378924367667</v>
          </cell>
          <cell r="AO20">
            <v>1.6096378924367667</v>
          </cell>
          <cell r="AS20">
            <v>1.6094379124341003</v>
          </cell>
          <cell r="AT20">
            <v>1.6094379124341003</v>
          </cell>
          <cell r="AU20">
            <v>1.6094379124341003</v>
          </cell>
        </row>
        <row r="21">
          <cell r="AM21">
            <v>2.8332721658555919</v>
          </cell>
          <cell r="AN21">
            <v>2.3026850879943788</v>
          </cell>
          <cell r="AO21">
            <v>2.5650262775800314</v>
          </cell>
        </row>
        <row r="27">
          <cell r="AS27">
            <v>2.3978952727983707</v>
          </cell>
          <cell r="AT27">
            <v>1.6094379124341003</v>
          </cell>
          <cell r="AU27">
            <v>2.0794415416798357</v>
          </cell>
        </row>
        <row r="33">
          <cell r="AM33">
            <v>1.6096378924367667</v>
          </cell>
          <cell r="AN33">
            <v>1.6096378924367667</v>
          </cell>
          <cell r="AO33">
            <v>1.6096378924367667</v>
          </cell>
          <cell r="AP33">
            <v>1.6096378924367667</v>
          </cell>
          <cell r="AQ33">
            <v>1.6096378924367667</v>
          </cell>
          <cell r="AR33">
            <v>1.6096378924367667</v>
          </cell>
        </row>
        <row r="36">
          <cell r="AP36">
            <v>-6.9077552789821368</v>
          </cell>
          <cell r="AQ36">
            <v>-6.9077552789821368</v>
          </cell>
          <cell r="AR36">
            <v>-6.9077552789821368</v>
          </cell>
        </row>
        <row r="40">
          <cell r="AM40">
            <v>-6.9077552789821368</v>
          </cell>
          <cell r="AN40">
            <v>-6.9077552789821368</v>
          </cell>
          <cell r="AO40">
            <v>-6.9077552789821368</v>
          </cell>
        </row>
        <row r="41">
          <cell r="AS41">
            <v>1.6094379124341003</v>
          </cell>
          <cell r="AT41">
            <v>1.6094379124341003</v>
          </cell>
          <cell r="AU41">
            <v>1.6094379124341003</v>
          </cell>
          <cell r="AV41">
            <v>1.6094379124341003</v>
          </cell>
          <cell r="AW41">
            <v>1.6094379124341003</v>
          </cell>
          <cell r="AX41">
            <v>1.6094379124341003</v>
          </cell>
        </row>
        <row r="46">
          <cell r="AX46">
            <v>0.69314718055994529</v>
          </cell>
        </row>
        <row r="50">
          <cell r="AS50">
            <v>1.0986122886681098</v>
          </cell>
          <cell r="AT50">
            <v>0</v>
          </cell>
          <cell r="AU50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34DC1-8BC1-40E4-B190-F86183BB98BD}">
  <dimension ref="B1:M24"/>
  <sheetViews>
    <sheetView tabSelected="1" workbookViewId="0">
      <selection activeCell="J14" sqref="J14"/>
    </sheetView>
  </sheetViews>
  <sheetFormatPr defaultRowHeight="15" x14ac:dyDescent="0.25"/>
  <cols>
    <col min="2" max="2" width="31.5703125" customWidth="1"/>
    <col min="10" max="10" width="10.42578125" customWidth="1"/>
    <col min="11" max="11" width="9.42578125" customWidth="1"/>
  </cols>
  <sheetData>
    <row r="1" spans="2:13" ht="15.75" x14ac:dyDescent="0.25">
      <c r="B1" s="5" t="s">
        <v>26</v>
      </c>
    </row>
    <row r="3" spans="2:13" ht="18" x14ac:dyDescent="0.25">
      <c r="B3" s="9" t="s">
        <v>27</v>
      </c>
    </row>
    <row r="4" spans="2:13" ht="15.75" x14ac:dyDescent="0.25">
      <c r="B4" s="9"/>
      <c r="D4" s="4" t="s">
        <v>30</v>
      </c>
      <c r="G4" s="4" t="s">
        <v>31</v>
      </c>
    </row>
    <row r="5" spans="2:13" x14ac:dyDescent="0.25">
      <c r="B5" t="s">
        <v>28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J5" s="1" t="s">
        <v>17</v>
      </c>
      <c r="K5" s="1" t="s">
        <v>18</v>
      </c>
      <c r="L5" s="7" t="s">
        <v>19</v>
      </c>
      <c r="M5" s="7" t="s">
        <v>20</v>
      </c>
    </row>
    <row r="6" spans="2:13" x14ac:dyDescent="0.25">
      <c r="B6" s="4" t="s">
        <v>7</v>
      </c>
      <c r="C6">
        <v>-2.25</v>
      </c>
      <c r="D6">
        <v>-0.52</v>
      </c>
      <c r="E6">
        <v>-0.25</v>
      </c>
      <c r="F6">
        <v>-0.52</v>
      </c>
      <c r="G6">
        <v>-0.35</v>
      </c>
      <c r="H6">
        <v>-0.52</v>
      </c>
      <c r="J6" s="10">
        <v>-1.0066666666666666</v>
      </c>
      <c r="K6" s="10">
        <v>-0.46333333333333337</v>
      </c>
      <c r="L6" s="12">
        <v>0.62653367383121916</v>
      </c>
      <c r="M6" s="12">
        <v>5.666666666666649E-2</v>
      </c>
    </row>
    <row r="7" spans="2:13" x14ac:dyDescent="0.25">
      <c r="B7" s="6" t="s">
        <v>8</v>
      </c>
      <c r="C7" s="2">
        <v>-0.13</v>
      </c>
      <c r="D7" s="2">
        <v>-0.34</v>
      </c>
      <c r="E7" s="2">
        <v>-0.46</v>
      </c>
      <c r="F7" s="2">
        <v>-0.75</v>
      </c>
      <c r="G7" s="2">
        <v>-0.18</v>
      </c>
      <c r="H7" s="2">
        <v>-0.36</v>
      </c>
      <c r="I7" s="2"/>
      <c r="J7" s="11">
        <v>-0.31</v>
      </c>
      <c r="K7" s="11">
        <v>-0.43</v>
      </c>
      <c r="L7" s="13">
        <v>9.643650760992957E-2</v>
      </c>
      <c r="M7" s="13">
        <v>0.16822603841260717</v>
      </c>
    </row>
    <row r="8" spans="2:13" x14ac:dyDescent="0.25">
      <c r="B8" s="4" t="s">
        <v>9</v>
      </c>
      <c r="C8">
        <v>-0.46</v>
      </c>
      <c r="D8">
        <v>-0.88</v>
      </c>
      <c r="E8">
        <v>-2.13</v>
      </c>
      <c r="F8">
        <v>-4.26</v>
      </c>
      <c r="G8">
        <v>-4.26</v>
      </c>
      <c r="H8">
        <v>-4.26</v>
      </c>
      <c r="J8" s="10">
        <v>-1.1566666666666665</v>
      </c>
      <c r="K8" s="10">
        <v>-4.26</v>
      </c>
      <c r="L8" s="12">
        <v>0.50154206647542976</v>
      </c>
      <c r="M8" s="12">
        <v>0</v>
      </c>
    </row>
    <row r="9" spans="2:13" x14ac:dyDescent="0.25">
      <c r="B9" s="6" t="s">
        <v>10</v>
      </c>
      <c r="C9" s="2">
        <v>-4.26</v>
      </c>
      <c r="D9" s="2">
        <v>-4.26</v>
      </c>
      <c r="E9" s="2">
        <v>-4.26</v>
      </c>
      <c r="F9" s="2">
        <v>0</v>
      </c>
      <c r="G9" s="2">
        <v>0</v>
      </c>
      <c r="H9" s="2">
        <v>-0.25</v>
      </c>
      <c r="I9" s="2"/>
      <c r="J9" s="11">
        <v>-4.26</v>
      </c>
      <c r="K9" s="11">
        <v>-8.3333333333333329E-2</v>
      </c>
      <c r="L9" s="13">
        <v>0</v>
      </c>
      <c r="M9" s="13">
        <v>8.3333333333333343E-2</v>
      </c>
    </row>
    <row r="10" spans="2:13" x14ac:dyDescent="0.25">
      <c r="B10" s="4" t="s">
        <v>11</v>
      </c>
      <c r="C10">
        <v>-4</v>
      </c>
      <c r="D10">
        <v>-4</v>
      </c>
      <c r="E10">
        <v>-4</v>
      </c>
      <c r="F10">
        <v>-4</v>
      </c>
      <c r="G10">
        <v>-4</v>
      </c>
      <c r="H10">
        <v>-4</v>
      </c>
      <c r="J10" s="10">
        <v>-4</v>
      </c>
      <c r="K10" s="10">
        <v>-4</v>
      </c>
      <c r="L10" s="12">
        <v>0</v>
      </c>
      <c r="M10" s="12">
        <v>0</v>
      </c>
    </row>
    <row r="11" spans="2:13" x14ac:dyDescent="0.25">
      <c r="B11" s="6" t="s">
        <v>12</v>
      </c>
      <c r="C11" s="2">
        <v>-0.23</v>
      </c>
      <c r="D11" s="2">
        <v>-4.26</v>
      </c>
      <c r="E11" s="2">
        <v>-2.13</v>
      </c>
      <c r="F11" s="2">
        <v>-4.26</v>
      </c>
      <c r="G11" s="2">
        <v>-4.26</v>
      </c>
      <c r="H11" s="2">
        <v>-4.26</v>
      </c>
      <c r="I11" s="2"/>
      <c r="J11" s="11">
        <v>-2.2066666666666666</v>
      </c>
      <c r="K11" s="11">
        <v>-4.26</v>
      </c>
      <c r="L11" s="13">
        <v>1.1639921725586377</v>
      </c>
      <c r="M11" s="13">
        <v>0</v>
      </c>
    </row>
    <row r="12" spans="2:13" x14ac:dyDescent="0.25">
      <c r="B12" s="4" t="s">
        <v>13</v>
      </c>
      <c r="C12">
        <v>-0.9</v>
      </c>
      <c r="D12">
        <v>-0.86</v>
      </c>
      <c r="E12">
        <v>-0.91</v>
      </c>
      <c r="F12">
        <v>-2.13</v>
      </c>
      <c r="G12">
        <v>-2.13</v>
      </c>
      <c r="H12">
        <v>-2.13</v>
      </c>
      <c r="J12" s="10">
        <v>-0.89</v>
      </c>
      <c r="K12" s="10">
        <v>-2.13</v>
      </c>
      <c r="L12" s="12">
        <v>1.527525231651948E-2</v>
      </c>
      <c r="M12" s="12">
        <v>0</v>
      </c>
    </row>
    <row r="13" spans="2:13" x14ac:dyDescent="0.25">
      <c r="B13" s="6" t="s">
        <v>25</v>
      </c>
      <c r="C13" s="2">
        <v>-0.13</v>
      </c>
      <c r="D13" s="2">
        <v>0</v>
      </c>
      <c r="E13" s="2">
        <v>-0.23</v>
      </c>
      <c r="F13" s="2">
        <v>-0.46</v>
      </c>
      <c r="G13" s="2">
        <v>-0.11</v>
      </c>
      <c r="H13" s="2">
        <v>-0.8</v>
      </c>
      <c r="I13" s="2"/>
      <c r="J13" s="11">
        <v>-0.12</v>
      </c>
      <c r="K13" s="11">
        <v>-0.45666666666666672</v>
      </c>
      <c r="L13" s="13">
        <v>6.6583281184793938E-2</v>
      </c>
      <c r="M13" s="13">
        <v>0.19919281557771554</v>
      </c>
    </row>
    <row r="14" spans="2:13" x14ac:dyDescent="0.25">
      <c r="B14" s="4" t="s">
        <v>14</v>
      </c>
      <c r="C14">
        <v>0</v>
      </c>
      <c r="D14">
        <v>0</v>
      </c>
      <c r="E14">
        <v>-2E-3</v>
      </c>
      <c r="F14">
        <v>-0.4</v>
      </c>
      <c r="G14">
        <v>-0.4</v>
      </c>
      <c r="H14">
        <v>-0.18</v>
      </c>
      <c r="J14" s="10">
        <v>-6.6666666666666664E-4</v>
      </c>
      <c r="K14" s="10">
        <v>-0.32666666666666666</v>
      </c>
      <c r="L14" s="12">
        <v>6.6666666666666675E-4</v>
      </c>
      <c r="M14" s="12">
        <v>7.3333333333333403E-2</v>
      </c>
    </row>
    <row r="15" spans="2:13" x14ac:dyDescent="0.25">
      <c r="B15" s="6" t="s">
        <v>24</v>
      </c>
      <c r="C15" s="2">
        <v>-0.4</v>
      </c>
      <c r="D15" s="2">
        <v>-0.8</v>
      </c>
      <c r="E15" s="2">
        <v>-0.4</v>
      </c>
      <c r="F15" s="2">
        <v>-0.4</v>
      </c>
      <c r="G15" s="2">
        <v>-0.4</v>
      </c>
      <c r="H15" s="2">
        <v>-0.18</v>
      </c>
      <c r="I15" s="2"/>
      <c r="J15" s="11">
        <v>-0.53333333333333333</v>
      </c>
      <c r="K15" s="11">
        <v>-0.32666666666666666</v>
      </c>
      <c r="L15" s="13">
        <v>0.13333333333333336</v>
      </c>
      <c r="M15" s="13">
        <v>7.3333333333333403E-2</v>
      </c>
    </row>
    <row r="16" spans="2:13" x14ac:dyDescent="0.25">
      <c r="L16" s="8"/>
      <c r="M16" s="8"/>
    </row>
    <row r="17" spans="2:13" ht="19.5" x14ac:dyDescent="0.35">
      <c r="B17" s="9" t="s">
        <v>29</v>
      </c>
      <c r="L17" s="8"/>
      <c r="M17" s="8"/>
    </row>
    <row r="18" spans="2:13" ht="15.75" x14ac:dyDescent="0.25">
      <c r="B18" s="9"/>
      <c r="D18" s="4" t="s">
        <v>30</v>
      </c>
      <c r="G18" s="4" t="s">
        <v>31</v>
      </c>
      <c r="L18" s="8"/>
      <c r="M18" s="8"/>
    </row>
    <row r="19" spans="2:13" ht="15.75" x14ac:dyDescent="0.25">
      <c r="B19" s="9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J19" s="1" t="s">
        <v>17</v>
      </c>
      <c r="K19" s="1" t="s">
        <v>18</v>
      </c>
      <c r="L19" s="7" t="s">
        <v>19</v>
      </c>
      <c r="M19" s="7" t="s">
        <v>20</v>
      </c>
    </row>
    <row r="20" spans="2:13" x14ac:dyDescent="0.25">
      <c r="B20" s="4" t="s">
        <v>15</v>
      </c>
      <c r="C20" s="10">
        <f>('[1]Raw Data'!AM40/'[1]Raw Data'!AM33)/10</f>
        <v>-0.42914964362107311</v>
      </c>
      <c r="D20" s="10">
        <f>('[1]Raw Data'!AN40/'[1]Raw Data'!AN33)/10</f>
        <v>-0.42914964362107311</v>
      </c>
      <c r="E20" s="10">
        <f>('[1]Raw Data'!AO40/'[1]Raw Data'!AO33)/10</f>
        <v>-0.42914964362107311</v>
      </c>
      <c r="F20" s="10">
        <f>('[1]Raw Data'!AP36/'[1]Raw Data'!AP33)/5</f>
        <v>-0.85829928724214621</v>
      </c>
      <c r="G20" s="10">
        <f>('[1]Raw Data'!AQ36/'[1]Raw Data'!AQ33)/5</f>
        <v>-0.85829928724214621</v>
      </c>
      <c r="H20" s="10">
        <f>('[1]Raw Data'!AR36/'[1]Raw Data'!AR33)/5</f>
        <v>-0.85829928724214621</v>
      </c>
      <c r="J20" s="10">
        <v>-0.42914964362107311</v>
      </c>
      <c r="K20" s="10">
        <v>-0.85829928724214621</v>
      </c>
      <c r="L20" s="12">
        <v>0</v>
      </c>
      <c r="M20" s="12">
        <v>0</v>
      </c>
    </row>
    <row r="21" spans="2:13" x14ac:dyDescent="0.25">
      <c r="B21" s="6" t="s">
        <v>22</v>
      </c>
      <c r="C21" s="11">
        <f>('[1]Raw Data'!AM21/'[1]Raw Data'!AM20)/3</f>
        <v>0.58673075461430113</v>
      </c>
      <c r="D21" s="11">
        <f>('[1]Raw Data'!AN21/'[1]Raw Data'!AN20)/3</f>
        <v>0.47685364491273569</v>
      </c>
      <c r="E21" s="11">
        <f>('[1]Raw Data'!AO21/'[1]Raw Data'!AO20)/3</f>
        <v>0.53118080980249549</v>
      </c>
      <c r="F21" s="11" t="s">
        <v>0</v>
      </c>
      <c r="G21" s="11" t="s">
        <v>0</v>
      </c>
      <c r="H21" s="11" t="s">
        <v>0</v>
      </c>
      <c r="I21" s="2"/>
      <c r="J21" s="11">
        <v>0.53158840310984412</v>
      </c>
      <c r="K21" s="11" t="s">
        <v>0</v>
      </c>
      <c r="L21" s="13">
        <v>3.1719444133005696E-2</v>
      </c>
      <c r="M21" s="13" t="s">
        <v>0</v>
      </c>
    </row>
    <row r="22" spans="2:13" x14ac:dyDescent="0.25">
      <c r="B22" s="4" t="s">
        <v>14</v>
      </c>
      <c r="C22" s="10">
        <f>('[1]Raw Data'!AS50/'[1]Raw Data'!AS41)/14</f>
        <v>4.8757585320427524E-2</v>
      </c>
      <c r="D22" s="10">
        <f>('[1]Raw Data'!AT50/'[1]Raw Data'!AT41)/14</f>
        <v>0</v>
      </c>
      <c r="E22" s="10">
        <f>('[1]Raw Data'!AU50/'[1]Raw Data'!AU41)/17</f>
        <v>0</v>
      </c>
      <c r="F22" s="10">
        <f>('[1]Raw Data'!AV50/'[1]Raw Data'!AV41)/17</f>
        <v>0</v>
      </c>
      <c r="G22" s="10">
        <f>('[1]Raw Data'!AW50/'[1]Raw Data'!AW41)/17</f>
        <v>0</v>
      </c>
      <c r="H22" s="10">
        <f>('[1]Raw Data'!AX46/'[1]Raw Data'!AX41)/7</f>
        <v>6.1525222581913293E-2</v>
      </c>
      <c r="J22" s="10">
        <v>1.6252528440142508E-2</v>
      </c>
      <c r="K22" s="10">
        <v>2.0508407527304432E-2</v>
      </c>
      <c r="L22" s="12">
        <v>1.6252528440142508E-2</v>
      </c>
      <c r="M22" s="12">
        <v>2.0508407527304432E-2</v>
      </c>
    </row>
    <row r="23" spans="2:13" x14ac:dyDescent="0.25">
      <c r="B23" s="6" t="s">
        <v>23</v>
      </c>
      <c r="C23" s="11">
        <f>('[1]Raw Data'!AS27/'[1]Raw Data'!AS20)/10</f>
        <v>0.14898961024049781</v>
      </c>
      <c r="D23" s="11">
        <f>('[1]Raw Data'!AT27/'[1]Raw Data'!AT20)/3</f>
        <v>0.33333333333333331</v>
      </c>
      <c r="E23" s="11">
        <f>('[1]Raw Data'!AU27/'[1]Raw Data'!AU20)/3</f>
        <v>0.43067655807339306</v>
      </c>
      <c r="F23" s="11" t="s">
        <v>0</v>
      </c>
      <c r="G23" s="11" t="s">
        <v>0</v>
      </c>
      <c r="H23" s="11" t="s">
        <v>0</v>
      </c>
      <c r="I23" s="2"/>
      <c r="J23" s="11">
        <v>0.30433316721574138</v>
      </c>
      <c r="K23" s="11" t="s">
        <v>0</v>
      </c>
      <c r="L23" s="11">
        <v>8.2598711392267002E-2</v>
      </c>
      <c r="M23" s="11" t="s">
        <v>0</v>
      </c>
    </row>
    <row r="24" spans="2:13" x14ac:dyDescent="0.25">
      <c r="B24" s="4" t="s">
        <v>16</v>
      </c>
      <c r="C24" s="10">
        <v>1.3359915416171182</v>
      </c>
      <c r="D24" s="10">
        <v>2.1256824178147795</v>
      </c>
      <c r="E24" s="10">
        <v>1.7494150530492218</v>
      </c>
      <c r="F24" s="10">
        <v>-2.0149030205422647</v>
      </c>
      <c r="G24" s="10" t="s">
        <v>0</v>
      </c>
      <c r="H24" s="10">
        <v>-1.6094379124341005</v>
      </c>
      <c r="J24" s="10">
        <v>1.7370296708270399</v>
      </c>
      <c r="K24" s="10">
        <v>-1.8121704664881826</v>
      </c>
      <c r="L24" s="10">
        <v>0.22804821731163927</v>
      </c>
      <c r="M24" s="10">
        <v>0.16553043722790339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7764B-1D79-49D2-A067-095A39FA9C82}">
  <dimension ref="B1:C27"/>
  <sheetViews>
    <sheetView workbookViewId="0">
      <selection activeCell="D12" sqref="D12"/>
    </sheetView>
  </sheetViews>
  <sheetFormatPr defaultRowHeight="15" x14ac:dyDescent="0.25"/>
  <cols>
    <col min="2" max="2" width="32.7109375" customWidth="1"/>
    <col min="3" max="3" width="20.85546875" customWidth="1"/>
  </cols>
  <sheetData>
    <row r="1" spans="2:3" ht="15.75" x14ac:dyDescent="0.25">
      <c r="B1" s="5" t="s">
        <v>21</v>
      </c>
    </row>
    <row r="3" spans="2:3" x14ac:dyDescent="0.25">
      <c r="B3" s="7" t="s">
        <v>33</v>
      </c>
      <c r="C3" s="1" t="s">
        <v>32</v>
      </c>
    </row>
    <row r="4" spans="2:3" x14ac:dyDescent="0.25">
      <c r="B4" s="14">
        <v>977600.00000000012</v>
      </c>
      <c r="C4">
        <v>50.400000000000006</v>
      </c>
    </row>
    <row r="5" spans="2:3" x14ac:dyDescent="0.25">
      <c r="B5" s="15">
        <v>1281800</v>
      </c>
      <c r="C5" s="2">
        <v>89.2</v>
      </c>
    </row>
    <row r="6" spans="2:3" x14ac:dyDescent="0.25">
      <c r="B6" s="14">
        <v>611000</v>
      </c>
      <c r="C6">
        <v>55.600000000000009</v>
      </c>
    </row>
    <row r="7" spans="2:3" x14ac:dyDescent="0.25">
      <c r="B7" s="15">
        <v>501800</v>
      </c>
      <c r="C7" s="2">
        <v>81.2</v>
      </c>
    </row>
    <row r="8" spans="2:3" x14ac:dyDescent="0.25">
      <c r="B8" s="14">
        <v>736666.66666666674</v>
      </c>
      <c r="C8">
        <v>62.8</v>
      </c>
    </row>
    <row r="9" spans="2:3" x14ac:dyDescent="0.25">
      <c r="B9" s="15">
        <v>668200</v>
      </c>
      <c r="C9" s="2">
        <v>72</v>
      </c>
    </row>
    <row r="10" spans="2:3" x14ac:dyDescent="0.25">
      <c r="B10" s="14">
        <v>634400</v>
      </c>
      <c r="C10">
        <v>66.8</v>
      </c>
    </row>
    <row r="11" spans="2:3" x14ac:dyDescent="0.25">
      <c r="B11" s="15">
        <v>397800</v>
      </c>
      <c r="C11" s="2">
        <v>63.6</v>
      </c>
    </row>
    <row r="12" spans="2:3" x14ac:dyDescent="0.25">
      <c r="B12" s="16"/>
      <c r="C12">
        <v>72</v>
      </c>
    </row>
    <row r="13" spans="2:3" x14ac:dyDescent="0.25">
      <c r="B13" s="15">
        <v>314600.00000000006</v>
      </c>
      <c r="C13" s="2">
        <v>49.199999999999996</v>
      </c>
    </row>
    <row r="14" spans="2:3" x14ac:dyDescent="0.25">
      <c r="B14" s="16">
        <v>270400</v>
      </c>
      <c r="C14">
        <v>62.8</v>
      </c>
    </row>
    <row r="15" spans="2:3" x14ac:dyDescent="0.25">
      <c r="B15" s="15">
        <v>252199.99999999997</v>
      </c>
      <c r="C15" s="2">
        <v>37.200000000000003</v>
      </c>
    </row>
    <row r="16" spans="2:3" x14ac:dyDescent="0.25">
      <c r="B16" s="16">
        <v>89266.666666666657</v>
      </c>
      <c r="C16">
        <v>41.8</v>
      </c>
    </row>
    <row r="17" spans="2:3" x14ac:dyDescent="0.25">
      <c r="B17" s="15">
        <v>62400</v>
      </c>
      <c r="C17" s="2">
        <v>47</v>
      </c>
    </row>
    <row r="18" spans="2:3" x14ac:dyDescent="0.25">
      <c r="B18" s="16">
        <v>95333.333333333328</v>
      </c>
      <c r="C18">
        <v>40.6</v>
      </c>
    </row>
    <row r="19" spans="2:3" x14ac:dyDescent="0.25">
      <c r="B19" s="15">
        <v>71933.333333333328</v>
      </c>
      <c r="C19" s="2">
        <v>35.400000000000006</v>
      </c>
    </row>
    <row r="20" spans="2:3" x14ac:dyDescent="0.25">
      <c r="B20" s="16">
        <v>65866.666666666657</v>
      </c>
      <c r="C20">
        <v>32</v>
      </c>
    </row>
    <row r="21" spans="2:3" x14ac:dyDescent="0.25">
      <c r="B21" s="15">
        <v>52866.666666666664</v>
      </c>
      <c r="C21" s="2">
        <v>31.5</v>
      </c>
    </row>
    <row r="22" spans="2:3" x14ac:dyDescent="0.25">
      <c r="B22" s="16">
        <v>33800</v>
      </c>
      <c r="C22">
        <v>23.2</v>
      </c>
    </row>
    <row r="23" spans="2:3" x14ac:dyDescent="0.25">
      <c r="B23" s="15">
        <v>26866.666666666672</v>
      </c>
      <c r="C23" s="2">
        <v>21.8</v>
      </c>
    </row>
    <row r="24" spans="2:3" x14ac:dyDescent="0.25">
      <c r="B24" s="16">
        <v>19066.666666666664</v>
      </c>
      <c r="C24">
        <v>19.600000000000001</v>
      </c>
    </row>
    <row r="25" spans="2:3" x14ac:dyDescent="0.25">
      <c r="B25" s="15">
        <v>12566.666666666668</v>
      </c>
      <c r="C25" s="2">
        <v>13.799999999999999</v>
      </c>
    </row>
    <row r="26" spans="2:3" x14ac:dyDescent="0.25">
      <c r="B26" s="16">
        <v>7800</v>
      </c>
      <c r="C26">
        <v>6.3999999999999995</v>
      </c>
    </row>
    <row r="27" spans="2:3" x14ac:dyDescent="0.25">
      <c r="B27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Growth Experiment</vt:lpstr>
      <vt:lpstr>Ingestion Experiment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 Farthing</dc:creator>
  <cp:lastModifiedBy>Hazel Farthing</cp:lastModifiedBy>
  <dcterms:created xsi:type="dcterms:W3CDTF">2020-07-28T10:21:58Z</dcterms:created>
  <dcterms:modified xsi:type="dcterms:W3CDTF">2021-01-04T10:34:22Z</dcterms:modified>
</cp:coreProperties>
</file>