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aad A Jajja\Documents\Research\Preliminary IR Data\Validation-20200324T130301Z-001\"/>
    </mc:Choice>
  </mc:AlternateContent>
  <xr:revisionPtr revIDLastSave="0" documentId="13_ncr:1_{99C2C4CB-B26C-45B3-B98F-96D90B17FC2E}" xr6:coauthVersionLast="45" xr6:coauthVersionMax="45" xr10:uidLastSave="{00000000-0000-0000-0000-000000000000}"/>
  <bookViews>
    <workbookView xWindow="-120" yWindow="-120" windowWidth="29040" windowHeight="15840" xr2:uid="{E4A30011-B0EA-4FD6-A5D9-C820F9F71145}"/>
  </bookViews>
  <sheets>
    <sheet name="Introduction" sheetId="1" r:id="rId1"/>
    <sheet name="q=5.7,G=466.5" sheetId="2" r:id="rId2"/>
    <sheet name="q=7.23,G=459.9" sheetId="3" r:id="rId3"/>
    <sheet name="q=8.74,G=462.2" sheetId="4" r:id="rId4"/>
    <sheet name="q=10.59,G=468.4" sheetId="5" r:id="rId5"/>
    <sheet name="q=5.7,G=473.5" sheetId="6" r:id="rId6"/>
    <sheet name="q=7.23,G=464.3" sheetId="7" r:id="rId7"/>
    <sheet name="q=8.73,G=460.6" sheetId="8" r:id="rId8"/>
    <sheet name="q=10.6,G=474.5" sheetId="9" r:id="rId9"/>
    <sheet name="q=11.1,G=479.9" sheetId="10" r:id="rId10"/>
    <sheet name="q=10.59,G=486.8" sheetId="11" r:id="rId11"/>
    <sheet name="q=7.22, G=710.6" sheetId="12" r:id="rId12"/>
    <sheet name="q=8.709,G=697.5" sheetId="13" r:id="rId13"/>
    <sheet name="q=10.55,G=704.5" sheetId="14" r:id="rId14"/>
    <sheet name="q=11.05,G=713.7" sheetId="15" r:id="rId15"/>
    <sheet name="q=5.7,G=438.3" sheetId="16" r:id="rId16"/>
    <sheet name="q=7.24,G=425.9" sheetId="17" r:id="rId17"/>
    <sheet name="q=8.73,G=426.7" sheetId="18" r:id="rId18"/>
    <sheet name="q=10.61, G=444.4"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5" i="16" l="1"/>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alcChain>
</file>

<file path=xl/sharedStrings.xml><?xml version="1.0" encoding="utf-8"?>
<sst xmlns="http://schemas.openxmlformats.org/spreadsheetml/2006/main" count="374" uniqueCount="78">
  <si>
    <t>Nominal:</t>
  </si>
  <si>
    <t>q = 5.702 W/cm^2</t>
  </si>
  <si>
    <t>G = 466.5 kg/m^2-s</t>
  </si>
  <si>
    <t>q_uncert = 0.0145</t>
  </si>
  <si>
    <t>G_uncert = 28.8</t>
  </si>
  <si>
    <t>T_bulk</t>
  </si>
  <si>
    <t>HTC</t>
  </si>
  <si>
    <t>HTC_uncert</t>
  </si>
  <si>
    <t>T_surf</t>
  </si>
  <si>
    <t>T_surf_uncert</t>
  </si>
  <si>
    <t>[W/m^2-K]</t>
  </si>
  <si>
    <t>[C]</t>
  </si>
  <si>
    <t>[K]</t>
  </si>
  <si>
    <t>T_inlet</t>
  </si>
  <si>
    <t>T_exit</t>
  </si>
  <si>
    <t>Abs_P</t>
  </si>
  <si>
    <t>[kPa]</t>
  </si>
  <si>
    <t>q = 7.236 W/cm^2</t>
  </si>
  <si>
    <t>G = 459.9 kg/m^2-s</t>
  </si>
  <si>
    <t>q_uncert = 0.0165</t>
  </si>
  <si>
    <t>G_uncert = 27.9</t>
  </si>
  <si>
    <t>T_surf_Uncert</t>
  </si>
  <si>
    <t>q = 8.735 W/cm^2</t>
  </si>
  <si>
    <t>G = 462.2 kg/m^2-s</t>
  </si>
  <si>
    <t>q_uncert = 0.0185</t>
  </si>
  <si>
    <t>G_uncert = 28.03</t>
  </si>
  <si>
    <t>q = 10.59 W/cm^2</t>
  </si>
  <si>
    <t>G = 468.4 kg/m^2-s</t>
  </si>
  <si>
    <t>q_uncert = 0.025</t>
  </si>
  <si>
    <t>G_uncert = 29.1</t>
  </si>
  <si>
    <t>[W/mn^2-K]</t>
  </si>
  <si>
    <t>q = 5.7 W/cm^2</t>
  </si>
  <si>
    <t>G = 473.5 kg/m^2-s</t>
  </si>
  <si>
    <t>G_uncert = 29.75</t>
  </si>
  <si>
    <t>G = 464.3 kg/m^2-s</t>
  </si>
  <si>
    <t>G_uncert = 28.4</t>
  </si>
  <si>
    <t>G = 460.6 kg/m^2-s</t>
  </si>
  <si>
    <t>G_uncert = 28</t>
  </si>
  <si>
    <t>q = 10.6 W/cm^2</t>
  </si>
  <si>
    <t>G = 474.5 kg/m^2-s</t>
  </si>
  <si>
    <t>q_uncert = 0.02</t>
  </si>
  <si>
    <t>G_uncert = 29.85</t>
  </si>
  <si>
    <t>q = 11.1 W/cm^2</t>
  </si>
  <si>
    <t>G = 479.9 kg/m^2-s</t>
  </si>
  <si>
    <t>G_uncert = 30.65</t>
  </si>
  <si>
    <t>G = 486.8 kg/m^2-s</t>
  </si>
  <si>
    <t>G_uncert = 31.3</t>
  </si>
  <si>
    <t>q = 7.22 W/cm^2</t>
  </si>
  <si>
    <t>G = 710.6 kg/m^2-s</t>
  </si>
  <si>
    <t>q_uncert = 0.017</t>
  </si>
  <si>
    <t>G_uncert = 61.6</t>
  </si>
  <si>
    <t>q = 8.709 W/cm^2</t>
  </si>
  <si>
    <t>G = 697.5 kg/m^2-s</t>
  </si>
  <si>
    <t>G_uncert = 59.65</t>
  </si>
  <si>
    <t>q = 10.55 W/cm^2</t>
  </si>
  <si>
    <t>G = 704.5 kg/m^2-s</t>
  </si>
  <si>
    <t>G_uncert = 60.9</t>
  </si>
  <si>
    <t>q = 11.05 W/cm^2</t>
  </si>
  <si>
    <t>G = 713.7 kg/m^2-s</t>
  </si>
  <si>
    <t>G_uncert = 62.15</t>
  </si>
  <si>
    <t>q = 5.703 W/cm^2</t>
  </si>
  <si>
    <t>G= 438.3 kg/m^2-s</t>
  </si>
  <si>
    <t>q_uncert :0.013 W/cm^2</t>
  </si>
  <si>
    <t>G_uncert : 25 kg/m^2-s</t>
  </si>
  <si>
    <t>q = 7.24W/cm^2</t>
  </si>
  <si>
    <t>G= 425.9 kg/m^2-s</t>
  </si>
  <si>
    <t>q_uncert = 0.0195</t>
  </si>
  <si>
    <t>G_uncert = 23.35</t>
  </si>
  <si>
    <t>q = 8.736 W/cm^2</t>
  </si>
  <si>
    <t>G= 426.7 kg/m^2-s</t>
  </si>
  <si>
    <t>q_uncert = 0.0375</t>
  </si>
  <si>
    <t>G_uncert = 23.45</t>
  </si>
  <si>
    <t>HTC_Uncert</t>
  </si>
  <si>
    <t>q = 10.61 W/cm^2</t>
  </si>
  <si>
    <t>G= 444.4kg/m^2-s</t>
  </si>
  <si>
    <t>q_uncert = 0.09</t>
  </si>
  <si>
    <t>G_uncert = 25.85</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</si>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</sst>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85725</xdr:rowOff>
    </xdr:from>
    <xdr:to>
      <xdr:col>20</xdr:col>
      <xdr:colOff>571500</xdr:colOff>
      <xdr:row>36</xdr:row>
      <xdr:rowOff>152400</xdr:rowOff>
    </xdr:to>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94B1EB1C-A3FC-449D-A9DD-A41B075D129C}"/>
                </a:ext>
              </a:extLst>
            </xdr:cNvPr>
            <xdr:cNvSpPr txBox="1"/>
          </xdr:nvSpPr>
          <xdr:spPr>
            <a:xfrm>
              <a:off x="28575" y="276225"/>
              <a:ext cx="12734925" cy="673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attached data were obtained at Oregon State University in the Thermal Energy Systems and Transport (TEST) Laboratory. The experiments were conducted using the supercritical facility with 99.5% (food grade) carbon dioxide (CO2).</a:t>
              </a:r>
              <a:r>
                <a:rPr lang="en-US" sz="1100" b="0" i="0" baseline="0">
                  <a:solidFill>
                    <a:schemeClr val="dk1"/>
                  </a:solidFill>
                  <a:effectLst/>
                  <a:latin typeface="+mn-lt"/>
                  <a:ea typeface="+mn-ea"/>
                  <a:cs typeface="+mn-cs"/>
                </a:rPr>
                <a:t> Experiments were conducted in a horizontally oriented test section with a channel hydraulic diameter of 923 micron and an aspect ratio of 3.33. Experimental variables included the mass flux (430 </a:t>
              </a:r>
              <a14:m>
                <m:oMath xmlns:m="http://schemas.openxmlformats.org/officeDocument/2006/math">
                  <m:r>
                    <a:rPr lang="en-US" sz="1100" b="0" i="1" baseline="0">
                      <a:solidFill>
                        <a:schemeClr val="dk1"/>
                      </a:solidFill>
                      <a:effectLst/>
                      <a:latin typeface="Cambria Math" panose="02040503050406030204" pitchFamily="18" charset="0"/>
                      <a:ea typeface="Cambria Math" panose="02040503050406030204" pitchFamily="18" charset="0"/>
                      <a:cs typeface="+mn-cs"/>
                    </a:rPr>
                    <m:t>≤</m:t>
                  </m:r>
                </m:oMath>
              </a14:m>
              <a:r>
                <a:rPr lang="en-US" sz="1100" b="0" i="0" baseline="0">
                  <a:solidFill>
                    <a:schemeClr val="dk1"/>
                  </a:solidFill>
                  <a:effectLst/>
                  <a:latin typeface="+mn-lt"/>
                  <a:ea typeface="+mn-ea"/>
                  <a:cs typeface="+mn-cs"/>
                </a:rPr>
                <a:t> G</a:t>
              </a:r>
              <a14:m>
                <m:oMath xmlns:m="http://schemas.openxmlformats.org/officeDocument/2006/math">
                  <m:r>
                    <a:rPr lang="en-US" sz="1100" b="0" i="1" baseline="0">
                      <a:solidFill>
                        <a:schemeClr val="dk1"/>
                      </a:solidFill>
                      <a:effectLst/>
                      <a:latin typeface="+mn-lt"/>
                      <a:ea typeface="+mn-ea"/>
                      <a:cs typeface="+mn-cs"/>
                    </a:rPr>
                    <m:t>≤</m:t>
                  </m:r>
                </m:oMath>
              </a14:m>
              <a:r>
                <a:rPr lang="en-US" sz="1100" b="0" i="0" baseline="0">
                  <a:solidFill>
                    <a:schemeClr val="dk1"/>
                  </a:solidFill>
                  <a:effectLst/>
                  <a:latin typeface="+mn-lt"/>
                  <a:ea typeface="+mn-ea"/>
                  <a:cs typeface="+mn-cs"/>
                </a:rPr>
                <a:t>  800kg m</a:t>
              </a:r>
              <a:r>
                <a:rPr lang="en-US" sz="1100" b="0" i="0" baseline="30000">
                  <a:solidFill>
                    <a:schemeClr val="dk1"/>
                  </a:solidFill>
                  <a:effectLst/>
                  <a:latin typeface="+mn-lt"/>
                  <a:ea typeface="+mn-ea"/>
                  <a:cs typeface="+mn-cs"/>
                </a:rPr>
                <a:t>-2</a:t>
              </a:r>
              <a:r>
                <a:rPr lang="en-US" sz="1100" b="0" i="0" baseline="0">
                  <a:solidFill>
                    <a:schemeClr val="dk1"/>
                  </a:solidFill>
                  <a:effectLst/>
                  <a:latin typeface="+mn-lt"/>
                  <a:ea typeface="+mn-ea"/>
                  <a:cs typeface="+mn-cs"/>
                </a:rPr>
                <a:t> s</a:t>
              </a:r>
              <a:r>
                <a:rPr lang="en-US" sz="1100" b="0" i="0" baseline="30000">
                  <a:solidFill>
                    <a:schemeClr val="dk1"/>
                  </a:solidFill>
                  <a:effectLst/>
                  <a:latin typeface="+mn-lt"/>
                  <a:ea typeface="+mn-ea"/>
                  <a:cs typeface="+mn-cs"/>
                </a:rPr>
                <a:t>-1</a:t>
              </a:r>
              <a:r>
                <a:rPr lang="en-US" sz="1100" b="0" i="0" baseline="0">
                  <a:solidFill>
                    <a:schemeClr val="dk1"/>
                  </a:solidFill>
                  <a:effectLst/>
                  <a:latin typeface="+mn-lt"/>
                  <a:ea typeface="+mn-ea"/>
                  <a:cs typeface="+mn-cs"/>
                </a:rPr>
                <a:t>, heat flux (5.7</a:t>
              </a:r>
              <a14:m>
                <m:oMath xmlns:m="http://schemas.openxmlformats.org/officeDocument/2006/math">
                  <m:r>
                    <a:rPr lang="en-US" sz="1100" b="0" i="1" baseline="0">
                      <a:solidFill>
                        <a:schemeClr val="dk1"/>
                      </a:solidFill>
                      <a:effectLst/>
                      <a:latin typeface="+mn-lt"/>
                      <a:ea typeface="+mn-ea"/>
                      <a:cs typeface="+mn-cs"/>
                    </a:rPr>
                    <m:t>≤</m:t>
                  </m:r>
                </m:oMath>
              </a14:m>
              <a:r>
                <a:rPr lang="en-US" sz="1100" b="0" i="0" baseline="0">
                  <a:solidFill>
                    <a:schemeClr val="dk1"/>
                  </a:solidFill>
                  <a:effectLst/>
                  <a:latin typeface="+mn-lt"/>
                  <a:ea typeface="+mn-ea"/>
                  <a:cs typeface="+mn-cs"/>
                </a:rPr>
                <a:t> q</a:t>
              </a:r>
              <a14:m>
                <m:oMath xmlns:m="http://schemas.openxmlformats.org/officeDocument/2006/math">
                  <m:r>
                    <a:rPr lang="en-US" sz="1100" b="0" i="1" baseline="0">
                      <a:solidFill>
                        <a:schemeClr val="dk1"/>
                      </a:solidFill>
                      <a:effectLst/>
                      <a:latin typeface="+mn-lt"/>
                      <a:ea typeface="+mn-ea"/>
                      <a:cs typeface="+mn-cs"/>
                    </a:rPr>
                    <m:t>≤</m:t>
                  </m:r>
                </m:oMath>
              </a14:m>
              <a:r>
                <a:rPr lang="en-US" sz="1100" b="0" i="0" baseline="0">
                  <a:solidFill>
                    <a:schemeClr val="dk1"/>
                  </a:solidFill>
                  <a:effectLst/>
                  <a:latin typeface="+mn-lt"/>
                  <a:ea typeface="+mn-ea"/>
                  <a:cs typeface="+mn-cs"/>
                </a:rPr>
                <a:t> 14.12 W cm</a:t>
              </a:r>
              <a:r>
                <a:rPr lang="en-US" sz="1100" b="0" i="0" baseline="30000">
                  <a:solidFill>
                    <a:schemeClr val="dk1"/>
                  </a:solidFill>
                  <a:effectLst/>
                  <a:latin typeface="+mn-lt"/>
                  <a:ea typeface="+mn-ea"/>
                  <a:cs typeface="+mn-cs"/>
                </a:rPr>
                <a:t>-2</a:t>
              </a:r>
              <a:r>
                <a:rPr lang="en-US" sz="1100" b="0" i="0" baseline="0">
                  <a:solidFill>
                    <a:schemeClr val="dk1"/>
                  </a:solidFill>
                  <a:effectLst/>
                  <a:latin typeface="+mn-lt"/>
                  <a:ea typeface="+mn-ea"/>
                  <a:cs typeface="+mn-cs"/>
                </a:rPr>
                <a:t>, inlet temperatures (31 </a:t>
              </a:r>
              <a14:m>
                <m:oMath xmlns:m="http://schemas.openxmlformats.org/officeDocument/2006/math">
                  <m:r>
                    <a:rPr lang="en-US" sz="1100" b="0" i="1" baseline="0">
                      <a:solidFill>
                        <a:schemeClr val="dk1"/>
                      </a:solidFill>
                      <a:effectLst/>
                      <a:latin typeface="+mn-lt"/>
                      <a:ea typeface="+mn-ea"/>
                      <a:cs typeface="+mn-cs"/>
                    </a:rPr>
                    <m:t>≤</m:t>
                  </m:r>
                </m:oMath>
              </a14:m>
              <a:r>
                <a:rPr lang="en-US" sz="1100" b="0" i="0" baseline="0">
                  <a:solidFill>
                    <a:schemeClr val="dk1"/>
                  </a:solidFill>
                  <a:effectLst/>
                  <a:latin typeface="+mn-lt"/>
                  <a:ea typeface="+mn-ea"/>
                  <a:cs typeface="+mn-cs"/>
                </a:rPr>
                <a:t> T</a:t>
              </a:r>
              <a:r>
                <a:rPr lang="en-US" sz="1100" b="0" i="0" baseline="-25000">
                  <a:solidFill>
                    <a:schemeClr val="dk1"/>
                  </a:solidFill>
                  <a:effectLst/>
                  <a:latin typeface="+mn-lt"/>
                  <a:ea typeface="+mn-ea"/>
                  <a:cs typeface="+mn-cs"/>
                </a:rPr>
                <a:t>inlet</a:t>
              </a:r>
              <a:r>
                <a:rPr lang="en-US" sz="1100" b="0" i="0" baseline="0">
                  <a:solidFill>
                    <a:schemeClr val="dk1"/>
                  </a:solidFill>
                  <a:effectLst/>
                  <a:latin typeface="+mn-lt"/>
                  <a:ea typeface="+mn-ea"/>
                  <a:cs typeface="+mn-cs"/>
                </a:rPr>
                <a:t> </a:t>
              </a:r>
              <a14:m>
                <m:oMath xmlns:m="http://schemas.openxmlformats.org/officeDocument/2006/math">
                  <m:r>
                    <a:rPr lang="en-US" sz="1100" b="0" i="1" baseline="0">
                      <a:solidFill>
                        <a:schemeClr val="dk1"/>
                      </a:solidFill>
                      <a:effectLst/>
                      <a:latin typeface="+mn-lt"/>
                      <a:ea typeface="+mn-ea"/>
                      <a:cs typeface="+mn-cs"/>
                    </a:rPr>
                    <m:t>≤</m:t>
                  </m:r>
                </m:oMath>
              </a14:m>
              <a:r>
                <a:rPr lang="en-US" sz="1100" b="0" i="0" baseline="0">
                  <a:solidFill>
                    <a:schemeClr val="dk1"/>
                  </a:solidFill>
                  <a:effectLst/>
                  <a:latin typeface="+mn-lt"/>
                  <a:ea typeface="+mn-ea"/>
                  <a:cs typeface="+mn-cs"/>
                </a:rPr>
                <a:t> 32.9</a:t>
              </a:r>
              <a:r>
                <a:rPr lang="en-US" sz="1100" b="0" i="0" baseline="30000">
                  <a:solidFill>
                    <a:schemeClr val="dk1"/>
                  </a:solidFill>
                  <a:effectLst/>
                  <a:latin typeface="+mn-lt"/>
                  <a:ea typeface="+mn-ea"/>
                  <a:cs typeface="+mn-cs"/>
                </a:rPr>
                <a:t>o</a:t>
              </a:r>
              <a:r>
                <a:rPr lang="en-US" sz="1100" b="0" i="0" baseline="0">
                  <a:solidFill>
                    <a:schemeClr val="dk1"/>
                  </a:solidFill>
                  <a:effectLst/>
                  <a:latin typeface="+mn-lt"/>
                  <a:ea typeface="+mn-ea"/>
                  <a:cs typeface="+mn-cs"/>
                </a:rPr>
                <a:t>C), and a reduced pressure (P</a:t>
              </a:r>
              <a:r>
                <a:rPr lang="en-US" sz="1100" b="0" i="0" baseline="-25000">
                  <a:solidFill>
                    <a:schemeClr val="dk1"/>
                  </a:solidFill>
                  <a:effectLst/>
                  <a:latin typeface="+mn-lt"/>
                  <a:ea typeface="+mn-ea"/>
                  <a:cs typeface="+mn-cs"/>
                </a:rPr>
                <a:t>R</a:t>
              </a:r>
              <a:r>
                <a:rPr lang="en-US" sz="1100" b="0" i="0" baseline="0">
                  <a:solidFill>
                    <a:schemeClr val="dk1"/>
                  </a:solidFill>
                  <a:effectLst/>
                  <a:latin typeface="+mn-lt"/>
                  <a:ea typeface="+mn-ea"/>
                  <a:cs typeface="+mn-cs"/>
                </a:rPr>
                <a:t>) of 1.04. The test section was fabricated using Inconel-718, Torlon 4203, and stainless steel. Infrared thermography was used to obtain local heat transfer data. </a:t>
              </a:r>
              <a:r>
                <a:rPr lang="en-US" sz="1100">
                  <a:solidFill>
                    <a:schemeClr val="dk1"/>
                  </a:solidFill>
                  <a:effectLst/>
                  <a:latin typeface="+mn-lt"/>
                  <a:ea typeface="+mn-ea"/>
                  <a:cs typeface="+mn-cs"/>
                </a:rPr>
                <a:t>Heating was applied and limited to the bottom wall of the flow channels. </a:t>
              </a:r>
              <a:endParaRPr lang="en-US" sz="1100"/>
            </a:p>
            <a:p>
              <a:endParaRPr lang="en-US" sz="1100"/>
            </a:p>
            <a:p>
              <a:r>
                <a:rPr lang="en-US" sz="1100"/>
                <a:t>The data reported in the attached sheets contains</a:t>
              </a:r>
              <a:r>
                <a:rPr lang="en-US" sz="1100" baseline="0"/>
                <a:t> the experimentally measured:</a:t>
              </a:r>
            </a:p>
            <a:p>
              <a:r>
                <a:rPr lang="en-US" sz="1100" baseline="0"/>
                <a:t>1. Surface temperatures of the heated metal (T_surf)</a:t>
              </a:r>
            </a:p>
            <a:p>
              <a:r>
                <a:rPr lang="en-US" sz="1100" baseline="0"/>
                <a:t>2. Heat transfer coefficients (HTC)</a:t>
              </a:r>
            </a:p>
            <a:p>
              <a:r>
                <a:rPr lang="en-US" sz="1100" baseline="0"/>
                <a:t>3. Experimentally measured inlet, exit, and channel absolute pressure. (T_inlet, T_exit, Abs_P)</a:t>
              </a:r>
            </a:p>
            <a:p>
              <a:r>
                <a:rPr lang="en-US" sz="1100" baseline="0"/>
                <a:t>4. Bulk fluid temperature along the flow channel.  (T_bulk)</a:t>
              </a:r>
            </a:p>
            <a:p>
              <a:r>
                <a:rPr lang="en-US" sz="1100" baseline="0"/>
                <a:t>5. Applied heat flux (q)</a:t>
              </a:r>
            </a:p>
            <a:p>
              <a:r>
                <a:rPr lang="en-US" sz="1100" baseline="0"/>
                <a:t>6. Channel mass flux (G)</a:t>
              </a:r>
            </a:p>
            <a:p>
              <a:endParaRPr lang="en-US" sz="1100" baseline="0"/>
            </a:p>
            <a:p>
              <a:r>
                <a:rPr lang="en-US" sz="1100" baseline="0"/>
                <a:t>Please note that the surface temperatures (T_surf), bulk fluid temperatures (T_bulk), and the heat transfer coefficients (HTC) correspond to the region of the test section represented by the ''Interrogation Window'' in the figure below. </a:t>
              </a:r>
            </a:p>
            <a:p>
              <a:r>
                <a:rPr lang="en-US" sz="1100" baseline="0"/>
                <a:t>This means that the heat duty of the inlet header region needs to be added to the experimentally measured inlet temperature to obtain the bulk fluid temperature at the inlet of the flow channel. In a similar fashion, the heat duty of the exit header region needs to be added to the bulk fluid temperature at the end to interrogation window to obtain the experimentally measured bulk fluid temperature. </a:t>
              </a:r>
            </a:p>
            <a:p>
              <a:endParaRPr lang="en-US" sz="1100" baseline="0"/>
            </a:p>
            <a:p>
              <a:r>
                <a:rPr lang="en-US" sz="1100" baseline="0"/>
                <a:t>The heat transfer coefficients and the surface temperature measurements reported here are an average of seven data points (pixels) across the width of the interrogation window. </a:t>
              </a:r>
            </a:p>
            <a:p>
              <a:endParaRPr lang="en-US" sz="1100" baseline="0"/>
            </a:p>
            <a:p>
              <a:r>
                <a:rPr lang="en-US" sz="1100" baseline="0"/>
                <a:t>For details reagrding the measurement method, data analysis, etc. , please see the dissertation :</a:t>
              </a:r>
            </a:p>
            <a:p>
              <a:r>
                <a:rPr lang="en-US" sz="1100" b="0" i="0">
                  <a:solidFill>
                    <a:schemeClr val="dk1"/>
                  </a:solidFill>
                  <a:effectLst/>
                  <a:latin typeface="+mn-lt"/>
                  <a:ea typeface="+mn-ea"/>
                  <a:cs typeface="+mn-cs"/>
                </a:rPr>
                <a:t> https://ir.library.oregonstate.edu/concern/graduate_thesis_or_dissertations/hm50tz669</a:t>
              </a:r>
              <a:endParaRPr lang="en-US" sz="1100"/>
            </a:p>
          </xdr:txBody>
        </xdr:sp>
      </mc:Choice>
      <mc:Fallback>
        <xdr:sp macro="" textlink="">
          <xdr:nvSpPr>
            <xdr:cNvPr id="2" name="TextBox 1">
              <a:extLst>
                <a:ext uri="{FF2B5EF4-FFF2-40B4-BE49-F238E27FC236}">
                  <a16:creationId xmlns:a16="http://schemas.microsoft.com/office/drawing/2014/main" id="{94B1EB1C-A3FC-449D-A9DD-A41B075D129C}"/>
                </a:ext>
              </a:extLst>
            </xdr:cNvPr>
            <xdr:cNvSpPr txBox="1"/>
          </xdr:nvSpPr>
          <xdr:spPr>
            <a:xfrm>
              <a:off x="28575" y="276225"/>
              <a:ext cx="12734925" cy="673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attached data were obtained at Oregon State University in the Thermal Energy Systems and Transport (TEST) Laboratory. The experiments were conducted using the supercritical facility with 99.5% (food grade) carbon dioxide (CO2).</a:t>
              </a:r>
              <a:r>
                <a:rPr lang="en-US" sz="1100" b="0" i="0" baseline="0">
                  <a:solidFill>
                    <a:schemeClr val="dk1"/>
                  </a:solidFill>
                  <a:effectLst/>
                  <a:latin typeface="+mn-lt"/>
                  <a:ea typeface="+mn-ea"/>
                  <a:cs typeface="+mn-cs"/>
                </a:rPr>
                <a:t> Experiments were conducted in a horizontally oriented test section with a channel hydraulic diameter of 923 micron and an aspect ratio of 3.33. Experimental variables included the mass flux (430 </a:t>
              </a:r>
              <a:r>
                <a:rPr lang="en-US" sz="1100" b="0" i="0" baseline="0">
                  <a:solidFill>
                    <a:schemeClr val="dk1"/>
                  </a:solidFill>
                  <a:effectLst/>
                  <a:latin typeface="Cambria Math" panose="02040503050406030204" pitchFamily="18" charset="0"/>
                  <a:ea typeface="Cambria Math" panose="02040503050406030204" pitchFamily="18" charset="0"/>
                  <a:cs typeface="+mn-cs"/>
                </a:rPr>
                <a:t>≤</a:t>
              </a:r>
              <a:r>
                <a:rPr lang="en-US" sz="1100" b="0" i="0" baseline="0">
                  <a:solidFill>
                    <a:schemeClr val="dk1"/>
                  </a:solidFill>
                  <a:effectLst/>
                  <a:latin typeface="+mn-lt"/>
                  <a:ea typeface="+mn-ea"/>
                  <a:cs typeface="+mn-cs"/>
                </a:rPr>
                <a:t> G≤  800kg m</a:t>
              </a:r>
              <a:r>
                <a:rPr lang="en-US" sz="1100" b="0" i="0" baseline="30000">
                  <a:solidFill>
                    <a:schemeClr val="dk1"/>
                  </a:solidFill>
                  <a:effectLst/>
                  <a:latin typeface="+mn-lt"/>
                  <a:ea typeface="+mn-ea"/>
                  <a:cs typeface="+mn-cs"/>
                </a:rPr>
                <a:t>-2</a:t>
              </a:r>
              <a:r>
                <a:rPr lang="en-US" sz="1100" b="0" i="0" baseline="0">
                  <a:solidFill>
                    <a:schemeClr val="dk1"/>
                  </a:solidFill>
                  <a:effectLst/>
                  <a:latin typeface="+mn-lt"/>
                  <a:ea typeface="+mn-ea"/>
                  <a:cs typeface="+mn-cs"/>
                </a:rPr>
                <a:t> s</a:t>
              </a:r>
              <a:r>
                <a:rPr lang="en-US" sz="1100" b="0" i="0" baseline="30000">
                  <a:solidFill>
                    <a:schemeClr val="dk1"/>
                  </a:solidFill>
                  <a:effectLst/>
                  <a:latin typeface="+mn-lt"/>
                  <a:ea typeface="+mn-ea"/>
                  <a:cs typeface="+mn-cs"/>
                </a:rPr>
                <a:t>-1</a:t>
              </a:r>
              <a:r>
                <a:rPr lang="en-US" sz="1100" b="0" i="0" baseline="0">
                  <a:solidFill>
                    <a:schemeClr val="dk1"/>
                  </a:solidFill>
                  <a:effectLst/>
                  <a:latin typeface="+mn-lt"/>
                  <a:ea typeface="+mn-ea"/>
                  <a:cs typeface="+mn-cs"/>
                </a:rPr>
                <a:t>, heat flux (5.7≤ q≤ 14.12 W cm</a:t>
              </a:r>
              <a:r>
                <a:rPr lang="en-US" sz="1100" b="0" i="0" baseline="30000">
                  <a:solidFill>
                    <a:schemeClr val="dk1"/>
                  </a:solidFill>
                  <a:effectLst/>
                  <a:latin typeface="+mn-lt"/>
                  <a:ea typeface="+mn-ea"/>
                  <a:cs typeface="+mn-cs"/>
                </a:rPr>
                <a:t>-2</a:t>
              </a:r>
              <a:r>
                <a:rPr lang="en-US" sz="1100" b="0" i="0" baseline="0">
                  <a:solidFill>
                    <a:schemeClr val="dk1"/>
                  </a:solidFill>
                  <a:effectLst/>
                  <a:latin typeface="+mn-lt"/>
                  <a:ea typeface="+mn-ea"/>
                  <a:cs typeface="+mn-cs"/>
                </a:rPr>
                <a:t>, inlet temperatures (31 ≤ T</a:t>
              </a:r>
              <a:r>
                <a:rPr lang="en-US" sz="1100" b="0" i="0" baseline="-25000">
                  <a:solidFill>
                    <a:schemeClr val="dk1"/>
                  </a:solidFill>
                  <a:effectLst/>
                  <a:latin typeface="+mn-lt"/>
                  <a:ea typeface="+mn-ea"/>
                  <a:cs typeface="+mn-cs"/>
                </a:rPr>
                <a:t>inlet</a:t>
              </a:r>
              <a:r>
                <a:rPr lang="en-US" sz="1100" b="0" i="0" baseline="0">
                  <a:solidFill>
                    <a:schemeClr val="dk1"/>
                  </a:solidFill>
                  <a:effectLst/>
                  <a:latin typeface="+mn-lt"/>
                  <a:ea typeface="+mn-ea"/>
                  <a:cs typeface="+mn-cs"/>
                </a:rPr>
                <a:t> ≤ 32.9</a:t>
              </a:r>
              <a:r>
                <a:rPr lang="en-US" sz="1100" b="0" i="0" baseline="30000">
                  <a:solidFill>
                    <a:schemeClr val="dk1"/>
                  </a:solidFill>
                  <a:effectLst/>
                  <a:latin typeface="+mn-lt"/>
                  <a:ea typeface="+mn-ea"/>
                  <a:cs typeface="+mn-cs"/>
                </a:rPr>
                <a:t>o</a:t>
              </a:r>
              <a:r>
                <a:rPr lang="en-US" sz="1100" b="0" i="0" baseline="0">
                  <a:solidFill>
                    <a:schemeClr val="dk1"/>
                  </a:solidFill>
                  <a:effectLst/>
                  <a:latin typeface="+mn-lt"/>
                  <a:ea typeface="+mn-ea"/>
                  <a:cs typeface="+mn-cs"/>
                </a:rPr>
                <a:t>C), and a reduced pressure (P</a:t>
              </a:r>
              <a:r>
                <a:rPr lang="en-US" sz="1100" b="0" i="0" baseline="-25000">
                  <a:solidFill>
                    <a:schemeClr val="dk1"/>
                  </a:solidFill>
                  <a:effectLst/>
                  <a:latin typeface="+mn-lt"/>
                  <a:ea typeface="+mn-ea"/>
                  <a:cs typeface="+mn-cs"/>
                </a:rPr>
                <a:t>R</a:t>
              </a:r>
              <a:r>
                <a:rPr lang="en-US" sz="1100" b="0" i="0" baseline="0">
                  <a:solidFill>
                    <a:schemeClr val="dk1"/>
                  </a:solidFill>
                  <a:effectLst/>
                  <a:latin typeface="+mn-lt"/>
                  <a:ea typeface="+mn-ea"/>
                  <a:cs typeface="+mn-cs"/>
                </a:rPr>
                <a:t>) of 1.04. The test section was fabricated using Inconel-718, Torlon 4203, and stainless steel. Infrared thermography was used to obtain local heat transfer data. </a:t>
              </a:r>
              <a:r>
                <a:rPr lang="en-US" sz="1100">
                  <a:solidFill>
                    <a:schemeClr val="dk1"/>
                  </a:solidFill>
                  <a:effectLst/>
                  <a:latin typeface="+mn-lt"/>
                  <a:ea typeface="+mn-ea"/>
                  <a:cs typeface="+mn-cs"/>
                </a:rPr>
                <a:t>Heating was applied and limited to the bottom wall of the flow channels. </a:t>
              </a:r>
              <a:endParaRPr lang="en-US" sz="1100"/>
            </a:p>
            <a:p>
              <a:endParaRPr lang="en-US" sz="1100"/>
            </a:p>
            <a:p>
              <a:r>
                <a:rPr lang="en-US" sz="1100"/>
                <a:t>The data reported in the attached sheets contains</a:t>
              </a:r>
              <a:r>
                <a:rPr lang="en-US" sz="1100" baseline="0"/>
                <a:t> the experimentally measured:</a:t>
              </a:r>
            </a:p>
            <a:p>
              <a:r>
                <a:rPr lang="en-US" sz="1100" baseline="0"/>
                <a:t>1. Surface temperatures of the heated metal (T_surf)</a:t>
              </a:r>
            </a:p>
            <a:p>
              <a:r>
                <a:rPr lang="en-US" sz="1100" baseline="0"/>
                <a:t>2. Heat transfer coefficients (HTC)</a:t>
              </a:r>
            </a:p>
            <a:p>
              <a:r>
                <a:rPr lang="en-US" sz="1100" baseline="0"/>
                <a:t>3. Experimentally measured inlet, exit, and channel absolute pressure. (T_inlet, T_exit, Abs_P)</a:t>
              </a:r>
            </a:p>
            <a:p>
              <a:r>
                <a:rPr lang="en-US" sz="1100" baseline="0"/>
                <a:t>4. Bulk fluid temperature along the flow channel.  (T_bulk)</a:t>
              </a:r>
            </a:p>
            <a:p>
              <a:r>
                <a:rPr lang="en-US" sz="1100" baseline="0"/>
                <a:t>5. Applied heat flux (q)</a:t>
              </a:r>
            </a:p>
            <a:p>
              <a:r>
                <a:rPr lang="en-US" sz="1100" baseline="0"/>
                <a:t>6. Channel mass flux (G)</a:t>
              </a:r>
            </a:p>
            <a:p>
              <a:endParaRPr lang="en-US" sz="1100" baseline="0"/>
            </a:p>
            <a:p>
              <a:r>
                <a:rPr lang="en-US" sz="1100" baseline="0"/>
                <a:t>Please note that the surface temperatures (T_surf), bulk fluid temperatures (T_bulk), and the heat transfer coefficients (HTC) correspond to the region of the test section represented by the ''Interrogation Window'' in the figure below. </a:t>
              </a:r>
            </a:p>
            <a:p>
              <a:r>
                <a:rPr lang="en-US" sz="1100" baseline="0"/>
                <a:t>This means that the heat duty of the inlet header region needs to be added to the experimentally measured inlet temperature to obtain the bulk fluid temperature at the inlet of the flow channel. In a similar fashion, the heat duty of the exit header region needs to be added to the bulk fluid temperature at the end to interrogation window to obtain the experimentally measured bulk fluid temperature. </a:t>
              </a:r>
            </a:p>
            <a:p>
              <a:endParaRPr lang="en-US" sz="1100" baseline="0"/>
            </a:p>
            <a:p>
              <a:r>
                <a:rPr lang="en-US" sz="1100" baseline="0"/>
                <a:t>The heat transfer coefficients and the surface temperature measurements reported here are an average of seven data points (pixels) across the width of the interrogation window. </a:t>
              </a:r>
            </a:p>
            <a:p>
              <a:endParaRPr lang="en-US" sz="1100" baseline="0"/>
            </a:p>
            <a:p>
              <a:r>
                <a:rPr lang="en-US" sz="1100" baseline="0"/>
                <a:t>For details reagrding the measurement method, data analysis, etc. , please see the dissertation :</a:t>
              </a:r>
            </a:p>
            <a:p>
              <a:r>
                <a:rPr lang="en-US" sz="1100" b="0" i="0">
                  <a:solidFill>
                    <a:schemeClr val="dk1"/>
                  </a:solidFill>
                  <a:effectLst/>
                  <a:latin typeface="+mn-lt"/>
                  <a:ea typeface="+mn-ea"/>
                  <a:cs typeface="+mn-cs"/>
                </a:rPr>
                <a:t> https://ir.library.oregonstate.edu/concern/graduate_thesis_or_dissertations/hm50tz669</a:t>
              </a:r>
              <a:endParaRPr lang="en-US" sz="1100"/>
            </a:p>
          </xdr:txBody>
        </xdr:sp>
      </mc:Fallback>
    </mc:AlternateContent>
    <xdr:clientData/>
  </xdr:twoCellAnchor>
  <xdr:twoCellAnchor editAs="oneCell">
    <xdr:from>
      <xdr:col>0</xdr:col>
      <xdr:colOff>0</xdr:colOff>
      <xdr:row>25</xdr:row>
      <xdr:rowOff>28575</xdr:rowOff>
    </xdr:from>
    <xdr:to>
      <xdr:col>15</xdr:col>
      <xdr:colOff>18742</xdr:colOff>
      <xdr:row>34</xdr:row>
      <xdr:rowOff>142875</xdr:rowOff>
    </xdr:to>
    <xdr:pic>
      <xdr:nvPicPr>
        <xdr:cNvPr id="3" name="Content Placeholder 5" descr="A screenshot of a cell phone&#10;&#10;Description automatically generated">
          <a:extLst>
            <a:ext uri="{FF2B5EF4-FFF2-40B4-BE49-F238E27FC236}">
              <a16:creationId xmlns:a16="http://schemas.microsoft.com/office/drawing/2014/main" id="{9CA967F5-558C-484F-8538-367101108D0C}"/>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0" y="4791075"/>
          <a:ext cx="9162742" cy="182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B01F2-9450-44D5-9C63-23E2AE697853}">
  <dimension ref="A1"/>
  <sheetViews>
    <sheetView tabSelected="1" workbookViewId="0">
      <selection activeCell="X13" sqref="X13"/>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96860-9401-49CF-A00B-5EBD21D98A64}">
  <dimension ref="A1:T255"/>
  <sheetViews>
    <sheetView workbookViewId="0">
      <selection activeCell="A2" sqref="A2"/>
    </sheetView>
  </sheetViews>
  <sheetFormatPr defaultRowHeight="15" x14ac:dyDescent="0.25"/>
  <sheetData>
    <row r="1" spans="1:20" x14ac:dyDescent="0.25">
      <c r="A1" t="s">
        <v>5</v>
      </c>
      <c r="B1" t="s">
        <v>6</v>
      </c>
      <c r="C1" t="s">
        <v>7</v>
      </c>
      <c r="D1" t="s">
        <v>8</v>
      </c>
      <c r="E1" t="s">
        <v>9</v>
      </c>
      <c r="R1" t="s">
        <v>0</v>
      </c>
    </row>
    <row r="2" spans="1:20" x14ac:dyDescent="0.25">
      <c r="A2" t="s">
        <v>12</v>
      </c>
      <c r="B2" t="s">
        <v>10</v>
      </c>
      <c r="C2" t="s">
        <v>10</v>
      </c>
      <c r="D2" t="s">
        <v>11</v>
      </c>
      <c r="E2" t="s">
        <v>11</v>
      </c>
    </row>
    <row r="3" spans="1:20" x14ac:dyDescent="0.25">
      <c r="A3">
        <v>306.10199999999998</v>
      </c>
      <c r="B3">
        <v>4937.5714285714284</v>
      </c>
      <c r="C3">
        <v>419.28571428571422</v>
      </c>
      <c r="D3">
        <v>55.724299930390885</v>
      </c>
      <c r="E3">
        <v>2</v>
      </c>
      <c r="R3" t="s">
        <v>42</v>
      </c>
    </row>
    <row r="4" spans="1:20" x14ac:dyDescent="0.25">
      <c r="A4">
        <v>306.10399999999998</v>
      </c>
      <c r="B4">
        <v>4302.4285714285716</v>
      </c>
      <c r="C4">
        <v>319.85714285714289</v>
      </c>
      <c r="D4">
        <v>59.291397730509459</v>
      </c>
      <c r="E4">
        <v>2</v>
      </c>
      <c r="R4" t="s">
        <v>43</v>
      </c>
    </row>
    <row r="5" spans="1:20" x14ac:dyDescent="0.25">
      <c r="A5">
        <v>306.108</v>
      </c>
      <c r="B5">
        <v>4138.4285714285716</v>
      </c>
      <c r="C5">
        <v>297.07142857142844</v>
      </c>
      <c r="D5">
        <v>60.46015721275694</v>
      </c>
      <c r="E5">
        <v>2</v>
      </c>
    </row>
    <row r="6" spans="1:20" x14ac:dyDescent="0.25">
      <c r="A6">
        <v>306.11200000000002</v>
      </c>
      <c r="B6">
        <v>4047.1428571428573</v>
      </c>
      <c r="C6">
        <v>298.35714285714289</v>
      </c>
      <c r="D6">
        <v>62.007755642845609</v>
      </c>
      <c r="E6">
        <v>2</v>
      </c>
    </row>
    <row r="7" spans="1:20" x14ac:dyDescent="0.25">
      <c r="A7">
        <v>306.11500000000001</v>
      </c>
      <c r="B7">
        <v>3714.8571428571427</v>
      </c>
      <c r="C7">
        <v>262.42857142857133</v>
      </c>
      <c r="D7">
        <v>65.548416319347552</v>
      </c>
      <c r="E7">
        <v>2</v>
      </c>
    </row>
    <row r="8" spans="1:20" x14ac:dyDescent="0.25">
      <c r="A8">
        <v>306.11900000000003</v>
      </c>
      <c r="B8">
        <v>3537</v>
      </c>
      <c r="C8">
        <v>240.57142857142867</v>
      </c>
      <c r="D8">
        <v>67.429870877947167</v>
      </c>
      <c r="E8">
        <v>2</v>
      </c>
      <c r="R8" t="s">
        <v>40</v>
      </c>
    </row>
    <row r="9" spans="1:20" x14ac:dyDescent="0.25">
      <c r="A9">
        <v>306.12299999999999</v>
      </c>
      <c r="B9">
        <v>3465.4285714285716</v>
      </c>
      <c r="C9">
        <v>230.71428571428555</v>
      </c>
      <c r="D9">
        <v>68.137045905703644</v>
      </c>
      <c r="E9">
        <v>2</v>
      </c>
      <c r="R9" t="s">
        <v>44</v>
      </c>
    </row>
    <row r="10" spans="1:20" x14ac:dyDescent="0.25">
      <c r="A10">
        <v>306.12599999999998</v>
      </c>
      <c r="B10">
        <v>3351.5714285714284</v>
      </c>
      <c r="C10">
        <v>211.64285714285734</v>
      </c>
      <c r="D10">
        <v>68.919694173903679</v>
      </c>
      <c r="E10">
        <v>2</v>
      </c>
    </row>
    <row r="11" spans="1:20" x14ac:dyDescent="0.25">
      <c r="A11">
        <v>306.13</v>
      </c>
      <c r="B11">
        <v>3278.1428571428573</v>
      </c>
      <c r="C11">
        <v>200.07142857142844</v>
      </c>
      <c r="D11">
        <v>69.45108731587726</v>
      </c>
      <c r="E11">
        <v>2</v>
      </c>
    </row>
    <row r="12" spans="1:20" x14ac:dyDescent="0.25">
      <c r="A12">
        <v>306.13299999999998</v>
      </c>
      <c r="B12">
        <v>3215.4285714285716</v>
      </c>
      <c r="C12">
        <v>191.42857142857156</v>
      </c>
      <c r="D12">
        <v>70.034321648733908</v>
      </c>
      <c r="E12">
        <v>2</v>
      </c>
    </row>
    <row r="13" spans="1:20" x14ac:dyDescent="0.25">
      <c r="A13">
        <v>306.137</v>
      </c>
      <c r="B13">
        <v>3120.7142857142858</v>
      </c>
      <c r="C13">
        <v>178.21428571428555</v>
      </c>
      <c r="D13">
        <v>70.915037245977544</v>
      </c>
      <c r="E13">
        <v>2</v>
      </c>
    </row>
    <row r="14" spans="1:20" x14ac:dyDescent="0.25">
      <c r="A14">
        <v>306.14</v>
      </c>
      <c r="B14">
        <v>3018.4285714285716</v>
      </c>
      <c r="C14">
        <v>164.35714285714289</v>
      </c>
      <c r="D14">
        <v>71.912253152756364</v>
      </c>
      <c r="E14">
        <v>2</v>
      </c>
      <c r="R14" t="s">
        <v>13</v>
      </c>
      <c r="S14" t="s">
        <v>14</v>
      </c>
      <c r="T14" t="s">
        <v>15</v>
      </c>
    </row>
    <row r="15" spans="1:20" x14ac:dyDescent="0.25">
      <c r="A15">
        <v>306.14400000000001</v>
      </c>
      <c r="B15">
        <v>2915.7142857142858</v>
      </c>
      <c r="C15">
        <v>150.71428571428578</v>
      </c>
      <c r="D15">
        <v>72.924468630836088</v>
      </c>
      <c r="E15">
        <v>2</v>
      </c>
      <c r="R15">
        <v>32.786639586013955</v>
      </c>
      <c r="S15">
        <v>33.992514780419597</v>
      </c>
      <c r="T15">
        <v>7763.4414676668157</v>
      </c>
    </row>
    <row r="16" spans="1:20" x14ac:dyDescent="0.25">
      <c r="A16">
        <v>306.14699999999999</v>
      </c>
      <c r="B16">
        <v>2814.2857142857142</v>
      </c>
      <c r="C16">
        <v>138.35714285714289</v>
      </c>
      <c r="D16">
        <v>74.03282383510043</v>
      </c>
      <c r="E16">
        <v>2</v>
      </c>
      <c r="R16" t="s">
        <v>11</v>
      </c>
      <c r="S16" t="s">
        <v>11</v>
      </c>
      <c r="T16" t="s">
        <v>16</v>
      </c>
    </row>
    <row r="17" spans="1:5" x14ac:dyDescent="0.25">
      <c r="A17">
        <v>306.15100000000001</v>
      </c>
      <c r="B17">
        <v>2709.5714285714284</v>
      </c>
      <c r="C17">
        <v>127.42857142857156</v>
      </c>
      <c r="D17">
        <v>75.466551281157024</v>
      </c>
      <c r="E17">
        <v>2</v>
      </c>
    </row>
    <row r="18" spans="1:5" x14ac:dyDescent="0.25">
      <c r="A18">
        <v>306.154</v>
      </c>
      <c r="B18">
        <v>2609.2857142857142</v>
      </c>
      <c r="C18">
        <v>117.5</v>
      </c>
      <c r="D18">
        <v>77.018639882405637</v>
      </c>
      <c r="E18">
        <v>2</v>
      </c>
    </row>
    <row r="19" spans="1:5" x14ac:dyDescent="0.25">
      <c r="A19">
        <v>306.15699999999998</v>
      </c>
      <c r="B19">
        <v>2515.8571428571427</v>
      </c>
      <c r="C19">
        <v>108.5</v>
      </c>
      <c r="D19">
        <v>78.557251884823756</v>
      </c>
      <c r="E19">
        <v>2</v>
      </c>
    </row>
    <row r="20" spans="1:5" x14ac:dyDescent="0.25">
      <c r="A20">
        <v>306.161</v>
      </c>
      <c r="B20">
        <v>2456.1428571428573</v>
      </c>
      <c r="C20">
        <v>103.35714285714289</v>
      </c>
      <c r="D20">
        <v>79.682355789911242</v>
      </c>
      <c r="E20">
        <v>2</v>
      </c>
    </row>
    <row r="21" spans="1:5" x14ac:dyDescent="0.25">
      <c r="A21">
        <v>306.16399999999999</v>
      </c>
      <c r="B21">
        <v>2384</v>
      </c>
      <c r="C21">
        <v>96.64285714285711</v>
      </c>
      <c r="D21">
        <v>80.949404398600336</v>
      </c>
      <c r="E21">
        <v>2</v>
      </c>
    </row>
    <row r="22" spans="1:5" x14ac:dyDescent="0.25">
      <c r="A22">
        <v>306.16699999999997</v>
      </c>
      <c r="B22">
        <v>2314.5714285714284</v>
      </c>
      <c r="C22">
        <v>90.64285714285711</v>
      </c>
      <c r="D22">
        <v>82.210160573323549</v>
      </c>
      <c r="E22">
        <v>2</v>
      </c>
    </row>
    <row r="23" spans="1:5" x14ac:dyDescent="0.25">
      <c r="A23">
        <v>306.17099999999999</v>
      </c>
      <c r="B23">
        <v>2250</v>
      </c>
      <c r="C23">
        <v>84.928571428571331</v>
      </c>
      <c r="D23">
        <v>83.429271153041327</v>
      </c>
      <c r="E23">
        <v>2</v>
      </c>
    </row>
    <row r="24" spans="1:5" x14ac:dyDescent="0.25">
      <c r="A24">
        <v>306.17399999999998</v>
      </c>
      <c r="B24">
        <v>2205.2857142857142</v>
      </c>
      <c r="C24">
        <v>81.214285714285552</v>
      </c>
      <c r="D24">
        <v>84.330288296654089</v>
      </c>
      <c r="E24">
        <v>2</v>
      </c>
    </row>
    <row r="25" spans="1:5" x14ac:dyDescent="0.25">
      <c r="A25">
        <v>306.17700000000002</v>
      </c>
      <c r="B25">
        <v>2170.5714285714284</v>
      </c>
      <c r="C25">
        <v>78.35714285714289</v>
      </c>
      <c r="D25">
        <v>85.058494567871094</v>
      </c>
      <c r="E25">
        <v>2</v>
      </c>
    </row>
    <row r="26" spans="1:5" x14ac:dyDescent="0.25">
      <c r="A26">
        <v>306.18</v>
      </c>
      <c r="B26">
        <v>2150.8571428571427</v>
      </c>
      <c r="C26">
        <v>76.642857142857338</v>
      </c>
      <c r="D26">
        <v>85.491190592447936</v>
      </c>
      <c r="E26">
        <v>2</v>
      </c>
    </row>
    <row r="27" spans="1:5" x14ac:dyDescent="0.25">
      <c r="A27">
        <v>306.18299999999999</v>
      </c>
      <c r="B27">
        <v>2132.4285714285716</v>
      </c>
      <c r="C27">
        <v>75.285714285714448</v>
      </c>
      <c r="D27">
        <v>85.900014968145399</v>
      </c>
      <c r="E27">
        <v>2</v>
      </c>
    </row>
    <row r="28" spans="1:5" x14ac:dyDescent="0.25">
      <c r="A28">
        <v>306.18599999999998</v>
      </c>
      <c r="B28">
        <v>2127.8571428571427</v>
      </c>
      <c r="C28">
        <v>75</v>
      </c>
      <c r="D28">
        <v>86.026315779913091</v>
      </c>
      <c r="E28">
        <v>2</v>
      </c>
    </row>
    <row r="29" spans="1:5" x14ac:dyDescent="0.25">
      <c r="A29">
        <v>306.19</v>
      </c>
      <c r="B29">
        <v>2126.7142857142858</v>
      </c>
      <c r="C29">
        <v>74.928571428571558</v>
      </c>
      <c r="D29">
        <v>86.011785416376085</v>
      </c>
      <c r="E29">
        <v>2</v>
      </c>
    </row>
    <row r="30" spans="1:5" x14ac:dyDescent="0.25">
      <c r="A30">
        <v>306.19299999999998</v>
      </c>
      <c r="B30">
        <v>2123.5714285714284</v>
      </c>
      <c r="C30">
        <v>74.35714285714289</v>
      </c>
      <c r="D30">
        <v>86.006742386590929</v>
      </c>
      <c r="E30">
        <v>2</v>
      </c>
    </row>
    <row r="31" spans="1:5" x14ac:dyDescent="0.25">
      <c r="A31">
        <v>306.19600000000003</v>
      </c>
      <c r="B31">
        <v>2118.7142857142858</v>
      </c>
      <c r="C31">
        <v>73.857142857142776</v>
      </c>
      <c r="D31">
        <v>85.992288135346939</v>
      </c>
      <c r="E31">
        <v>2</v>
      </c>
    </row>
    <row r="32" spans="1:5" x14ac:dyDescent="0.25">
      <c r="A32">
        <v>306.19900000000001</v>
      </c>
      <c r="B32">
        <v>2120.5714285714284</v>
      </c>
      <c r="C32">
        <v>73.642857142857338</v>
      </c>
      <c r="D32">
        <v>85.817679268973222</v>
      </c>
      <c r="E32">
        <v>2</v>
      </c>
    </row>
    <row r="33" spans="1:5" x14ac:dyDescent="0.25">
      <c r="A33">
        <v>306.202</v>
      </c>
      <c r="B33">
        <v>2130.1428571428573</v>
      </c>
      <c r="C33">
        <v>74.214285714285779</v>
      </c>
      <c r="D33">
        <v>85.505659739176508</v>
      </c>
      <c r="E33">
        <v>2</v>
      </c>
    </row>
    <row r="34" spans="1:5" x14ac:dyDescent="0.25">
      <c r="A34">
        <v>306.20499999999998</v>
      </c>
      <c r="B34">
        <v>2130.5714285714284</v>
      </c>
      <c r="C34">
        <v>74.14285714285711</v>
      </c>
      <c r="D34">
        <v>85.439791724795441</v>
      </c>
      <c r="E34">
        <v>2</v>
      </c>
    </row>
    <row r="35" spans="1:5" x14ac:dyDescent="0.25">
      <c r="A35">
        <v>306.20800000000003</v>
      </c>
      <c r="B35">
        <v>2126.2857142857142</v>
      </c>
      <c r="C35">
        <v>73.714285714285552</v>
      </c>
      <c r="D35">
        <v>85.492995852515833</v>
      </c>
      <c r="E35">
        <v>2</v>
      </c>
    </row>
    <row r="36" spans="1:5" x14ac:dyDescent="0.25">
      <c r="A36">
        <v>306.21100000000001</v>
      </c>
      <c r="B36">
        <v>2112.8571428571427</v>
      </c>
      <c r="C36">
        <v>72.642857142857224</v>
      </c>
      <c r="D36">
        <v>85.801313491094675</v>
      </c>
      <c r="E36">
        <v>2</v>
      </c>
    </row>
    <row r="37" spans="1:5" x14ac:dyDescent="0.25">
      <c r="A37">
        <v>306.214</v>
      </c>
      <c r="B37">
        <v>2099.7142857142858</v>
      </c>
      <c r="C37">
        <v>71.714285714285666</v>
      </c>
      <c r="D37">
        <v>86.114391690208777</v>
      </c>
      <c r="E37">
        <v>2</v>
      </c>
    </row>
    <row r="38" spans="1:5" x14ac:dyDescent="0.25">
      <c r="A38">
        <v>306.21699999999998</v>
      </c>
      <c r="B38">
        <v>2082.1428571428573</v>
      </c>
      <c r="C38">
        <v>70.5</v>
      </c>
      <c r="D38">
        <v>86.53238605317614</v>
      </c>
      <c r="E38">
        <v>2</v>
      </c>
    </row>
    <row r="39" spans="1:5" x14ac:dyDescent="0.25">
      <c r="A39">
        <v>306.22000000000003</v>
      </c>
      <c r="B39">
        <v>2068.2857142857142</v>
      </c>
      <c r="C39">
        <v>69.428571428571445</v>
      </c>
      <c r="D39">
        <v>86.895688738141757</v>
      </c>
      <c r="E39">
        <v>2</v>
      </c>
    </row>
    <row r="40" spans="1:5" x14ac:dyDescent="0.25">
      <c r="A40">
        <v>306.22300000000001</v>
      </c>
      <c r="B40">
        <v>2053.8571428571427</v>
      </c>
      <c r="C40">
        <v>68.428571428571445</v>
      </c>
      <c r="D40">
        <v>87.251506805419865</v>
      </c>
      <c r="E40">
        <v>2</v>
      </c>
    </row>
    <row r="41" spans="1:5" x14ac:dyDescent="0.25">
      <c r="A41">
        <v>306.226</v>
      </c>
      <c r="B41">
        <v>2040.2857142857142</v>
      </c>
      <c r="C41">
        <v>67.428571428571331</v>
      </c>
      <c r="D41">
        <v>87.613912128266861</v>
      </c>
      <c r="E41">
        <v>2</v>
      </c>
    </row>
    <row r="42" spans="1:5" x14ac:dyDescent="0.25">
      <c r="A42">
        <v>306.22899999999998</v>
      </c>
      <c r="B42">
        <v>2034.2857142857142</v>
      </c>
      <c r="C42">
        <v>67.14285714285711</v>
      </c>
      <c r="D42">
        <v>87.781058175223222</v>
      </c>
      <c r="E42">
        <v>2</v>
      </c>
    </row>
    <row r="43" spans="1:5" x14ac:dyDescent="0.25">
      <c r="A43">
        <v>306.23099999999999</v>
      </c>
      <c r="B43">
        <v>2036</v>
      </c>
      <c r="C43">
        <v>67.214285714285666</v>
      </c>
      <c r="D43">
        <v>87.754993257068463</v>
      </c>
      <c r="E43">
        <v>2</v>
      </c>
    </row>
    <row r="44" spans="1:5" x14ac:dyDescent="0.25">
      <c r="A44">
        <v>306.23399999999998</v>
      </c>
      <c r="B44">
        <v>2038</v>
      </c>
      <c r="C44">
        <v>67.285714285714221</v>
      </c>
      <c r="D44">
        <v>87.705912453787676</v>
      </c>
      <c r="E44">
        <v>2</v>
      </c>
    </row>
    <row r="45" spans="1:5" x14ac:dyDescent="0.25">
      <c r="A45">
        <v>306.23700000000002</v>
      </c>
      <c r="B45">
        <v>2040.4285714285713</v>
      </c>
      <c r="C45">
        <v>67.571428571428555</v>
      </c>
      <c r="D45">
        <v>87.619017464773947</v>
      </c>
      <c r="E45">
        <v>2</v>
      </c>
    </row>
    <row r="46" spans="1:5" x14ac:dyDescent="0.25">
      <c r="A46">
        <v>306.24</v>
      </c>
      <c r="B46">
        <v>2044.7142857142858</v>
      </c>
      <c r="C46">
        <v>67.785714285714334</v>
      </c>
      <c r="D46">
        <v>87.498160589309009</v>
      </c>
      <c r="E46">
        <v>2</v>
      </c>
    </row>
    <row r="47" spans="1:5" x14ac:dyDescent="0.25">
      <c r="A47">
        <v>306.24299999999999</v>
      </c>
      <c r="B47">
        <v>2052.1428571428573</v>
      </c>
      <c r="C47">
        <v>68.285714285714221</v>
      </c>
      <c r="D47">
        <v>87.308565957205587</v>
      </c>
      <c r="E47">
        <v>2</v>
      </c>
    </row>
    <row r="48" spans="1:5" x14ac:dyDescent="0.25">
      <c r="A48">
        <v>306.24599999999998</v>
      </c>
      <c r="B48">
        <v>2057.5714285714284</v>
      </c>
      <c r="C48">
        <v>68.642857142856997</v>
      </c>
      <c r="D48">
        <v>87.167152404785156</v>
      </c>
      <c r="E48">
        <v>2</v>
      </c>
    </row>
    <row r="49" spans="1:5" x14ac:dyDescent="0.25">
      <c r="A49">
        <v>306.24799999999999</v>
      </c>
      <c r="B49">
        <v>2064.4285714285716</v>
      </c>
      <c r="C49">
        <v>69.071428571428555</v>
      </c>
      <c r="D49">
        <v>86.999736967540912</v>
      </c>
      <c r="E49">
        <v>2</v>
      </c>
    </row>
    <row r="50" spans="1:5" x14ac:dyDescent="0.25">
      <c r="A50">
        <v>306.25099999999998</v>
      </c>
      <c r="B50">
        <v>2072.8571428571427</v>
      </c>
      <c r="C50">
        <v>69.785714285714334</v>
      </c>
      <c r="D50">
        <v>86.797834668840721</v>
      </c>
      <c r="E50">
        <v>2</v>
      </c>
    </row>
    <row r="51" spans="1:5" x14ac:dyDescent="0.25">
      <c r="A51">
        <v>306.25400000000002</v>
      </c>
      <c r="B51">
        <v>2083.8571428571427</v>
      </c>
      <c r="C51">
        <v>70.499999999999886</v>
      </c>
      <c r="D51">
        <v>86.513906024751236</v>
      </c>
      <c r="E51">
        <v>2</v>
      </c>
    </row>
    <row r="52" spans="1:5" x14ac:dyDescent="0.25">
      <c r="A52">
        <v>306.25700000000001</v>
      </c>
      <c r="B52">
        <v>2097.1428571428573</v>
      </c>
      <c r="C52">
        <v>71.428571428571445</v>
      </c>
      <c r="D52">
        <v>86.167689187186113</v>
      </c>
      <c r="E52">
        <v>2</v>
      </c>
    </row>
    <row r="53" spans="1:5" x14ac:dyDescent="0.25">
      <c r="A53">
        <v>306.26</v>
      </c>
      <c r="B53">
        <v>2097</v>
      </c>
      <c r="C53">
        <v>71.357142857143003</v>
      </c>
      <c r="D53">
        <v>86.178353627522768</v>
      </c>
      <c r="E53">
        <v>2</v>
      </c>
    </row>
    <row r="54" spans="1:5" x14ac:dyDescent="0.25">
      <c r="A54">
        <v>306.262</v>
      </c>
      <c r="B54">
        <v>2100.8571428571427</v>
      </c>
      <c r="C54">
        <v>71.64285714285711</v>
      </c>
      <c r="D54">
        <v>86.092085157121915</v>
      </c>
      <c r="E54">
        <v>2</v>
      </c>
    </row>
    <row r="55" spans="1:5" x14ac:dyDescent="0.25">
      <c r="A55">
        <v>306.26499999999999</v>
      </c>
      <c r="B55">
        <v>2107</v>
      </c>
      <c r="C55">
        <v>72.142857142857224</v>
      </c>
      <c r="D55">
        <v>85.951141902378652</v>
      </c>
      <c r="E55">
        <v>2</v>
      </c>
    </row>
    <row r="56" spans="1:5" x14ac:dyDescent="0.25">
      <c r="A56">
        <v>306.26799999999997</v>
      </c>
      <c r="B56">
        <v>2110.4285714285716</v>
      </c>
      <c r="C56">
        <v>72.285714285714221</v>
      </c>
      <c r="D56">
        <v>85.874537150065123</v>
      </c>
      <c r="E56">
        <v>2</v>
      </c>
    </row>
    <row r="57" spans="1:5" x14ac:dyDescent="0.25">
      <c r="A57">
        <v>306.27</v>
      </c>
      <c r="B57">
        <v>2111</v>
      </c>
      <c r="C57">
        <v>72.357142857142776</v>
      </c>
      <c r="D57">
        <v>85.849486396426244</v>
      </c>
      <c r="E57">
        <v>2</v>
      </c>
    </row>
    <row r="58" spans="1:5" x14ac:dyDescent="0.25">
      <c r="A58">
        <v>306.27300000000002</v>
      </c>
      <c r="B58">
        <v>2117</v>
      </c>
      <c r="C58">
        <v>72.857142857142776</v>
      </c>
      <c r="D58">
        <v>85.696433657691614</v>
      </c>
      <c r="E58">
        <v>2</v>
      </c>
    </row>
    <row r="59" spans="1:5" x14ac:dyDescent="0.25">
      <c r="A59">
        <v>306.27600000000001</v>
      </c>
      <c r="B59">
        <v>2131.7142857142858</v>
      </c>
      <c r="C59">
        <v>73.714285714285779</v>
      </c>
      <c r="D59">
        <v>85.338859739757766</v>
      </c>
      <c r="E59">
        <v>2</v>
      </c>
    </row>
    <row r="60" spans="1:5" x14ac:dyDescent="0.25">
      <c r="A60">
        <v>306.279</v>
      </c>
      <c r="B60">
        <v>2150.5714285714284</v>
      </c>
      <c r="C60">
        <v>75.285714285714448</v>
      </c>
      <c r="D60">
        <v>84.884250822521437</v>
      </c>
      <c r="E60">
        <v>2</v>
      </c>
    </row>
    <row r="61" spans="1:5" x14ac:dyDescent="0.25">
      <c r="A61">
        <v>306.28100000000001</v>
      </c>
      <c r="B61">
        <v>2163.4285714285716</v>
      </c>
      <c r="C61">
        <v>76.14285714285711</v>
      </c>
      <c r="D61">
        <v>84.560911996024004</v>
      </c>
      <c r="E61">
        <v>2</v>
      </c>
    </row>
    <row r="62" spans="1:5" x14ac:dyDescent="0.25">
      <c r="A62">
        <v>306.28399999999999</v>
      </c>
      <c r="B62">
        <v>2168.7142857142858</v>
      </c>
      <c r="C62">
        <v>76.428571428571331</v>
      </c>
      <c r="D62">
        <v>84.413267953055254</v>
      </c>
      <c r="E62">
        <v>2</v>
      </c>
    </row>
    <row r="63" spans="1:5" x14ac:dyDescent="0.25">
      <c r="A63">
        <v>306.28699999999998</v>
      </c>
      <c r="B63">
        <v>2166.8571428571427</v>
      </c>
      <c r="C63">
        <v>76.285714285714221</v>
      </c>
      <c r="D63">
        <v>84.446641467866471</v>
      </c>
      <c r="E63">
        <v>2</v>
      </c>
    </row>
    <row r="64" spans="1:5" x14ac:dyDescent="0.25">
      <c r="A64">
        <v>306.28899999999999</v>
      </c>
      <c r="B64">
        <v>2164.8571428571427</v>
      </c>
      <c r="C64">
        <v>76.214285714285779</v>
      </c>
      <c r="D64">
        <v>84.493146623883888</v>
      </c>
      <c r="E64">
        <v>2</v>
      </c>
    </row>
    <row r="65" spans="1:5" x14ac:dyDescent="0.25">
      <c r="A65">
        <v>306.29199999999997</v>
      </c>
      <c r="B65">
        <v>2158</v>
      </c>
      <c r="C65">
        <v>75.714285714285779</v>
      </c>
      <c r="D65">
        <v>84.669732775006992</v>
      </c>
      <c r="E65">
        <v>2</v>
      </c>
    </row>
    <row r="66" spans="1:5" x14ac:dyDescent="0.25">
      <c r="A66">
        <v>306.29500000000002</v>
      </c>
      <c r="B66">
        <v>2153.1428571428573</v>
      </c>
      <c r="C66">
        <v>75.428571428571331</v>
      </c>
      <c r="D66">
        <v>84.828481401716033</v>
      </c>
      <c r="E66">
        <v>2</v>
      </c>
    </row>
    <row r="67" spans="1:5" x14ac:dyDescent="0.25">
      <c r="A67">
        <v>306.29700000000003</v>
      </c>
      <c r="B67">
        <v>2144.5714285714284</v>
      </c>
      <c r="C67">
        <v>74.85714285714289</v>
      </c>
      <c r="D67">
        <v>85.087260654994452</v>
      </c>
      <c r="E67">
        <v>2</v>
      </c>
    </row>
    <row r="68" spans="1:5" x14ac:dyDescent="0.25">
      <c r="A68">
        <v>306.3</v>
      </c>
      <c r="B68">
        <v>2124.4285714285716</v>
      </c>
      <c r="C68">
        <v>73.428571428571331</v>
      </c>
      <c r="D68">
        <v>85.56030218941828</v>
      </c>
      <c r="E68">
        <v>2</v>
      </c>
    </row>
    <row r="69" spans="1:5" x14ac:dyDescent="0.25">
      <c r="A69">
        <v>306.30200000000002</v>
      </c>
      <c r="B69">
        <v>2104.2857142857142</v>
      </c>
      <c r="C69">
        <v>71.785714285714221</v>
      </c>
      <c r="D69">
        <v>85.999953315371556</v>
      </c>
      <c r="E69">
        <v>2</v>
      </c>
    </row>
    <row r="70" spans="1:5" x14ac:dyDescent="0.25">
      <c r="A70">
        <v>306.30500000000001</v>
      </c>
      <c r="B70">
        <v>2094.5714285714284</v>
      </c>
      <c r="C70">
        <v>71.071428571428555</v>
      </c>
      <c r="D70">
        <v>86.223701113746245</v>
      </c>
      <c r="E70">
        <v>2</v>
      </c>
    </row>
    <row r="71" spans="1:5" x14ac:dyDescent="0.25">
      <c r="A71">
        <v>306.30799999999999</v>
      </c>
      <c r="B71">
        <v>2090.1428571428573</v>
      </c>
      <c r="C71">
        <v>70.714285714285779</v>
      </c>
      <c r="D71">
        <v>86.326444353376075</v>
      </c>
      <c r="E71">
        <v>2</v>
      </c>
    </row>
    <row r="72" spans="1:5" x14ac:dyDescent="0.25">
      <c r="A72">
        <v>306.31</v>
      </c>
      <c r="B72">
        <v>2084</v>
      </c>
      <c r="C72">
        <v>70.35714285714289</v>
      </c>
      <c r="D72">
        <v>86.49864378429595</v>
      </c>
      <c r="E72">
        <v>2</v>
      </c>
    </row>
    <row r="73" spans="1:5" x14ac:dyDescent="0.25">
      <c r="A73">
        <v>306.31299999999999</v>
      </c>
      <c r="B73">
        <v>2081.4285714285716</v>
      </c>
      <c r="C73">
        <v>70.214285714285779</v>
      </c>
      <c r="D73">
        <v>86.570058186848939</v>
      </c>
      <c r="E73">
        <v>2</v>
      </c>
    </row>
    <row r="74" spans="1:5" x14ac:dyDescent="0.25">
      <c r="A74">
        <v>306.315</v>
      </c>
      <c r="B74">
        <v>2078</v>
      </c>
      <c r="C74">
        <v>70.000000000000114</v>
      </c>
      <c r="D74">
        <v>86.685029892694445</v>
      </c>
      <c r="E74">
        <v>2</v>
      </c>
    </row>
    <row r="75" spans="1:5" x14ac:dyDescent="0.25">
      <c r="A75">
        <v>306.31799999999998</v>
      </c>
      <c r="B75">
        <v>2057.8571428571427</v>
      </c>
      <c r="C75">
        <v>68.428571428571331</v>
      </c>
      <c r="D75">
        <v>87.153293427966901</v>
      </c>
      <c r="E75">
        <v>2</v>
      </c>
    </row>
    <row r="76" spans="1:5" x14ac:dyDescent="0.25">
      <c r="A76">
        <v>306.32100000000003</v>
      </c>
      <c r="B76">
        <v>2052.7142857142858</v>
      </c>
      <c r="C76">
        <v>68.071428571428555</v>
      </c>
      <c r="D76">
        <v>87.289495558965768</v>
      </c>
      <c r="E76">
        <v>2</v>
      </c>
    </row>
    <row r="77" spans="1:5" x14ac:dyDescent="0.25">
      <c r="A77">
        <v>306.32299999999998</v>
      </c>
      <c r="B77">
        <v>2051.7142857142858</v>
      </c>
      <c r="C77">
        <v>68.142857142857224</v>
      </c>
      <c r="D77">
        <v>87.327778225853308</v>
      </c>
      <c r="E77">
        <v>2</v>
      </c>
    </row>
    <row r="78" spans="1:5" x14ac:dyDescent="0.25">
      <c r="A78">
        <v>306.32600000000002</v>
      </c>
      <c r="B78">
        <v>2054.5714285714284</v>
      </c>
      <c r="C78">
        <v>68.35714285714289</v>
      </c>
      <c r="D78">
        <v>87.276242392403788</v>
      </c>
      <c r="E78">
        <v>2</v>
      </c>
    </row>
    <row r="79" spans="1:5" x14ac:dyDescent="0.25">
      <c r="A79">
        <v>306.32799999999997</v>
      </c>
      <c r="B79">
        <v>2043.4285714285713</v>
      </c>
      <c r="C79">
        <v>67.571428571428669</v>
      </c>
      <c r="D79">
        <v>87.547137850806791</v>
      </c>
      <c r="E79">
        <v>2</v>
      </c>
    </row>
    <row r="80" spans="1:5" x14ac:dyDescent="0.25">
      <c r="A80">
        <v>306.33100000000002</v>
      </c>
      <c r="B80">
        <v>2042.5714285714287</v>
      </c>
      <c r="C80">
        <v>67.428571428571445</v>
      </c>
      <c r="D80">
        <v>87.573954990931952</v>
      </c>
      <c r="E80">
        <v>2</v>
      </c>
    </row>
    <row r="81" spans="1:5" x14ac:dyDescent="0.25">
      <c r="A81">
        <v>306.334</v>
      </c>
      <c r="B81">
        <v>2037.5714285714287</v>
      </c>
      <c r="C81">
        <v>67.142857142857224</v>
      </c>
      <c r="D81">
        <v>87.717393420991471</v>
      </c>
      <c r="E81">
        <v>2</v>
      </c>
    </row>
    <row r="82" spans="1:5" x14ac:dyDescent="0.25">
      <c r="A82">
        <v>306.33600000000001</v>
      </c>
      <c r="B82">
        <v>2031.7142857142858</v>
      </c>
      <c r="C82">
        <v>66.642857142856997</v>
      </c>
      <c r="D82">
        <v>87.882355281284902</v>
      </c>
      <c r="E82">
        <v>2</v>
      </c>
    </row>
    <row r="83" spans="1:5" x14ac:dyDescent="0.25">
      <c r="A83">
        <v>306.339</v>
      </c>
      <c r="B83">
        <v>2015.4285714285713</v>
      </c>
      <c r="C83">
        <v>65.571428571428555</v>
      </c>
      <c r="D83">
        <v>88.284645988827663</v>
      </c>
      <c r="E83">
        <v>2</v>
      </c>
    </row>
    <row r="84" spans="1:5" x14ac:dyDescent="0.25">
      <c r="A84">
        <v>306.34100000000001</v>
      </c>
      <c r="B84">
        <v>2012</v>
      </c>
      <c r="C84">
        <v>65.499999999999886</v>
      </c>
      <c r="D84">
        <v>88.392947060721212</v>
      </c>
      <c r="E84">
        <v>2</v>
      </c>
    </row>
    <row r="85" spans="1:5" x14ac:dyDescent="0.25">
      <c r="A85">
        <v>306.34399999999999</v>
      </c>
      <c r="B85">
        <v>2005.5714285714287</v>
      </c>
      <c r="C85">
        <v>65.142857142857224</v>
      </c>
      <c r="D85">
        <v>88.620420365106554</v>
      </c>
      <c r="E85">
        <v>2</v>
      </c>
    </row>
    <row r="86" spans="1:5" x14ac:dyDescent="0.25">
      <c r="A86">
        <v>306.346</v>
      </c>
      <c r="B86">
        <v>1988.4285714285713</v>
      </c>
      <c r="C86">
        <v>63.714285714285779</v>
      </c>
      <c r="D86">
        <v>89.09300667898998</v>
      </c>
      <c r="E86">
        <v>2</v>
      </c>
    </row>
    <row r="87" spans="1:5" x14ac:dyDescent="0.25">
      <c r="A87">
        <v>306.34899999999999</v>
      </c>
      <c r="B87">
        <v>1964</v>
      </c>
      <c r="C87">
        <v>62.214285714285666</v>
      </c>
      <c r="D87">
        <v>89.773750668480261</v>
      </c>
      <c r="E87">
        <v>2</v>
      </c>
    </row>
    <row r="88" spans="1:5" x14ac:dyDescent="0.25">
      <c r="A88">
        <v>306.35199999999998</v>
      </c>
      <c r="B88">
        <v>1941.1428571428571</v>
      </c>
      <c r="C88">
        <v>60.64285714285711</v>
      </c>
      <c r="D88">
        <v>90.435310908726308</v>
      </c>
      <c r="E88">
        <v>2</v>
      </c>
    </row>
    <row r="89" spans="1:5" x14ac:dyDescent="0.25">
      <c r="A89">
        <v>306.35399999999998</v>
      </c>
      <c r="B89">
        <v>1926.5714285714287</v>
      </c>
      <c r="C89">
        <v>59.785714285714221</v>
      </c>
      <c r="D89">
        <v>90.871326083228723</v>
      </c>
      <c r="E89">
        <v>2</v>
      </c>
    </row>
    <row r="90" spans="1:5" x14ac:dyDescent="0.25">
      <c r="A90">
        <v>306.35700000000003</v>
      </c>
      <c r="B90">
        <v>1911</v>
      </c>
      <c r="C90">
        <v>58.642857142857224</v>
      </c>
      <c r="D90">
        <v>91.342613401867084</v>
      </c>
      <c r="E90">
        <v>2</v>
      </c>
    </row>
    <row r="91" spans="1:5" x14ac:dyDescent="0.25">
      <c r="A91">
        <v>306.35899999999998</v>
      </c>
      <c r="B91">
        <v>1897.8571428571429</v>
      </c>
      <c r="C91">
        <v>58</v>
      </c>
      <c r="D91">
        <v>91.758328937348892</v>
      </c>
      <c r="E91">
        <v>2</v>
      </c>
    </row>
    <row r="92" spans="1:5" x14ac:dyDescent="0.25">
      <c r="A92">
        <v>306.36200000000002</v>
      </c>
      <c r="B92">
        <v>1881.4285714285713</v>
      </c>
      <c r="C92">
        <v>56.785714285714221</v>
      </c>
      <c r="D92">
        <v>92.274752662295441</v>
      </c>
      <c r="E92">
        <v>2</v>
      </c>
    </row>
    <row r="93" spans="1:5" x14ac:dyDescent="0.25">
      <c r="A93">
        <v>306.36399999999998</v>
      </c>
      <c r="B93">
        <v>1864.7142857142858</v>
      </c>
      <c r="C93">
        <v>55.785714285714221</v>
      </c>
      <c r="D93">
        <v>92.810445876348581</v>
      </c>
      <c r="E93">
        <v>2</v>
      </c>
    </row>
    <row r="94" spans="1:5" x14ac:dyDescent="0.25">
      <c r="A94">
        <v>306.36700000000002</v>
      </c>
      <c r="B94">
        <v>1841.5714285714287</v>
      </c>
      <c r="C94">
        <v>54.5</v>
      </c>
      <c r="D94">
        <v>93.55670111519953</v>
      </c>
      <c r="E94">
        <v>2</v>
      </c>
    </row>
    <row r="95" spans="1:5" x14ac:dyDescent="0.25">
      <c r="A95">
        <v>306.36900000000003</v>
      </c>
      <c r="B95">
        <v>1822.4285714285713</v>
      </c>
      <c r="C95">
        <v>53.285714285714334</v>
      </c>
      <c r="D95">
        <v>94.187703450520814</v>
      </c>
      <c r="E95">
        <v>2</v>
      </c>
    </row>
    <row r="96" spans="1:5" x14ac:dyDescent="0.25">
      <c r="A96">
        <v>306.37200000000001</v>
      </c>
      <c r="B96">
        <v>1804.4285714285713</v>
      </c>
      <c r="C96">
        <v>52.071428571428555</v>
      </c>
      <c r="D96">
        <v>94.809995742071294</v>
      </c>
      <c r="E96">
        <v>2</v>
      </c>
    </row>
    <row r="97" spans="1:5" x14ac:dyDescent="0.25">
      <c r="A97">
        <v>306.375</v>
      </c>
      <c r="B97">
        <v>1786.4285714285713</v>
      </c>
      <c r="C97">
        <v>51.214285714285666</v>
      </c>
      <c r="D97">
        <v>95.444855462937085</v>
      </c>
      <c r="E97">
        <v>2</v>
      </c>
    </row>
    <row r="98" spans="1:5" x14ac:dyDescent="0.25">
      <c r="A98">
        <v>306.37700000000001</v>
      </c>
      <c r="B98">
        <v>1769.4285714285713</v>
      </c>
      <c r="C98">
        <v>50.14285714285711</v>
      </c>
      <c r="D98">
        <v>96.061380295526476</v>
      </c>
      <c r="E98">
        <v>2</v>
      </c>
    </row>
    <row r="99" spans="1:5" x14ac:dyDescent="0.25">
      <c r="A99">
        <v>306.38</v>
      </c>
      <c r="B99">
        <v>1753.8571428571429</v>
      </c>
      <c r="C99">
        <v>49.35714285714289</v>
      </c>
      <c r="D99">
        <v>96.606130327497226</v>
      </c>
      <c r="E99">
        <v>2</v>
      </c>
    </row>
    <row r="100" spans="1:5" x14ac:dyDescent="0.25">
      <c r="A100">
        <v>306.38200000000001</v>
      </c>
      <c r="B100">
        <v>1742.8571428571429</v>
      </c>
      <c r="C100">
        <v>48.571428571428555</v>
      </c>
      <c r="D100">
        <v>97.003738584972552</v>
      </c>
      <c r="E100">
        <v>2</v>
      </c>
    </row>
    <row r="101" spans="1:5" x14ac:dyDescent="0.25">
      <c r="A101">
        <v>306.38499999999999</v>
      </c>
      <c r="B101">
        <v>1732.2857142857142</v>
      </c>
      <c r="C101">
        <v>47.85714285714289</v>
      </c>
      <c r="D101">
        <v>97.391802651541639</v>
      </c>
      <c r="E101">
        <v>2</v>
      </c>
    </row>
    <row r="102" spans="1:5" x14ac:dyDescent="0.25">
      <c r="A102">
        <v>306.387</v>
      </c>
      <c r="B102">
        <v>1720.1428571428571</v>
      </c>
      <c r="C102">
        <v>47.214285714285779</v>
      </c>
      <c r="D102">
        <v>97.836548759823756</v>
      </c>
      <c r="E102">
        <v>2</v>
      </c>
    </row>
    <row r="103" spans="1:5" x14ac:dyDescent="0.25">
      <c r="A103">
        <v>306.39</v>
      </c>
      <c r="B103">
        <v>1717.8571428571429</v>
      </c>
      <c r="C103">
        <v>47.14285714285711</v>
      </c>
      <c r="D103">
        <v>97.931661515008727</v>
      </c>
      <c r="E103">
        <v>2</v>
      </c>
    </row>
    <row r="104" spans="1:5" x14ac:dyDescent="0.25">
      <c r="A104">
        <v>306.392</v>
      </c>
      <c r="B104">
        <v>1720</v>
      </c>
      <c r="C104">
        <v>47.285714285714334</v>
      </c>
      <c r="D104">
        <v>97.832794734409958</v>
      </c>
      <c r="E104">
        <v>2</v>
      </c>
    </row>
    <row r="105" spans="1:5" x14ac:dyDescent="0.25">
      <c r="A105">
        <v>306.39499999999998</v>
      </c>
      <c r="B105">
        <v>1718</v>
      </c>
      <c r="C105">
        <v>47.214285714285779</v>
      </c>
      <c r="D105">
        <v>97.917956760951483</v>
      </c>
      <c r="E105">
        <v>2</v>
      </c>
    </row>
    <row r="106" spans="1:5" x14ac:dyDescent="0.25">
      <c r="A106">
        <v>306.39800000000002</v>
      </c>
      <c r="B106">
        <v>1712.2857142857142</v>
      </c>
      <c r="C106">
        <v>46.85714285714289</v>
      </c>
      <c r="D106">
        <v>98.169728597005246</v>
      </c>
      <c r="E106">
        <v>2</v>
      </c>
    </row>
    <row r="107" spans="1:5" x14ac:dyDescent="0.25">
      <c r="A107">
        <v>306.39999999999998</v>
      </c>
      <c r="B107">
        <v>1713.8571428571429</v>
      </c>
      <c r="C107">
        <v>47</v>
      </c>
      <c r="D107">
        <v>98.17027845836833</v>
      </c>
      <c r="E107">
        <v>2</v>
      </c>
    </row>
    <row r="108" spans="1:5" x14ac:dyDescent="0.25">
      <c r="A108">
        <v>306.40300000000002</v>
      </c>
      <c r="B108">
        <v>1695.8571428571429</v>
      </c>
      <c r="C108">
        <v>45.928571428571445</v>
      </c>
      <c r="D108">
        <v>98.845938183012493</v>
      </c>
      <c r="E108">
        <v>2</v>
      </c>
    </row>
    <row r="109" spans="1:5" x14ac:dyDescent="0.25">
      <c r="A109">
        <v>306.40499999999997</v>
      </c>
      <c r="B109">
        <v>1681.2857142857142</v>
      </c>
      <c r="C109">
        <v>45.14285714285711</v>
      </c>
      <c r="D109">
        <v>99.409889221191349</v>
      </c>
      <c r="E109">
        <v>2</v>
      </c>
    </row>
    <row r="110" spans="1:5" x14ac:dyDescent="0.25">
      <c r="A110">
        <v>306.40800000000002</v>
      </c>
      <c r="B110">
        <v>1664</v>
      </c>
      <c r="C110">
        <v>44.14285714285711</v>
      </c>
      <c r="D110">
        <v>100.07935460408555</v>
      </c>
      <c r="E110">
        <v>2</v>
      </c>
    </row>
    <row r="111" spans="1:5" x14ac:dyDescent="0.25">
      <c r="A111">
        <v>306.41000000000003</v>
      </c>
      <c r="B111">
        <v>1647.1428571428571</v>
      </c>
      <c r="C111">
        <v>43.214285714285779</v>
      </c>
      <c r="D111">
        <v>100.73692158290328</v>
      </c>
      <c r="E111">
        <v>2</v>
      </c>
    </row>
    <row r="112" spans="1:5" x14ac:dyDescent="0.25">
      <c r="A112">
        <v>306.41300000000001</v>
      </c>
      <c r="B112">
        <v>1635</v>
      </c>
      <c r="C112">
        <v>42.64285714285711</v>
      </c>
      <c r="D112">
        <v>101.2389183044433</v>
      </c>
      <c r="E112">
        <v>2</v>
      </c>
    </row>
    <row r="113" spans="1:5" x14ac:dyDescent="0.25">
      <c r="A113">
        <v>306.41500000000002</v>
      </c>
      <c r="B113">
        <v>1626.2857142857142</v>
      </c>
      <c r="C113">
        <v>42</v>
      </c>
      <c r="D113">
        <v>101.61059933617008</v>
      </c>
      <c r="E113">
        <v>2</v>
      </c>
    </row>
    <row r="114" spans="1:5" x14ac:dyDescent="0.25">
      <c r="A114">
        <v>306.41800000000001</v>
      </c>
      <c r="B114">
        <v>1617.2857142857142</v>
      </c>
      <c r="C114">
        <v>41.571428571428555</v>
      </c>
      <c r="D114">
        <v>101.98678825015105</v>
      </c>
      <c r="E114">
        <v>2</v>
      </c>
    </row>
    <row r="115" spans="1:5" x14ac:dyDescent="0.25">
      <c r="A115">
        <v>306.42</v>
      </c>
      <c r="B115">
        <v>1609.8571428571429</v>
      </c>
      <c r="C115">
        <v>41</v>
      </c>
      <c r="D115">
        <v>102.30116471790137</v>
      </c>
      <c r="E115">
        <v>2</v>
      </c>
    </row>
    <row r="116" spans="1:5" x14ac:dyDescent="0.25">
      <c r="A116">
        <v>306.423</v>
      </c>
      <c r="B116">
        <v>1602.4285714285713</v>
      </c>
      <c r="C116">
        <v>40.785714285714221</v>
      </c>
      <c r="D116">
        <v>102.63683282761343</v>
      </c>
      <c r="E116">
        <v>2</v>
      </c>
    </row>
    <row r="117" spans="1:5" x14ac:dyDescent="0.25">
      <c r="A117">
        <v>306.42500000000001</v>
      </c>
      <c r="B117">
        <v>1591.1428571428571</v>
      </c>
      <c r="C117">
        <v>40.14285714285711</v>
      </c>
      <c r="D117">
        <v>103.11841310773599</v>
      </c>
      <c r="E117">
        <v>2</v>
      </c>
    </row>
    <row r="118" spans="1:5" x14ac:dyDescent="0.25">
      <c r="A118">
        <v>306.428</v>
      </c>
      <c r="B118">
        <v>1581.2857142857142</v>
      </c>
      <c r="C118">
        <v>39.64285714285711</v>
      </c>
      <c r="D118">
        <v>103.52872412545349</v>
      </c>
      <c r="E118">
        <v>2</v>
      </c>
    </row>
    <row r="119" spans="1:5" x14ac:dyDescent="0.25">
      <c r="A119">
        <v>306.43099999999998</v>
      </c>
      <c r="B119">
        <v>1578.7142857142858</v>
      </c>
      <c r="C119">
        <v>39.571428571428555</v>
      </c>
      <c r="D119">
        <v>103.62892677670442</v>
      </c>
      <c r="E119">
        <v>2</v>
      </c>
    </row>
    <row r="120" spans="1:5" x14ac:dyDescent="0.25">
      <c r="A120">
        <v>306.43299999999999</v>
      </c>
      <c r="B120">
        <v>1586</v>
      </c>
      <c r="C120">
        <v>39.785714285714221</v>
      </c>
      <c r="D120">
        <v>103.29259018670922</v>
      </c>
      <c r="E120">
        <v>2</v>
      </c>
    </row>
    <row r="121" spans="1:5" x14ac:dyDescent="0.25">
      <c r="A121">
        <v>306.43599999999998</v>
      </c>
      <c r="B121">
        <v>1592.1428571428571</v>
      </c>
      <c r="C121">
        <v>40.35714285714289</v>
      </c>
      <c r="D121">
        <v>103.01973706200022</v>
      </c>
      <c r="E121">
        <v>2</v>
      </c>
    </row>
    <row r="122" spans="1:5" x14ac:dyDescent="0.25">
      <c r="A122">
        <v>306.43799999999999</v>
      </c>
      <c r="B122">
        <v>1587.1428571428571</v>
      </c>
      <c r="C122">
        <v>39.785714285714221</v>
      </c>
      <c r="D122">
        <v>103.25865809122723</v>
      </c>
      <c r="E122">
        <v>2</v>
      </c>
    </row>
    <row r="123" spans="1:5" x14ac:dyDescent="0.25">
      <c r="A123">
        <v>306.44099999999997</v>
      </c>
      <c r="B123">
        <v>1585</v>
      </c>
      <c r="C123">
        <v>39.928571428571445</v>
      </c>
      <c r="D123">
        <v>103.36086582002201</v>
      </c>
      <c r="E123">
        <v>2</v>
      </c>
    </row>
    <row r="124" spans="1:5" x14ac:dyDescent="0.25">
      <c r="A124">
        <v>306.44299999999998</v>
      </c>
      <c r="B124">
        <v>1603.8571428571429</v>
      </c>
      <c r="C124">
        <v>40.785714285714334</v>
      </c>
      <c r="D124">
        <v>102.53576496669234</v>
      </c>
      <c r="E124">
        <v>2</v>
      </c>
    </row>
    <row r="125" spans="1:5" x14ac:dyDescent="0.25">
      <c r="A125">
        <v>306.44600000000003</v>
      </c>
      <c r="B125">
        <v>1608.7142857142858</v>
      </c>
      <c r="C125">
        <v>40.928571428571445</v>
      </c>
      <c r="D125">
        <v>102.31886345999601</v>
      </c>
      <c r="E125">
        <v>2</v>
      </c>
    </row>
    <row r="126" spans="1:5" x14ac:dyDescent="0.25">
      <c r="A126">
        <v>306.44799999999998</v>
      </c>
      <c r="B126">
        <v>1596.5714285714287</v>
      </c>
      <c r="C126">
        <v>40.428571428571445</v>
      </c>
      <c r="D126">
        <v>102.85430290585475</v>
      </c>
      <c r="E126">
        <v>2</v>
      </c>
    </row>
    <row r="127" spans="1:5" x14ac:dyDescent="0.25">
      <c r="A127">
        <v>306.45100000000002</v>
      </c>
      <c r="B127">
        <v>1594</v>
      </c>
      <c r="C127">
        <v>40.214285714285666</v>
      </c>
      <c r="D127">
        <v>102.9682451883952</v>
      </c>
      <c r="E127">
        <v>2</v>
      </c>
    </row>
    <row r="128" spans="1:5" x14ac:dyDescent="0.25">
      <c r="A128">
        <v>306.45299999999997</v>
      </c>
      <c r="B128">
        <v>1596.5714285714287</v>
      </c>
      <c r="C128">
        <v>40.35714285714289</v>
      </c>
      <c r="D128">
        <v>102.85807691301608</v>
      </c>
      <c r="E128">
        <v>2</v>
      </c>
    </row>
    <row r="129" spans="1:5" x14ac:dyDescent="0.25">
      <c r="A129">
        <v>306.45600000000002</v>
      </c>
      <c r="B129">
        <v>1600.1428571428571</v>
      </c>
      <c r="C129">
        <v>40.571428571428555</v>
      </c>
      <c r="D129">
        <v>102.70294661748983</v>
      </c>
      <c r="E129">
        <v>2</v>
      </c>
    </row>
    <row r="130" spans="1:5" x14ac:dyDescent="0.25">
      <c r="A130">
        <v>306.45800000000003</v>
      </c>
      <c r="B130">
        <v>1607.5714285714287</v>
      </c>
      <c r="C130">
        <v>41</v>
      </c>
      <c r="D130">
        <v>102.38750094459181</v>
      </c>
      <c r="E130">
        <v>2</v>
      </c>
    </row>
    <row r="131" spans="1:5" x14ac:dyDescent="0.25">
      <c r="A131">
        <v>306.46100000000001</v>
      </c>
      <c r="B131">
        <v>1613.7142857142858</v>
      </c>
      <c r="C131">
        <v>41.35714285714289</v>
      </c>
      <c r="D131">
        <v>102.15214883713497</v>
      </c>
      <c r="E131">
        <v>2</v>
      </c>
    </row>
    <row r="132" spans="1:5" x14ac:dyDescent="0.25">
      <c r="A132">
        <v>306.464</v>
      </c>
      <c r="B132">
        <v>1623.5714285714287</v>
      </c>
      <c r="C132">
        <v>41.85714285714289</v>
      </c>
      <c r="D132">
        <v>101.72487386067701</v>
      </c>
      <c r="E132">
        <v>2</v>
      </c>
    </row>
    <row r="133" spans="1:5" x14ac:dyDescent="0.25">
      <c r="A133">
        <v>306.46600000000001</v>
      </c>
      <c r="B133">
        <v>1637.5714285714287</v>
      </c>
      <c r="C133">
        <v>42.714285714285666</v>
      </c>
      <c r="D133">
        <v>101.14415831792923</v>
      </c>
      <c r="E133">
        <v>2</v>
      </c>
    </row>
    <row r="134" spans="1:5" x14ac:dyDescent="0.25">
      <c r="A134">
        <v>306.46899999999999</v>
      </c>
      <c r="B134">
        <v>1649.7142857142858</v>
      </c>
      <c r="C134">
        <v>43.214285714285666</v>
      </c>
      <c r="D134">
        <v>100.64381499517538</v>
      </c>
      <c r="E134">
        <v>2</v>
      </c>
    </row>
    <row r="135" spans="1:5" x14ac:dyDescent="0.25">
      <c r="A135">
        <v>306.471</v>
      </c>
      <c r="B135">
        <v>1652.2857142857142</v>
      </c>
      <c r="C135">
        <v>43.35714285714289</v>
      </c>
      <c r="D135">
        <v>100.54058038620724</v>
      </c>
      <c r="E135">
        <v>2</v>
      </c>
    </row>
    <row r="136" spans="1:5" x14ac:dyDescent="0.25">
      <c r="A136">
        <v>306.47399999999999</v>
      </c>
      <c r="B136">
        <v>1654</v>
      </c>
      <c r="C136">
        <v>43.571428571428555</v>
      </c>
      <c r="D136">
        <v>100.46058654785168</v>
      </c>
      <c r="E136">
        <v>2</v>
      </c>
    </row>
    <row r="137" spans="1:5" x14ac:dyDescent="0.25">
      <c r="A137">
        <v>306.476</v>
      </c>
      <c r="B137">
        <v>1654.1428571428571</v>
      </c>
      <c r="C137">
        <v>43.35714285714289</v>
      </c>
      <c r="D137">
        <v>100.46521613711423</v>
      </c>
      <c r="E137">
        <v>2</v>
      </c>
    </row>
    <row r="138" spans="1:5" x14ac:dyDescent="0.25">
      <c r="A138">
        <v>306.47899999999998</v>
      </c>
      <c r="B138">
        <v>1656.7142857142858</v>
      </c>
      <c r="C138">
        <v>43.571428571428555</v>
      </c>
      <c r="D138">
        <v>100.36333084106462</v>
      </c>
      <c r="E138">
        <v>2</v>
      </c>
    </row>
    <row r="139" spans="1:5" x14ac:dyDescent="0.25">
      <c r="A139">
        <v>306.48200000000003</v>
      </c>
      <c r="B139">
        <v>1659.2857142857142</v>
      </c>
      <c r="C139">
        <v>43.785714285714334</v>
      </c>
      <c r="D139">
        <v>100.24685305640821</v>
      </c>
      <c r="E139">
        <v>2</v>
      </c>
    </row>
    <row r="140" spans="1:5" x14ac:dyDescent="0.25">
      <c r="A140">
        <v>306.48399999999998</v>
      </c>
      <c r="B140">
        <v>1661.7142857142858</v>
      </c>
      <c r="C140">
        <v>44.071428571428555</v>
      </c>
      <c r="D140">
        <v>100.16705104282926</v>
      </c>
      <c r="E140">
        <v>2</v>
      </c>
    </row>
    <row r="141" spans="1:5" x14ac:dyDescent="0.25">
      <c r="A141">
        <v>306.48700000000002</v>
      </c>
      <c r="B141">
        <v>1661.2857142857142</v>
      </c>
      <c r="C141">
        <v>43.785714285714221</v>
      </c>
      <c r="D141">
        <v>100.18589056105856</v>
      </c>
      <c r="E141">
        <v>2</v>
      </c>
    </row>
    <row r="142" spans="1:5" x14ac:dyDescent="0.25">
      <c r="A142">
        <v>306.48899999999998</v>
      </c>
      <c r="B142">
        <v>1660.4285714285713</v>
      </c>
      <c r="C142">
        <v>43.785714285714221</v>
      </c>
      <c r="D142">
        <v>100.22753742762973</v>
      </c>
      <c r="E142">
        <v>2</v>
      </c>
    </row>
    <row r="143" spans="1:5" x14ac:dyDescent="0.25">
      <c r="A143">
        <v>306.49200000000002</v>
      </c>
      <c r="B143">
        <v>1654</v>
      </c>
      <c r="C143">
        <v>43.428571428571331</v>
      </c>
      <c r="D143">
        <v>100.48717680431554</v>
      </c>
      <c r="E143">
        <v>2</v>
      </c>
    </row>
    <row r="144" spans="1:5" x14ac:dyDescent="0.25">
      <c r="A144">
        <v>306.495</v>
      </c>
      <c r="B144">
        <v>1645.5714285714287</v>
      </c>
      <c r="C144">
        <v>43</v>
      </c>
      <c r="D144">
        <v>100.84097471691314</v>
      </c>
      <c r="E144">
        <v>2</v>
      </c>
    </row>
    <row r="145" spans="1:5" x14ac:dyDescent="0.25">
      <c r="A145">
        <v>306.49700000000001</v>
      </c>
      <c r="B145">
        <v>1633.7142857142858</v>
      </c>
      <c r="C145">
        <v>42.357142857142776</v>
      </c>
      <c r="D145">
        <v>101.30919683547239</v>
      </c>
      <c r="E145">
        <v>2</v>
      </c>
    </row>
    <row r="146" spans="1:5" x14ac:dyDescent="0.25">
      <c r="A146">
        <v>306.5</v>
      </c>
      <c r="B146">
        <v>1626</v>
      </c>
      <c r="C146">
        <v>42.071428571428669</v>
      </c>
      <c r="D146">
        <v>101.62466957455575</v>
      </c>
      <c r="E146">
        <v>2</v>
      </c>
    </row>
    <row r="147" spans="1:5" x14ac:dyDescent="0.25">
      <c r="A147">
        <v>306.50200000000001</v>
      </c>
      <c r="B147">
        <v>1620.1428571428571</v>
      </c>
      <c r="C147">
        <v>41.64285714285711</v>
      </c>
      <c r="D147">
        <v>101.88507643200091</v>
      </c>
      <c r="E147">
        <v>2</v>
      </c>
    </row>
    <row r="148" spans="1:5" x14ac:dyDescent="0.25">
      <c r="A148">
        <v>306.505</v>
      </c>
      <c r="B148">
        <v>1614</v>
      </c>
      <c r="C148">
        <v>41.357142857142776</v>
      </c>
      <c r="D148">
        <v>102.16108213152211</v>
      </c>
      <c r="E148">
        <v>2</v>
      </c>
    </row>
    <row r="149" spans="1:5" x14ac:dyDescent="0.25">
      <c r="A149">
        <v>306.50799999999998</v>
      </c>
      <c r="B149">
        <v>1607.2857142857142</v>
      </c>
      <c r="C149">
        <v>41</v>
      </c>
      <c r="D149">
        <v>102.45102909633101</v>
      </c>
      <c r="E149">
        <v>2</v>
      </c>
    </row>
    <row r="150" spans="1:5" x14ac:dyDescent="0.25">
      <c r="A150">
        <v>306.51</v>
      </c>
      <c r="B150">
        <v>1601.5714285714287</v>
      </c>
      <c r="C150">
        <v>40.64285714285711</v>
      </c>
      <c r="D150">
        <v>102.70572335379495</v>
      </c>
      <c r="E150">
        <v>2</v>
      </c>
    </row>
    <row r="151" spans="1:5" x14ac:dyDescent="0.25">
      <c r="A151">
        <v>306.51299999999998</v>
      </c>
      <c r="B151">
        <v>1595.2857142857142</v>
      </c>
      <c r="C151">
        <v>40.428571428571445</v>
      </c>
      <c r="D151">
        <v>102.97124481201172</v>
      </c>
      <c r="E151">
        <v>2</v>
      </c>
    </row>
    <row r="152" spans="1:5" x14ac:dyDescent="0.25">
      <c r="A152">
        <v>306.51600000000002</v>
      </c>
      <c r="B152">
        <v>1590.8571428571429</v>
      </c>
      <c r="C152">
        <v>40.071428571428555</v>
      </c>
      <c r="D152">
        <v>103.15798804873515</v>
      </c>
      <c r="E152">
        <v>2</v>
      </c>
    </row>
    <row r="153" spans="1:5" x14ac:dyDescent="0.25">
      <c r="A153">
        <v>306.51799999999997</v>
      </c>
      <c r="B153">
        <v>1587.8571428571429</v>
      </c>
      <c r="C153">
        <v>39.928571428571445</v>
      </c>
      <c r="D153">
        <v>103.3007076808384</v>
      </c>
      <c r="E153">
        <v>2</v>
      </c>
    </row>
    <row r="154" spans="1:5" x14ac:dyDescent="0.25">
      <c r="A154">
        <v>306.52100000000007</v>
      </c>
      <c r="B154">
        <v>1586</v>
      </c>
      <c r="C154">
        <v>39.85714285714289</v>
      </c>
      <c r="D154">
        <v>103.3930785769507</v>
      </c>
      <c r="E154">
        <v>2</v>
      </c>
    </row>
    <row r="155" spans="1:5" x14ac:dyDescent="0.25">
      <c r="A155">
        <v>306.524</v>
      </c>
      <c r="B155">
        <v>1581.4285714285713</v>
      </c>
      <c r="C155">
        <v>39.5</v>
      </c>
      <c r="D155">
        <v>103.60937263852054</v>
      </c>
      <c r="E155">
        <v>2</v>
      </c>
    </row>
    <row r="156" spans="1:5" x14ac:dyDescent="0.25">
      <c r="A156">
        <v>306.52699999999999</v>
      </c>
      <c r="B156">
        <v>1578</v>
      </c>
      <c r="C156">
        <v>39.357142857142776</v>
      </c>
      <c r="D156">
        <v>103.78426887875526</v>
      </c>
      <c r="E156">
        <v>2</v>
      </c>
    </row>
    <row r="157" spans="1:5" x14ac:dyDescent="0.25">
      <c r="A157">
        <v>306.52900000000005</v>
      </c>
      <c r="B157">
        <v>1574.7142857142858</v>
      </c>
      <c r="C157">
        <v>39.357142857142776</v>
      </c>
      <c r="D157">
        <v>103.94533266339994</v>
      </c>
      <c r="E157">
        <v>2</v>
      </c>
    </row>
    <row r="158" spans="1:5" x14ac:dyDescent="0.25">
      <c r="A158">
        <v>306.53199999999998</v>
      </c>
      <c r="B158">
        <v>1572.5714285714287</v>
      </c>
      <c r="C158">
        <v>39.285714285714334</v>
      </c>
      <c r="D158">
        <v>104.06674775623168</v>
      </c>
      <c r="E158">
        <v>2</v>
      </c>
    </row>
    <row r="159" spans="1:5" x14ac:dyDescent="0.25">
      <c r="A159">
        <v>306.53500000000003</v>
      </c>
      <c r="B159">
        <v>1572.1428571428571</v>
      </c>
      <c r="C159">
        <v>39.142857142857224</v>
      </c>
      <c r="D159">
        <v>104.0960157485236</v>
      </c>
      <c r="E159">
        <v>2</v>
      </c>
    </row>
    <row r="160" spans="1:5" x14ac:dyDescent="0.25">
      <c r="A160">
        <v>306.53800000000001</v>
      </c>
      <c r="B160">
        <v>1570.1428571428571</v>
      </c>
      <c r="C160">
        <v>39.071428571428555</v>
      </c>
      <c r="D160">
        <v>104.19586199805866</v>
      </c>
      <c r="E160">
        <v>2</v>
      </c>
    </row>
    <row r="161" spans="1:5" x14ac:dyDescent="0.25">
      <c r="A161">
        <v>306.53999999999996</v>
      </c>
      <c r="B161">
        <v>1568.5714285714287</v>
      </c>
      <c r="C161">
        <v>39.071428571428555</v>
      </c>
      <c r="D161">
        <v>104.27085858299614</v>
      </c>
      <c r="E161">
        <v>2</v>
      </c>
    </row>
    <row r="162" spans="1:5" x14ac:dyDescent="0.25">
      <c r="A162">
        <v>306.54300000000001</v>
      </c>
      <c r="B162">
        <v>1565.7142857142858</v>
      </c>
      <c r="C162">
        <v>39</v>
      </c>
      <c r="D162">
        <v>104.39856665475031</v>
      </c>
      <c r="E162">
        <v>2</v>
      </c>
    </row>
    <row r="163" spans="1:5" x14ac:dyDescent="0.25">
      <c r="A163">
        <v>306.54599999999999</v>
      </c>
      <c r="B163">
        <v>1561</v>
      </c>
      <c r="C163">
        <v>38.642857142857224</v>
      </c>
      <c r="D163">
        <v>104.62017894926532</v>
      </c>
      <c r="E163">
        <v>2</v>
      </c>
    </row>
    <row r="164" spans="1:5" x14ac:dyDescent="0.25">
      <c r="A164">
        <v>306.54899999999998</v>
      </c>
      <c r="B164">
        <v>1554.7142857142858</v>
      </c>
      <c r="C164">
        <v>38.428571428571445</v>
      </c>
      <c r="D164">
        <v>104.91596385410855</v>
      </c>
      <c r="E164">
        <v>2</v>
      </c>
    </row>
    <row r="165" spans="1:5" x14ac:dyDescent="0.25">
      <c r="A165">
        <v>306.55200000000002</v>
      </c>
      <c r="B165">
        <v>1549.5714285714287</v>
      </c>
      <c r="C165">
        <v>38</v>
      </c>
      <c r="D165">
        <v>105.17085229782822</v>
      </c>
      <c r="E165">
        <v>2</v>
      </c>
    </row>
    <row r="166" spans="1:5" x14ac:dyDescent="0.25">
      <c r="A166">
        <v>306.55399999999997</v>
      </c>
      <c r="B166">
        <v>1545</v>
      </c>
      <c r="C166">
        <v>37.785714285714334</v>
      </c>
      <c r="D166">
        <v>105.38736343383806</v>
      </c>
      <c r="E166">
        <v>2</v>
      </c>
    </row>
    <row r="167" spans="1:5" x14ac:dyDescent="0.25">
      <c r="A167">
        <v>306.55700000000002</v>
      </c>
      <c r="B167">
        <v>1542.2857142857142</v>
      </c>
      <c r="C167">
        <v>37.64285714285711</v>
      </c>
      <c r="D167">
        <v>105.5046099708195</v>
      </c>
      <c r="E167">
        <v>2</v>
      </c>
    </row>
    <row r="168" spans="1:5" x14ac:dyDescent="0.25">
      <c r="A168">
        <v>306.56</v>
      </c>
      <c r="B168">
        <v>1539.1428571428571</v>
      </c>
      <c r="C168">
        <v>37.571428571428669</v>
      </c>
      <c r="D168">
        <v>105.66112064179919</v>
      </c>
      <c r="E168">
        <v>2</v>
      </c>
    </row>
    <row r="169" spans="1:5" x14ac:dyDescent="0.25">
      <c r="A169">
        <v>306.56299999999999</v>
      </c>
      <c r="B169">
        <v>1537.8571428571429</v>
      </c>
      <c r="C169">
        <v>37.428571428571445</v>
      </c>
      <c r="D169">
        <v>105.72137469337122</v>
      </c>
      <c r="E169">
        <v>2</v>
      </c>
    </row>
    <row r="170" spans="1:5" x14ac:dyDescent="0.25">
      <c r="A170">
        <v>306.56599999999997</v>
      </c>
      <c r="B170">
        <v>1534.8571428571429</v>
      </c>
      <c r="C170">
        <v>37.285714285714221</v>
      </c>
      <c r="D170">
        <v>105.86722092401436</v>
      </c>
      <c r="E170">
        <v>2</v>
      </c>
    </row>
    <row r="171" spans="1:5" x14ac:dyDescent="0.25">
      <c r="A171">
        <v>306.56900000000002</v>
      </c>
      <c r="B171">
        <v>1530.2857142857142</v>
      </c>
      <c r="C171">
        <v>36.85714285714289</v>
      </c>
      <c r="D171">
        <v>106.11552592686246</v>
      </c>
      <c r="E171">
        <v>2</v>
      </c>
    </row>
    <row r="172" spans="1:5" x14ac:dyDescent="0.25">
      <c r="A172">
        <v>306.572</v>
      </c>
      <c r="B172">
        <v>1527</v>
      </c>
      <c r="C172">
        <v>37</v>
      </c>
      <c r="D172">
        <v>106.28647758847211</v>
      </c>
      <c r="E172">
        <v>2</v>
      </c>
    </row>
    <row r="173" spans="1:5" x14ac:dyDescent="0.25">
      <c r="A173">
        <v>306.57499999999999</v>
      </c>
      <c r="B173">
        <v>1523.7142857142858</v>
      </c>
      <c r="C173">
        <v>36.85714285714289</v>
      </c>
      <c r="D173">
        <v>106.44806180681508</v>
      </c>
      <c r="E173">
        <v>2</v>
      </c>
    </row>
    <row r="174" spans="1:5" x14ac:dyDescent="0.25">
      <c r="A174">
        <v>306.57799999999992</v>
      </c>
      <c r="B174">
        <v>1521.5714285714287</v>
      </c>
      <c r="C174">
        <v>36.571428571428555</v>
      </c>
      <c r="D174">
        <v>106.56807200113929</v>
      </c>
      <c r="E174">
        <v>2</v>
      </c>
    </row>
    <row r="175" spans="1:5" x14ac:dyDescent="0.25">
      <c r="A175">
        <v>306.58099999999996</v>
      </c>
      <c r="B175">
        <v>1521.1428571428571</v>
      </c>
      <c r="C175">
        <v>36.714285714285779</v>
      </c>
      <c r="D175">
        <v>106.60987581525512</v>
      </c>
      <c r="E175">
        <v>2</v>
      </c>
    </row>
    <row r="176" spans="1:5" x14ac:dyDescent="0.25">
      <c r="A176">
        <v>306.584</v>
      </c>
      <c r="B176">
        <v>1518.4285714285713</v>
      </c>
      <c r="C176">
        <v>36.571428571428555</v>
      </c>
      <c r="D176">
        <v>106.76696831839422</v>
      </c>
      <c r="E176">
        <v>2</v>
      </c>
    </row>
    <row r="177" spans="1:5" x14ac:dyDescent="0.25">
      <c r="A177">
        <v>306.58699999999999</v>
      </c>
      <c r="B177">
        <v>1516.8571428571429</v>
      </c>
      <c r="C177">
        <v>36.5</v>
      </c>
      <c r="D177">
        <v>106.85076159522652</v>
      </c>
      <c r="E177">
        <v>2</v>
      </c>
    </row>
    <row r="178" spans="1:5" x14ac:dyDescent="0.25">
      <c r="A178">
        <v>306.58999999999997</v>
      </c>
      <c r="B178">
        <v>1514</v>
      </c>
      <c r="C178">
        <v>36.428571428571331</v>
      </c>
      <c r="D178">
        <v>106.99819365001861</v>
      </c>
      <c r="E178">
        <v>2</v>
      </c>
    </row>
    <row r="179" spans="1:5" x14ac:dyDescent="0.25">
      <c r="A179">
        <v>306.59300000000002</v>
      </c>
      <c r="B179">
        <v>1510.2857142857142</v>
      </c>
      <c r="C179">
        <v>36.14285714285711</v>
      </c>
      <c r="D179">
        <v>107.18475868588405</v>
      </c>
      <c r="E179">
        <v>2</v>
      </c>
    </row>
    <row r="180" spans="1:5" x14ac:dyDescent="0.25">
      <c r="A180">
        <v>306.596</v>
      </c>
      <c r="B180">
        <v>1508.4285714285713</v>
      </c>
      <c r="C180">
        <v>36.071428571428669</v>
      </c>
      <c r="D180">
        <v>107.28006126767139</v>
      </c>
      <c r="E180">
        <v>2</v>
      </c>
    </row>
    <row r="181" spans="1:5" x14ac:dyDescent="0.25">
      <c r="A181">
        <v>306.59899999999999</v>
      </c>
      <c r="B181">
        <v>1508.1428571428571</v>
      </c>
      <c r="C181">
        <v>36.071428571428555</v>
      </c>
      <c r="D181">
        <v>107.31303896222801</v>
      </c>
      <c r="E181">
        <v>2</v>
      </c>
    </row>
    <row r="182" spans="1:5" x14ac:dyDescent="0.25">
      <c r="A182">
        <v>306.60199999999998</v>
      </c>
      <c r="B182">
        <v>1503.1428571428571</v>
      </c>
      <c r="C182">
        <v>35.85714285714289</v>
      </c>
      <c r="D182">
        <v>107.56757972354001</v>
      </c>
      <c r="E182">
        <v>2</v>
      </c>
    </row>
    <row r="183" spans="1:5" x14ac:dyDescent="0.25">
      <c r="A183">
        <v>306.60500000000002</v>
      </c>
      <c r="B183">
        <v>1496.8571428571429</v>
      </c>
      <c r="C183">
        <v>35.571428571428555</v>
      </c>
      <c r="D183">
        <v>107.88932091849205</v>
      </c>
      <c r="E183">
        <v>2</v>
      </c>
    </row>
    <row r="184" spans="1:5" x14ac:dyDescent="0.25">
      <c r="A184">
        <v>306.608</v>
      </c>
      <c r="B184">
        <v>1489.1428571428571</v>
      </c>
      <c r="C184">
        <v>35.285714285714334</v>
      </c>
      <c r="D184">
        <v>108.26823552449548</v>
      </c>
      <c r="E184">
        <v>2</v>
      </c>
    </row>
    <row r="185" spans="1:5" x14ac:dyDescent="0.25">
      <c r="A185">
        <v>306.61099999999993</v>
      </c>
      <c r="B185">
        <v>1481.5714285714287</v>
      </c>
      <c r="C185">
        <v>34.64285714285711</v>
      </c>
      <c r="D185">
        <v>108.66798528035491</v>
      </c>
      <c r="E185">
        <v>2</v>
      </c>
    </row>
    <row r="186" spans="1:5" x14ac:dyDescent="0.25">
      <c r="A186">
        <v>306.61399999999998</v>
      </c>
      <c r="B186">
        <v>1475.4285714285713</v>
      </c>
      <c r="C186">
        <v>34.5</v>
      </c>
      <c r="D186">
        <v>108.971047900972</v>
      </c>
      <c r="E186">
        <v>2</v>
      </c>
    </row>
    <row r="187" spans="1:5" x14ac:dyDescent="0.25">
      <c r="A187">
        <v>306.61799999999999</v>
      </c>
      <c r="B187">
        <v>1471.4285714285713</v>
      </c>
      <c r="C187">
        <v>34.285714285714334</v>
      </c>
      <c r="D187">
        <v>109.18133926391596</v>
      </c>
      <c r="E187">
        <v>2</v>
      </c>
    </row>
    <row r="188" spans="1:5" x14ac:dyDescent="0.25">
      <c r="A188">
        <v>306.62099999999998</v>
      </c>
      <c r="B188">
        <v>1471.5714285714287</v>
      </c>
      <c r="C188">
        <v>34.35714285714289</v>
      </c>
      <c r="D188">
        <v>109.14725276402072</v>
      </c>
      <c r="E188">
        <v>2</v>
      </c>
    </row>
    <row r="189" spans="1:5" x14ac:dyDescent="0.25">
      <c r="A189">
        <v>306.62400000000002</v>
      </c>
      <c r="B189">
        <v>1470.7142857142858</v>
      </c>
      <c r="C189">
        <v>34.214285714285779</v>
      </c>
      <c r="D189">
        <v>109.18058413550983</v>
      </c>
      <c r="E189">
        <v>2</v>
      </c>
    </row>
    <row r="190" spans="1:5" x14ac:dyDescent="0.25">
      <c r="A190">
        <v>306.62700000000001</v>
      </c>
      <c r="B190">
        <v>1465.5714285714287</v>
      </c>
      <c r="C190">
        <v>34</v>
      </c>
      <c r="D190">
        <v>109.41940616426001</v>
      </c>
      <c r="E190">
        <v>2</v>
      </c>
    </row>
    <row r="191" spans="1:5" x14ac:dyDescent="0.25">
      <c r="A191">
        <v>306.63099999999997</v>
      </c>
      <c r="B191">
        <v>1460.4285714285713</v>
      </c>
      <c r="C191">
        <v>33.714285714285666</v>
      </c>
      <c r="D191">
        <v>109.66378747849228</v>
      </c>
      <c r="E191">
        <v>2</v>
      </c>
    </row>
    <row r="192" spans="1:5" x14ac:dyDescent="0.25">
      <c r="A192">
        <v>306.63400000000001</v>
      </c>
      <c r="B192">
        <v>1458.5714285714287</v>
      </c>
      <c r="C192">
        <v>33.714285714285666</v>
      </c>
      <c r="D192">
        <v>109.75292514619366</v>
      </c>
      <c r="E192">
        <v>2</v>
      </c>
    </row>
    <row r="193" spans="1:5" x14ac:dyDescent="0.25">
      <c r="A193">
        <v>306.637</v>
      </c>
      <c r="B193">
        <v>1462</v>
      </c>
      <c r="C193">
        <v>33.785714285714334</v>
      </c>
      <c r="D193">
        <v>109.60776428949259</v>
      </c>
      <c r="E193">
        <v>2</v>
      </c>
    </row>
    <row r="194" spans="1:5" x14ac:dyDescent="0.25">
      <c r="A194">
        <v>306.64100000000002</v>
      </c>
      <c r="B194">
        <v>1463.5714285714287</v>
      </c>
      <c r="C194">
        <v>33.928571428571445</v>
      </c>
      <c r="D194">
        <v>109.54150844755623</v>
      </c>
      <c r="E194">
        <v>2</v>
      </c>
    </row>
    <row r="195" spans="1:5" x14ac:dyDescent="0.25">
      <c r="A195">
        <v>306.64399999999995</v>
      </c>
      <c r="B195">
        <v>1464.7142857142858</v>
      </c>
      <c r="C195">
        <v>34</v>
      </c>
      <c r="D195">
        <v>109.50607154482884</v>
      </c>
      <c r="E195">
        <v>2</v>
      </c>
    </row>
    <row r="196" spans="1:5" x14ac:dyDescent="0.25">
      <c r="A196">
        <v>306.64699999999999</v>
      </c>
      <c r="B196">
        <v>1459.7142857142858</v>
      </c>
      <c r="C196">
        <v>33.714285714285666</v>
      </c>
      <c r="D196">
        <v>109.75614220755443</v>
      </c>
      <c r="E196">
        <v>2</v>
      </c>
    </row>
    <row r="197" spans="1:5" x14ac:dyDescent="0.25">
      <c r="A197">
        <v>306.65100000000001</v>
      </c>
      <c r="B197">
        <v>1459</v>
      </c>
      <c r="C197">
        <v>33.785714285714334</v>
      </c>
      <c r="D197">
        <v>109.80397705804745</v>
      </c>
      <c r="E197">
        <v>2</v>
      </c>
    </row>
    <row r="198" spans="1:5" x14ac:dyDescent="0.25">
      <c r="A198">
        <v>306.654</v>
      </c>
      <c r="B198">
        <v>1458.5714285714287</v>
      </c>
      <c r="C198">
        <v>33.857142857142776</v>
      </c>
      <c r="D198">
        <v>109.84947731381374</v>
      </c>
      <c r="E198">
        <v>2</v>
      </c>
    </row>
    <row r="199" spans="1:5" x14ac:dyDescent="0.25">
      <c r="A199">
        <v>306.65800000000007</v>
      </c>
      <c r="B199">
        <v>1456.8571428571429</v>
      </c>
      <c r="C199">
        <v>33.714285714285666</v>
      </c>
      <c r="D199">
        <v>110.00536727905268</v>
      </c>
      <c r="E199">
        <v>2</v>
      </c>
    </row>
    <row r="200" spans="1:5" x14ac:dyDescent="0.25">
      <c r="A200">
        <v>306.661</v>
      </c>
      <c r="B200">
        <v>1447.7142857142858</v>
      </c>
      <c r="C200">
        <v>33.35714285714289</v>
      </c>
      <c r="D200">
        <v>110.52738716488795</v>
      </c>
      <c r="E200">
        <v>2</v>
      </c>
    </row>
    <row r="201" spans="1:5" x14ac:dyDescent="0.25">
      <c r="A201">
        <v>306.66500000000002</v>
      </c>
      <c r="B201">
        <v>1437.7142857142858</v>
      </c>
      <c r="C201">
        <v>32.714285714285666</v>
      </c>
      <c r="D201">
        <v>111.04722068423314</v>
      </c>
      <c r="E201">
        <v>2</v>
      </c>
    </row>
    <row r="202" spans="1:5" x14ac:dyDescent="0.25">
      <c r="A202">
        <v>306.66800000000001</v>
      </c>
      <c r="B202">
        <v>1431.1428571428571</v>
      </c>
      <c r="C202">
        <v>32.5</v>
      </c>
      <c r="D202">
        <v>111.4021464756558</v>
      </c>
      <c r="E202">
        <v>2</v>
      </c>
    </row>
    <row r="203" spans="1:5" x14ac:dyDescent="0.25">
      <c r="A203">
        <v>306.67200000000003</v>
      </c>
      <c r="B203">
        <v>1425.7142857142858</v>
      </c>
      <c r="C203">
        <v>32.14285714285711</v>
      </c>
      <c r="D203">
        <v>111.68208004179439</v>
      </c>
      <c r="E203">
        <v>2</v>
      </c>
    </row>
    <row r="204" spans="1:5" x14ac:dyDescent="0.25">
      <c r="A204">
        <v>306.67500000000001</v>
      </c>
      <c r="B204">
        <v>1423.5714285714287</v>
      </c>
      <c r="C204">
        <v>32.071428571428555</v>
      </c>
      <c r="D204">
        <v>111.79004705519901</v>
      </c>
      <c r="E204">
        <v>2</v>
      </c>
    </row>
    <row r="205" spans="1:5" x14ac:dyDescent="0.25">
      <c r="A205">
        <v>306.67899999999997</v>
      </c>
      <c r="B205">
        <v>1424</v>
      </c>
      <c r="C205">
        <v>32.071428571428555</v>
      </c>
      <c r="D205">
        <v>111.76122411092126</v>
      </c>
      <c r="E205">
        <v>2</v>
      </c>
    </row>
    <row r="206" spans="1:5" x14ac:dyDescent="0.25">
      <c r="A206">
        <v>306.68200000000002</v>
      </c>
      <c r="B206">
        <v>1426.1428571428571</v>
      </c>
      <c r="C206">
        <v>32.214285714285666</v>
      </c>
      <c r="D206">
        <v>111.6293262300037</v>
      </c>
      <c r="E206">
        <v>2</v>
      </c>
    </row>
    <row r="207" spans="1:5" x14ac:dyDescent="0.25">
      <c r="A207">
        <v>306.68599999999998</v>
      </c>
      <c r="B207">
        <v>1428.5714285714287</v>
      </c>
      <c r="C207">
        <v>32.428571428571445</v>
      </c>
      <c r="D207">
        <v>111.48176465715682</v>
      </c>
      <c r="E207">
        <v>2</v>
      </c>
    </row>
    <row r="208" spans="1:5" x14ac:dyDescent="0.25">
      <c r="A208">
        <v>306.69</v>
      </c>
      <c r="B208">
        <v>1432</v>
      </c>
      <c r="C208">
        <v>32.5</v>
      </c>
      <c r="D208">
        <v>111.25493621826155</v>
      </c>
      <c r="E208">
        <v>2</v>
      </c>
    </row>
    <row r="209" spans="1:5" x14ac:dyDescent="0.25">
      <c r="A209">
        <v>306.69299999999993</v>
      </c>
      <c r="B209">
        <v>1440.4285714285713</v>
      </c>
      <c r="C209">
        <v>32.857142857142776</v>
      </c>
      <c r="D209">
        <v>110.76152892339803</v>
      </c>
      <c r="E209">
        <v>2</v>
      </c>
    </row>
    <row r="210" spans="1:5" x14ac:dyDescent="0.25">
      <c r="A210">
        <v>306.697</v>
      </c>
      <c r="B210">
        <v>1445.8571428571429</v>
      </c>
      <c r="C210">
        <v>33</v>
      </c>
      <c r="D210">
        <v>110.4514792306083</v>
      </c>
      <c r="E210">
        <v>2</v>
      </c>
    </row>
    <row r="211" spans="1:5" x14ac:dyDescent="0.25">
      <c r="A211">
        <v>306.70100000000002</v>
      </c>
      <c r="B211">
        <v>1444.2857142857142</v>
      </c>
      <c r="C211">
        <v>33.071428571428555</v>
      </c>
      <c r="D211">
        <v>110.52773666381836</v>
      </c>
      <c r="E211">
        <v>2</v>
      </c>
    </row>
    <row r="212" spans="1:5" x14ac:dyDescent="0.25">
      <c r="A212">
        <v>306.70499999999998</v>
      </c>
      <c r="B212">
        <v>1439.5714285714287</v>
      </c>
      <c r="C212">
        <v>32.928571428571331</v>
      </c>
      <c r="D212">
        <v>110.79079182942723</v>
      </c>
      <c r="E212">
        <v>2</v>
      </c>
    </row>
    <row r="213" spans="1:5" x14ac:dyDescent="0.25">
      <c r="A213">
        <v>306.70800000000003</v>
      </c>
      <c r="B213">
        <v>1433.7142857142858</v>
      </c>
      <c r="C213">
        <v>32.571428571428555</v>
      </c>
      <c r="D213">
        <v>111.10141953967872</v>
      </c>
      <c r="E213">
        <v>2</v>
      </c>
    </row>
    <row r="214" spans="1:5" x14ac:dyDescent="0.25">
      <c r="A214">
        <v>306.71199999999999</v>
      </c>
      <c r="B214">
        <v>1429.7142857142858</v>
      </c>
      <c r="C214">
        <v>32.285714285714334</v>
      </c>
      <c r="D214">
        <v>111.30881845383408</v>
      </c>
      <c r="E214">
        <v>2</v>
      </c>
    </row>
    <row r="215" spans="1:5" x14ac:dyDescent="0.25">
      <c r="A215">
        <v>306.71600000000001</v>
      </c>
      <c r="B215">
        <v>1432</v>
      </c>
      <c r="C215">
        <v>32.428571428571331</v>
      </c>
      <c r="D215">
        <v>111.1719367617651</v>
      </c>
      <c r="E215">
        <v>2</v>
      </c>
    </row>
    <row r="216" spans="1:5" x14ac:dyDescent="0.25">
      <c r="A216">
        <v>306.72000000000003</v>
      </c>
      <c r="B216">
        <v>1438.1428571428571</v>
      </c>
      <c r="C216">
        <v>32.785714285714334</v>
      </c>
      <c r="D216">
        <v>110.853802453904</v>
      </c>
      <c r="E216">
        <v>2</v>
      </c>
    </row>
    <row r="217" spans="1:5" x14ac:dyDescent="0.25">
      <c r="A217">
        <v>306.72399999999999</v>
      </c>
      <c r="B217">
        <v>1451.7142857142858</v>
      </c>
      <c r="C217">
        <v>33.428571428571445</v>
      </c>
      <c r="D217">
        <v>110.1274662926084</v>
      </c>
      <c r="E217">
        <v>2</v>
      </c>
    </row>
    <row r="218" spans="1:5" x14ac:dyDescent="0.25">
      <c r="A218">
        <v>306.72800000000001</v>
      </c>
      <c r="B218">
        <v>1465.1428571428571</v>
      </c>
      <c r="C218">
        <v>34.071428571428555</v>
      </c>
      <c r="D218">
        <v>109.39647002447248</v>
      </c>
      <c r="E218">
        <v>2</v>
      </c>
    </row>
    <row r="219" spans="1:5" x14ac:dyDescent="0.25">
      <c r="A219">
        <v>306.73200000000008</v>
      </c>
      <c r="B219">
        <v>1471.8571428571429</v>
      </c>
      <c r="C219">
        <v>34.428571428571445</v>
      </c>
      <c r="D219">
        <v>109.03556950887042</v>
      </c>
      <c r="E219">
        <v>2</v>
      </c>
    </row>
    <row r="220" spans="1:5" x14ac:dyDescent="0.25">
      <c r="A220">
        <v>306.73599999999999</v>
      </c>
      <c r="B220">
        <v>1466.8571428571429</v>
      </c>
      <c r="C220">
        <v>34.142857142857224</v>
      </c>
      <c r="D220">
        <v>109.31780896868048</v>
      </c>
      <c r="E220">
        <v>2</v>
      </c>
    </row>
    <row r="221" spans="1:5" x14ac:dyDescent="0.25">
      <c r="A221">
        <v>306.74000000000007</v>
      </c>
      <c r="B221">
        <v>1456</v>
      </c>
      <c r="C221">
        <v>33.714285714285779</v>
      </c>
      <c r="D221">
        <v>109.89709163847431</v>
      </c>
      <c r="E221">
        <v>2</v>
      </c>
    </row>
    <row r="222" spans="1:5" x14ac:dyDescent="0.25">
      <c r="A222">
        <v>306.74400000000003</v>
      </c>
      <c r="B222">
        <v>1448.1428571428571</v>
      </c>
      <c r="C222">
        <v>33.214285714285779</v>
      </c>
      <c r="D222">
        <v>110.33119419642861</v>
      </c>
      <c r="E222">
        <v>2</v>
      </c>
    </row>
    <row r="223" spans="1:5" x14ac:dyDescent="0.25">
      <c r="A223">
        <v>306.74800000000005</v>
      </c>
      <c r="B223">
        <v>1439.5714285714287</v>
      </c>
      <c r="C223">
        <v>32.857142857142776</v>
      </c>
      <c r="D223">
        <v>110.81692595708955</v>
      </c>
      <c r="E223">
        <v>2</v>
      </c>
    </row>
    <row r="224" spans="1:5" x14ac:dyDescent="0.25">
      <c r="A224">
        <v>306.75200000000001</v>
      </c>
      <c r="B224">
        <v>1438.7142857142858</v>
      </c>
      <c r="C224">
        <v>32.857142857142776</v>
      </c>
      <c r="D224">
        <v>110.88230805169979</v>
      </c>
      <c r="E224">
        <v>2</v>
      </c>
    </row>
    <row r="225" spans="1:5" x14ac:dyDescent="0.25">
      <c r="A225">
        <v>306.75599999999991</v>
      </c>
      <c r="B225">
        <v>1443.8571428571429</v>
      </c>
      <c r="C225">
        <v>33.285714285714334</v>
      </c>
      <c r="D225">
        <v>110.60130655197872</v>
      </c>
      <c r="E225">
        <v>2</v>
      </c>
    </row>
    <row r="226" spans="1:5" x14ac:dyDescent="0.25">
      <c r="A226">
        <v>306.76100000000002</v>
      </c>
      <c r="B226">
        <v>1454.4285714285713</v>
      </c>
      <c r="C226">
        <v>33.64285714285711</v>
      </c>
      <c r="D226">
        <v>110.0544012160529</v>
      </c>
      <c r="E226">
        <v>2</v>
      </c>
    </row>
    <row r="227" spans="1:5" x14ac:dyDescent="0.25">
      <c r="A227">
        <v>306.76499999999999</v>
      </c>
      <c r="B227">
        <v>1465.1428571428571</v>
      </c>
      <c r="C227">
        <v>34.285714285714334</v>
      </c>
      <c r="D227">
        <v>109.4829744611468</v>
      </c>
      <c r="E227">
        <v>2</v>
      </c>
    </row>
    <row r="228" spans="1:5" x14ac:dyDescent="0.25">
      <c r="A228">
        <v>306.76900000000001</v>
      </c>
      <c r="B228">
        <v>1479.4285714285713</v>
      </c>
      <c r="C228">
        <v>34.928571428571331</v>
      </c>
      <c r="D228">
        <v>108.77085022699265</v>
      </c>
      <c r="E228">
        <v>2</v>
      </c>
    </row>
    <row r="229" spans="1:5" x14ac:dyDescent="0.25">
      <c r="A229">
        <v>306.77300000000008</v>
      </c>
      <c r="B229">
        <v>1491.4285714285713</v>
      </c>
      <c r="C229">
        <v>35.285714285714334</v>
      </c>
      <c r="D229">
        <v>108.16490518479134</v>
      </c>
      <c r="E229">
        <v>2</v>
      </c>
    </row>
    <row r="230" spans="1:5" x14ac:dyDescent="0.25">
      <c r="A230">
        <v>306.77800000000002</v>
      </c>
      <c r="B230">
        <v>1501</v>
      </c>
      <c r="C230">
        <v>35.85714285714289</v>
      </c>
      <c r="D230">
        <v>107.70222582135864</v>
      </c>
      <c r="E230">
        <v>2</v>
      </c>
    </row>
    <row r="231" spans="1:5" x14ac:dyDescent="0.25">
      <c r="A231">
        <v>306.78199999999998</v>
      </c>
      <c r="B231">
        <v>1508.4285714285713</v>
      </c>
      <c r="C231">
        <v>36.071428571428669</v>
      </c>
      <c r="D231">
        <v>107.34000632876439</v>
      </c>
      <c r="E231">
        <v>2</v>
      </c>
    </row>
    <row r="232" spans="1:5" x14ac:dyDescent="0.25">
      <c r="A232">
        <v>306.786</v>
      </c>
      <c r="B232">
        <v>1511.7142857142858</v>
      </c>
      <c r="C232">
        <v>36.5</v>
      </c>
      <c r="D232">
        <v>107.20777693248931</v>
      </c>
      <c r="E232">
        <v>2</v>
      </c>
    </row>
    <row r="233" spans="1:5" x14ac:dyDescent="0.25">
      <c r="A233">
        <v>306.791</v>
      </c>
      <c r="B233">
        <v>1516</v>
      </c>
      <c r="C233">
        <v>36.785714285714334</v>
      </c>
      <c r="D233">
        <v>107.04024033319394</v>
      </c>
      <c r="E233">
        <v>2</v>
      </c>
    </row>
    <row r="234" spans="1:5" x14ac:dyDescent="0.25">
      <c r="A234">
        <v>306.79500000000002</v>
      </c>
      <c r="B234">
        <v>1523</v>
      </c>
      <c r="C234">
        <v>37.214285714285666</v>
      </c>
      <c r="D234">
        <v>106.7318602062407</v>
      </c>
      <c r="E234">
        <v>2</v>
      </c>
    </row>
    <row r="235" spans="1:5" x14ac:dyDescent="0.25">
      <c r="A235">
        <v>306.79999999999995</v>
      </c>
      <c r="B235">
        <v>1535.1428571428571</v>
      </c>
      <c r="C235">
        <v>37.85714285714289</v>
      </c>
      <c r="D235">
        <v>106.16549319312691</v>
      </c>
      <c r="E235">
        <v>2</v>
      </c>
    </row>
    <row r="236" spans="1:5" x14ac:dyDescent="0.25">
      <c r="A236">
        <v>306.80399999999997</v>
      </c>
      <c r="B236">
        <v>1550.4285714285713</v>
      </c>
      <c r="C236">
        <v>38.571428571428555</v>
      </c>
      <c r="D236">
        <v>105.45303907848546</v>
      </c>
      <c r="E236">
        <v>2</v>
      </c>
    </row>
    <row r="237" spans="1:5" x14ac:dyDescent="0.25">
      <c r="A237">
        <v>306.80900000000003</v>
      </c>
      <c r="B237">
        <v>1565.5714285714287</v>
      </c>
      <c r="C237">
        <v>39.428571428571445</v>
      </c>
      <c r="D237">
        <v>104.74445542835065</v>
      </c>
      <c r="E237">
        <v>2</v>
      </c>
    </row>
    <row r="238" spans="1:5" x14ac:dyDescent="0.25">
      <c r="A238">
        <v>306.81400000000008</v>
      </c>
      <c r="B238">
        <v>1579.2857142857142</v>
      </c>
      <c r="C238">
        <v>39.928571428571445</v>
      </c>
      <c r="D238">
        <v>104.15701421101903</v>
      </c>
      <c r="E238">
        <v>2</v>
      </c>
    </row>
    <row r="239" spans="1:5" x14ac:dyDescent="0.25">
      <c r="A239">
        <v>306.81799999999998</v>
      </c>
      <c r="B239">
        <v>1588.8571428571429</v>
      </c>
      <c r="C239">
        <v>40.64285714285711</v>
      </c>
      <c r="D239">
        <v>103.73755318777921</v>
      </c>
      <c r="E239">
        <v>2</v>
      </c>
    </row>
    <row r="240" spans="1:5" x14ac:dyDescent="0.25">
      <c r="A240">
        <v>306.82299999999998</v>
      </c>
      <c r="B240">
        <v>1600.4285714285713</v>
      </c>
      <c r="C240">
        <v>41.214285714285779</v>
      </c>
      <c r="D240">
        <v>103.24022620064898</v>
      </c>
      <c r="E240">
        <v>2</v>
      </c>
    </row>
    <row r="241" spans="1:5" x14ac:dyDescent="0.25">
      <c r="A241">
        <v>306.82799999999997</v>
      </c>
      <c r="B241">
        <v>1620.2857142857142</v>
      </c>
      <c r="C241">
        <v>42.35714285714289</v>
      </c>
      <c r="D241">
        <v>102.37854439871637</v>
      </c>
      <c r="E241">
        <v>2</v>
      </c>
    </row>
    <row r="242" spans="1:5" x14ac:dyDescent="0.25">
      <c r="A242">
        <v>306.83199999999999</v>
      </c>
      <c r="B242">
        <v>1648.2857142857142</v>
      </c>
      <c r="C242">
        <v>43.928571428571445</v>
      </c>
      <c r="D242">
        <v>101.21568352835527</v>
      </c>
      <c r="E242">
        <v>2</v>
      </c>
    </row>
    <row r="243" spans="1:5" x14ac:dyDescent="0.25">
      <c r="A243">
        <v>306.83699999999999</v>
      </c>
      <c r="B243">
        <v>1673.7142857142858</v>
      </c>
      <c r="C243">
        <v>45.357142857142776</v>
      </c>
      <c r="D243">
        <v>100.20244743710481</v>
      </c>
      <c r="E243">
        <v>2</v>
      </c>
    </row>
    <row r="244" spans="1:5" x14ac:dyDescent="0.25">
      <c r="A244">
        <v>306.84199999999998</v>
      </c>
      <c r="B244">
        <v>1693</v>
      </c>
      <c r="C244">
        <v>46.571428571428555</v>
      </c>
      <c r="D244">
        <v>99.450272514706569</v>
      </c>
      <c r="E244">
        <v>2</v>
      </c>
    </row>
    <row r="245" spans="1:5" x14ac:dyDescent="0.25">
      <c r="A245">
        <v>306.84699999999998</v>
      </c>
      <c r="B245">
        <v>1721.7142857142858</v>
      </c>
      <c r="C245">
        <v>48.071428571428669</v>
      </c>
      <c r="D245">
        <v>98.346381596156505</v>
      </c>
      <c r="E245">
        <v>2</v>
      </c>
    </row>
    <row r="246" spans="1:5" x14ac:dyDescent="0.25">
      <c r="A246">
        <v>306.85200000000003</v>
      </c>
      <c r="B246">
        <v>1739.2857142857142</v>
      </c>
      <c r="C246">
        <v>49.14285714285711</v>
      </c>
      <c r="D246">
        <v>97.670474642799036</v>
      </c>
      <c r="E246">
        <v>2</v>
      </c>
    </row>
    <row r="247" spans="1:5" x14ac:dyDescent="0.25">
      <c r="A247">
        <v>306.85700000000003</v>
      </c>
      <c r="B247">
        <v>1745.1428571428571</v>
      </c>
      <c r="C247">
        <v>49.428571428571331</v>
      </c>
      <c r="D247">
        <v>97.435020810081824</v>
      </c>
      <c r="E247">
        <v>2</v>
      </c>
    </row>
    <row r="248" spans="1:5" x14ac:dyDescent="0.25">
      <c r="A248">
        <v>306.86200000000002</v>
      </c>
      <c r="B248">
        <v>1750.8571428571429</v>
      </c>
      <c r="C248">
        <v>49.928571428571445</v>
      </c>
      <c r="D248">
        <v>97.267463139125368</v>
      </c>
      <c r="E248">
        <v>2</v>
      </c>
    </row>
    <row r="249" spans="1:5" x14ac:dyDescent="0.25">
      <c r="A249">
        <v>306.86700000000002</v>
      </c>
      <c r="B249">
        <v>1785.1428571428571</v>
      </c>
      <c r="C249">
        <v>51.928571428571445</v>
      </c>
      <c r="D249">
        <v>96.191057296026315</v>
      </c>
      <c r="E249">
        <v>2</v>
      </c>
    </row>
    <row r="250" spans="1:5" x14ac:dyDescent="0.25">
      <c r="A250">
        <v>306.87200000000001</v>
      </c>
      <c r="B250">
        <v>1814.8571428571429</v>
      </c>
      <c r="C250">
        <v>53.928571428571445</v>
      </c>
      <c r="D250">
        <v>95.209409622918884</v>
      </c>
      <c r="E250">
        <v>2</v>
      </c>
    </row>
    <row r="251" spans="1:5" x14ac:dyDescent="0.25">
      <c r="A251">
        <v>306.87700000000007</v>
      </c>
      <c r="B251">
        <v>1869.2857142857142</v>
      </c>
      <c r="C251">
        <v>57.35714285714289</v>
      </c>
      <c r="D251">
        <v>93.459834870837994</v>
      </c>
      <c r="E251">
        <v>2</v>
      </c>
    </row>
    <row r="252" spans="1:5" x14ac:dyDescent="0.25">
      <c r="A252">
        <v>306.88200000000001</v>
      </c>
      <c r="B252">
        <v>1918.8571428571429</v>
      </c>
      <c r="C252">
        <v>60.285714285714221</v>
      </c>
      <c r="D252">
        <v>91.788872128441199</v>
      </c>
      <c r="E252">
        <v>2</v>
      </c>
    </row>
    <row r="253" spans="1:5" x14ac:dyDescent="0.25">
      <c r="A253">
        <v>306.887</v>
      </c>
      <c r="B253">
        <v>1967.1428571428571</v>
      </c>
      <c r="C253">
        <v>63.714285714285666</v>
      </c>
      <c r="D253">
        <v>90.284961518787213</v>
      </c>
      <c r="E253">
        <v>2</v>
      </c>
    </row>
    <row r="254" spans="1:5" x14ac:dyDescent="0.25">
      <c r="A254">
        <v>306.892</v>
      </c>
      <c r="B254">
        <v>2126.7142857142858</v>
      </c>
      <c r="C254">
        <v>75.5</v>
      </c>
      <c r="D254">
        <v>86.464682987758124</v>
      </c>
      <c r="E254">
        <v>2</v>
      </c>
    </row>
    <row r="255" spans="1:5" x14ac:dyDescent="0.25">
      <c r="A255">
        <v>306.89800000000002</v>
      </c>
      <c r="B255">
        <v>3130.2857142857142</v>
      </c>
      <c r="C255">
        <v>174.07142857142867</v>
      </c>
      <c r="D255">
        <v>71.153886159261106</v>
      </c>
      <c r="E255">
        <v>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C7692-03F2-4A63-B597-83E575C2D930}">
  <dimension ref="A1:U255"/>
  <sheetViews>
    <sheetView workbookViewId="0">
      <selection activeCell="A2" sqref="A2"/>
    </sheetView>
  </sheetViews>
  <sheetFormatPr defaultRowHeight="15" x14ac:dyDescent="0.25"/>
  <sheetData>
    <row r="1" spans="1:21" x14ac:dyDescent="0.25">
      <c r="A1" t="s">
        <v>5</v>
      </c>
      <c r="B1" t="s">
        <v>6</v>
      </c>
      <c r="C1" t="s">
        <v>7</v>
      </c>
      <c r="D1" t="s">
        <v>8</v>
      </c>
      <c r="E1" t="s">
        <v>9</v>
      </c>
      <c r="S1" t="s">
        <v>0</v>
      </c>
    </row>
    <row r="2" spans="1:21" x14ac:dyDescent="0.25">
      <c r="A2" t="s">
        <v>12</v>
      </c>
      <c r="B2" t="s">
        <v>10</v>
      </c>
      <c r="C2" t="s">
        <v>10</v>
      </c>
      <c r="D2" t="s">
        <v>11</v>
      </c>
      <c r="E2" t="s">
        <v>11</v>
      </c>
    </row>
    <row r="3" spans="1:21" x14ac:dyDescent="0.25">
      <c r="A3">
        <v>305.89299999999997</v>
      </c>
      <c r="B3">
        <v>5083.2857142857147</v>
      </c>
      <c r="C3">
        <v>466.14285714285688</v>
      </c>
      <c r="D3">
        <v>53.822121647426059</v>
      </c>
      <c r="E3">
        <v>2</v>
      </c>
      <c r="S3" t="s">
        <v>26</v>
      </c>
    </row>
    <row r="4" spans="1:21" x14ac:dyDescent="0.25">
      <c r="A4">
        <v>305.89499999999998</v>
      </c>
      <c r="B4">
        <v>4429.8571428571431</v>
      </c>
      <c r="C4">
        <v>355.42857142857156</v>
      </c>
      <c r="D4">
        <v>57.106514848981647</v>
      </c>
      <c r="E4">
        <v>2</v>
      </c>
      <c r="S4" t="s">
        <v>45</v>
      </c>
    </row>
    <row r="5" spans="1:21" x14ac:dyDescent="0.25">
      <c r="A5">
        <v>305.89800000000002</v>
      </c>
      <c r="B5">
        <v>4249.5714285714284</v>
      </c>
      <c r="C5">
        <v>328.42857142857133</v>
      </c>
      <c r="D5">
        <v>58.248031943185026</v>
      </c>
      <c r="E5">
        <v>2</v>
      </c>
    </row>
    <row r="6" spans="1:21" x14ac:dyDescent="0.25">
      <c r="A6">
        <v>305.90199999999999</v>
      </c>
      <c r="B6">
        <v>4154.8571428571431</v>
      </c>
      <c r="C6">
        <v>329.28571428571445</v>
      </c>
      <c r="D6">
        <v>59.680408913748579</v>
      </c>
      <c r="E6">
        <v>2</v>
      </c>
    </row>
    <row r="7" spans="1:21" x14ac:dyDescent="0.25">
      <c r="A7">
        <v>305.90499999999997</v>
      </c>
      <c r="B7">
        <v>3804.7142857142858</v>
      </c>
      <c r="C7">
        <v>287.42857142857133</v>
      </c>
      <c r="D7">
        <v>62.978500693185026</v>
      </c>
      <c r="E7">
        <v>2</v>
      </c>
      <c r="S7" t="s">
        <v>40</v>
      </c>
    </row>
    <row r="8" spans="1:21" x14ac:dyDescent="0.25">
      <c r="A8">
        <v>305.90899999999999</v>
      </c>
      <c r="B8">
        <v>3619.4285714285716</v>
      </c>
      <c r="C8">
        <v>263.14285714285711</v>
      </c>
      <c r="D8">
        <v>64.739121355329303</v>
      </c>
      <c r="E8">
        <v>2</v>
      </c>
      <c r="S8" t="s">
        <v>46</v>
      </c>
    </row>
    <row r="9" spans="1:21" x14ac:dyDescent="0.25">
      <c r="A9">
        <v>305.91199999999998</v>
      </c>
      <c r="B9">
        <v>3546.8571428571427</v>
      </c>
      <c r="C9">
        <v>251.92857142857133</v>
      </c>
      <c r="D9">
        <v>65.364494105747724</v>
      </c>
      <c r="E9">
        <v>2</v>
      </c>
    </row>
    <row r="10" spans="1:21" x14ac:dyDescent="0.25">
      <c r="A10">
        <v>305.91500000000002</v>
      </c>
      <c r="B10">
        <v>3440.1428571428573</v>
      </c>
      <c r="C10">
        <v>232.92857142857156</v>
      </c>
      <c r="D10">
        <v>66.026997048514204</v>
      </c>
      <c r="E10">
        <v>2</v>
      </c>
    </row>
    <row r="11" spans="1:21" x14ac:dyDescent="0.25">
      <c r="A11">
        <v>305.91899999999998</v>
      </c>
      <c r="B11">
        <v>3366.4285714285716</v>
      </c>
      <c r="C11">
        <v>220.14285714285711</v>
      </c>
      <c r="D11">
        <v>66.490954589843795</v>
      </c>
      <c r="E11">
        <v>2</v>
      </c>
    </row>
    <row r="12" spans="1:21" x14ac:dyDescent="0.25">
      <c r="A12">
        <v>305.92200000000003</v>
      </c>
      <c r="B12">
        <v>3311.8571428571427</v>
      </c>
      <c r="C12">
        <v>212.07142857142867</v>
      </c>
      <c r="D12">
        <v>66.961337825230146</v>
      </c>
      <c r="E12">
        <v>2</v>
      </c>
    </row>
    <row r="13" spans="1:21" x14ac:dyDescent="0.25">
      <c r="A13">
        <v>305.92500000000001</v>
      </c>
      <c r="B13">
        <v>3217.5714285714284</v>
      </c>
      <c r="C13">
        <v>197.64285714285711</v>
      </c>
      <c r="D13">
        <v>67.724166543143212</v>
      </c>
      <c r="E13">
        <v>2</v>
      </c>
      <c r="S13" t="s">
        <v>13</v>
      </c>
      <c r="T13" t="s">
        <v>14</v>
      </c>
      <c r="U13" t="s">
        <v>15</v>
      </c>
    </row>
    <row r="14" spans="1:21" x14ac:dyDescent="0.25">
      <c r="A14">
        <v>305.928</v>
      </c>
      <c r="B14">
        <v>3118.1428571428573</v>
      </c>
      <c r="C14">
        <v>183.21428571428578</v>
      </c>
      <c r="D14">
        <v>68.587153843471015</v>
      </c>
      <c r="E14">
        <v>2</v>
      </c>
      <c r="S14">
        <v>32.586495859747536</v>
      </c>
      <c r="T14">
        <v>33.562738572230003</v>
      </c>
      <c r="U14">
        <v>7727.6049854798175</v>
      </c>
    </row>
    <row r="15" spans="1:21" x14ac:dyDescent="0.25">
      <c r="A15">
        <v>305.93200000000002</v>
      </c>
      <c r="B15">
        <v>3021.1428571428573</v>
      </c>
      <c r="C15">
        <v>169</v>
      </c>
      <c r="D15">
        <v>69.392858450753351</v>
      </c>
      <c r="E15">
        <v>2</v>
      </c>
      <c r="S15" t="s">
        <v>11</v>
      </c>
      <c r="T15" t="s">
        <v>11</v>
      </c>
      <c r="U15" t="s">
        <v>16</v>
      </c>
    </row>
    <row r="16" spans="1:21" x14ac:dyDescent="0.25">
      <c r="A16">
        <v>305.935</v>
      </c>
      <c r="B16">
        <v>2924.2857142857142</v>
      </c>
      <c r="C16">
        <v>156.28571428571422</v>
      </c>
      <c r="D16">
        <v>70.324897984095969</v>
      </c>
      <c r="E16">
        <v>2</v>
      </c>
    </row>
    <row r="17" spans="1:5" x14ac:dyDescent="0.25">
      <c r="A17">
        <v>305.93799999999999</v>
      </c>
      <c r="B17">
        <v>2824.1428571428573</v>
      </c>
      <c r="C17">
        <v>144.71428571428578</v>
      </c>
      <c r="D17">
        <v>71.52148034231999</v>
      </c>
      <c r="E17">
        <v>2</v>
      </c>
    </row>
    <row r="18" spans="1:5" x14ac:dyDescent="0.25">
      <c r="A18">
        <v>305.94099999999997</v>
      </c>
      <c r="B18">
        <v>2724.7142857142858</v>
      </c>
      <c r="C18">
        <v>134</v>
      </c>
      <c r="D18">
        <v>72.869324493408214</v>
      </c>
      <c r="E18">
        <v>2</v>
      </c>
    </row>
    <row r="19" spans="1:5" x14ac:dyDescent="0.25">
      <c r="A19">
        <v>305.94400000000002</v>
      </c>
      <c r="B19">
        <v>2631.8571428571427</v>
      </c>
      <c r="C19">
        <v>124.5</v>
      </c>
      <c r="D19">
        <v>74.215959385463179</v>
      </c>
      <c r="E19">
        <v>2</v>
      </c>
    </row>
    <row r="20" spans="1:5" x14ac:dyDescent="0.25">
      <c r="A20">
        <v>305.947</v>
      </c>
      <c r="B20">
        <v>2572.8571428571427</v>
      </c>
      <c r="C20">
        <v>118.85714285714289</v>
      </c>
      <c r="D20">
        <v>75.199126107352129</v>
      </c>
      <c r="E20">
        <v>2</v>
      </c>
    </row>
    <row r="21" spans="1:5" x14ac:dyDescent="0.25">
      <c r="A21">
        <v>305.95</v>
      </c>
      <c r="B21">
        <v>2498.7142857142858</v>
      </c>
      <c r="C21">
        <v>111.42857142857133</v>
      </c>
      <c r="D21">
        <v>76.319649505615246</v>
      </c>
      <c r="E21">
        <v>2</v>
      </c>
    </row>
    <row r="22" spans="1:5" x14ac:dyDescent="0.25">
      <c r="A22">
        <v>305.95299999999997</v>
      </c>
      <c r="B22">
        <v>2429.4285714285716</v>
      </c>
      <c r="C22">
        <v>104.5</v>
      </c>
      <c r="D22">
        <v>77.428864942278153</v>
      </c>
      <c r="E22">
        <v>2</v>
      </c>
    </row>
    <row r="23" spans="1:5" x14ac:dyDescent="0.25">
      <c r="A23">
        <v>305.95600000000002</v>
      </c>
      <c r="B23">
        <v>2363.1428571428573</v>
      </c>
      <c r="C23">
        <v>98.214285714285779</v>
      </c>
      <c r="D23">
        <v>78.499824087960405</v>
      </c>
      <c r="E23">
        <v>2</v>
      </c>
    </row>
    <row r="24" spans="1:5" x14ac:dyDescent="0.25">
      <c r="A24">
        <v>305.959</v>
      </c>
      <c r="B24">
        <v>2319.7142857142858</v>
      </c>
      <c r="C24">
        <v>94.285714285714448</v>
      </c>
      <c r="D24">
        <v>79.264654976980978</v>
      </c>
      <c r="E24">
        <v>2</v>
      </c>
    </row>
    <row r="25" spans="1:5" x14ac:dyDescent="0.25">
      <c r="A25">
        <v>305.96199999999999</v>
      </c>
      <c r="B25">
        <v>2289.4285714285716</v>
      </c>
      <c r="C25">
        <v>91.714285714285779</v>
      </c>
      <c r="D25">
        <v>79.812669154575985</v>
      </c>
      <c r="E25">
        <v>2</v>
      </c>
    </row>
    <row r="26" spans="1:5" x14ac:dyDescent="0.25">
      <c r="A26">
        <v>305.96499999999997</v>
      </c>
      <c r="B26">
        <v>2272.1428571428573</v>
      </c>
      <c r="C26">
        <v>90.071428571428669</v>
      </c>
      <c r="D26">
        <v>80.142598833356601</v>
      </c>
      <c r="E26">
        <v>2</v>
      </c>
    </row>
    <row r="27" spans="1:5" x14ac:dyDescent="0.25">
      <c r="A27">
        <v>305.96800000000002</v>
      </c>
      <c r="B27">
        <v>2259.2857142857142</v>
      </c>
      <c r="C27">
        <v>89.071428571428669</v>
      </c>
      <c r="D27">
        <v>80.369184221540138</v>
      </c>
      <c r="E27">
        <v>2</v>
      </c>
    </row>
    <row r="28" spans="1:5" x14ac:dyDescent="0.25">
      <c r="A28">
        <v>305.971</v>
      </c>
      <c r="B28">
        <v>2260.5714285714284</v>
      </c>
      <c r="C28">
        <v>89.14285714285711</v>
      </c>
      <c r="D28">
        <v>80.367982700892867</v>
      </c>
      <c r="E28">
        <v>2</v>
      </c>
    </row>
    <row r="29" spans="1:5" x14ac:dyDescent="0.25">
      <c r="A29">
        <v>305.97399999999999</v>
      </c>
      <c r="B29">
        <v>2264.7142857142858</v>
      </c>
      <c r="C29">
        <v>89.35714285714289</v>
      </c>
      <c r="D29">
        <v>80.261606706891769</v>
      </c>
      <c r="E29">
        <v>2</v>
      </c>
    </row>
    <row r="30" spans="1:5" x14ac:dyDescent="0.25">
      <c r="A30">
        <v>305.97699999999998</v>
      </c>
      <c r="B30">
        <v>2265.8571428571427</v>
      </c>
      <c r="C30">
        <v>89.285714285714221</v>
      </c>
      <c r="D30">
        <v>80.189122227260043</v>
      </c>
      <c r="E30">
        <v>2</v>
      </c>
    </row>
    <row r="31" spans="1:5" x14ac:dyDescent="0.25">
      <c r="A31">
        <v>305.97899999999998</v>
      </c>
      <c r="B31">
        <v>2264.7142857142858</v>
      </c>
      <c r="C31">
        <v>88.85714285714289</v>
      </c>
      <c r="D31">
        <v>80.109749494280209</v>
      </c>
      <c r="E31">
        <v>2</v>
      </c>
    </row>
    <row r="32" spans="1:5" x14ac:dyDescent="0.25">
      <c r="A32">
        <v>305.98200000000003</v>
      </c>
      <c r="B32">
        <v>2275.1428571428573</v>
      </c>
      <c r="C32">
        <v>89.5</v>
      </c>
      <c r="D32">
        <v>79.797029767717618</v>
      </c>
      <c r="E32">
        <v>2</v>
      </c>
    </row>
    <row r="33" spans="1:5" x14ac:dyDescent="0.25">
      <c r="A33">
        <v>305.98500000000001</v>
      </c>
      <c r="B33">
        <v>2294.8571428571427</v>
      </c>
      <c r="C33">
        <v>90.928571428571331</v>
      </c>
      <c r="D33">
        <v>79.338705662318546</v>
      </c>
      <c r="E33">
        <v>2</v>
      </c>
    </row>
    <row r="34" spans="1:5" x14ac:dyDescent="0.25">
      <c r="A34">
        <v>305.988</v>
      </c>
      <c r="B34">
        <v>2302.7142857142858</v>
      </c>
      <c r="C34">
        <v>91.428571428571331</v>
      </c>
      <c r="D34">
        <v>79.132400512695256</v>
      </c>
      <c r="E34">
        <v>2</v>
      </c>
    </row>
    <row r="35" spans="1:5" x14ac:dyDescent="0.25">
      <c r="A35">
        <v>305.99099999999999</v>
      </c>
      <c r="B35">
        <v>2303.7142857142858</v>
      </c>
      <c r="C35">
        <v>91.428571428571331</v>
      </c>
      <c r="D35">
        <v>79.076009041922418</v>
      </c>
      <c r="E35">
        <v>2</v>
      </c>
    </row>
    <row r="36" spans="1:5" x14ac:dyDescent="0.25">
      <c r="A36">
        <v>305.99299999999999</v>
      </c>
      <c r="B36">
        <v>2296</v>
      </c>
      <c r="C36">
        <v>90.714285714285552</v>
      </c>
      <c r="D36">
        <v>79.205900355747758</v>
      </c>
      <c r="E36">
        <v>2</v>
      </c>
    </row>
    <row r="37" spans="1:5" x14ac:dyDescent="0.25">
      <c r="A37">
        <v>305.99599999999998</v>
      </c>
      <c r="B37">
        <v>2288.2857142857142</v>
      </c>
      <c r="C37">
        <v>90</v>
      </c>
      <c r="D37">
        <v>79.327142769949774</v>
      </c>
      <c r="E37">
        <v>2</v>
      </c>
    </row>
    <row r="38" spans="1:5" x14ac:dyDescent="0.25">
      <c r="A38">
        <v>305.99900000000002</v>
      </c>
      <c r="B38">
        <v>2273</v>
      </c>
      <c r="C38">
        <v>88.714285714285552</v>
      </c>
      <c r="D38">
        <v>79.593121119907948</v>
      </c>
      <c r="E38">
        <v>2</v>
      </c>
    </row>
    <row r="39" spans="1:5" x14ac:dyDescent="0.25">
      <c r="A39">
        <v>306.00099999999998</v>
      </c>
      <c r="B39">
        <v>2257.8571428571427</v>
      </c>
      <c r="C39">
        <v>87.428571428571331</v>
      </c>
      <c r="D39">
        <v>79.887206159319248</v>
      </c>
      <c r="E39">
        <v>2</v>
      </c>
    </row>
    <row r="40" spans="1:5" x14ac:dyDescent="0.25">
      <c r="A40">
        <v>306.00400000000002</v>
      </c>
      <c r="B40">
        <v>2237.4285714285716</v>
      </c>
      <c r="C40">
        <v>85.64285714285711</v>
      </c>
      <c r="D40">
        <v>80.291094534737738</v>
      </c>
      <c r="E40">
        <v>2</v>
      </c>
    </row>
    <row r="41" spans="1:5" x14ac:dyDescent="0.25">
      <c r="A41">
        <v>306.00700000000001</v>
      </c>
      <c r="B41">
        <v>2214.8571428571427</v>
      </c>
      <c r="C41">
        <v>83.928571428571558</v>
      </c>
      <c r="D41">
        <v>80.765938459123845</v>
      </c>
      <c r="E41">
        <v>2</v>
      </c>
    </row>
    <row r="42" spans="1:5" x14ac:dyDescent="0.25">
      <c r="A42">
        <v>306.00900000000001</v>
      </c>
      <c r="B42">
        <v>2200.8571428571427</v>
      </c>
      <c r="C42">
        <v>82.85714285714289</v>
      </c>
      <c r="D42">
        <v>81.076587785993297</v>
      </c>
      <c r="E42">
        <v>2</v>
      </c>
    </row>
    <row r="43" spans="1:5" x14ac:dyDescent="0.25">
      <c r="A43">
        <v>306.012</v>
      </c>
      <c r="B43">
        <v>2195.1428571428573</v>
      </c>
      <c r="C43">
        <v>82.428571428571331</v>
      </c>
      <c r="D43">
        <v>81.21956678118022</v>
      </c>
      <c r="E43">
        <v>2</v>
      </c>
    </row>
    <row r="44" spans="1:5" x14ac:dyDescent="0.25">
      <c r="A44">
        <v>306.01400000000001</v>
      </c>
      <c r="B44">
        <v>2189.7142857142858</v>
      </c>
      <c r="C44">
        <v>82</v>
      </c>
      <c r="D44">
        <v>81.340721348353782</v>
      </c>
      <c r="E44">
        <v>2</v>
      </c>
    </row>
    <row r="45" spans="1:5" x14ac:dyDescent="0.25">
      <c r="A45">
        <v>306.017</v>
      </c>
      <c r="B45">
        <v>2186.4285714285716</v>
      </c>
      <c r="C45">
        <v>81.64285714285711</v>
      </c>
      <c r="D45">
        <v>81.401229422433005</v>
      </c>
      <c r="E45">
        <v>2</v>
      </c>
    </row>
    <row r="46" spans="1:5" x14ac:dyDescent="0.25">
      <c r="A46">
        <v>306.02</v>
      </c>
      <c r="B46">
        <v>2184.2857142857142</v>
      </c>
      <c r="C46">
        <v>81.428571428571558</v>
      </c>
      <c r="D46">
        <v>81.428842599051336</v>
      </c>
      <c r="E46">
        <v>2</v>
      </c>
    </row>
    <row r="47" spans="1:5" x14ac:dyDescent="0.25">
      <c r="A47">
        <v>306.02199999999999</v>
      </c>
      <c r="B47">
        <v>2184.7142857142858</v>
      </c>
      <c r="C47">
        <v>81.428571428571331</v>
      </c>
      <c r="D47">
        <v>81.425920322963236</v>
      </c>
      <c r="E47">
        <v>2</v>
      </c>
    </row>
    <row r="48" spans="1:5" x14ac:dyDescent="0.25">
      <c r="A48">
        <v>306.02499999999998</v>
      </c>
      <c r="B48">
        <v>2185.1428571428573</v>
      </c>
      <c r="C48">
        <v>81.5</v>
      </c>
      <c r="D48">
        <v>81.418756321498336</v>
      </c>
      <c r="E48">
        <v>2</v>
      </c>
    </row>
    <row r="49" spans="1:5" x14ac:dyDescent="0.25">
      <c r="A49">
        <v>306.02699999999999</v>
      </c>
      <c r="B49">
        <v>2185.2857142857142</v>
      </c>
      <c r="C49">
        <v>81.5</v>
      </c>
      <c r="D49">
        <v>81.415551321847147</v>
      </c>
      <c r="E49">
        <v>2</v>
      </c>
    </row>
    <row r="50" spans="1:5" x14ac:dyDescent="0.25">
      <c r="A50">
        <v>306.02999999999997</v>
      </c>
      <c r="B50">
        <v>2188.4285714285716</v>
      </c>
      <c r="C50">
        <v>81.785714285714448</v>
      </c>
      <c r="D50">
        <v>81.353996494838157</v>
      </c>
      <c r="E50">
        <v>2</v>
      </c>
    </row>
    <row r="51" spans="1:5" x14ac:dyDescent="0.25">
      <c r="A51">
        <v>306.03199999999998</v>
      </c>
      <c r="B51">
        <v>2193.2857142857142</v>
      </c>
      <c r="C51">
        <v>82.285714285714221</v>
      </c>
      <c r="D51">
        <v>81.251060267857156</v>
      </c>
      <c r="E51">
        <v>2</v>
      </c>
    </row>
    <row r="52" spans="1:5" x14ac:dyDescent="0.25">
      <c r="A52">
        <v>306.03500000000003</v>
      </c>
      <c r="B52">
        <v>2203.8571428571427</v>
      </c>
      <c r="C52">
        <v>83</v>
      </c>
      <c r="D52">
        <v>81.011253356933537</v>
      </c>
      <c r="E52">
        <v>2</v>
      </c>
    </row>
    <row r="53" spans="1:5" x14ac:dyDescent="0.25">
      <c r="A53">
        <v>306.03699999999998</v>
      </c>
      <c r="B53">
        <v>2201.8571428571427</v>
      </c>
      <c r="C53">
        <v>82.714285714285779</v>
      </c>
      <c r="D53">
        <v>81.061209978376155</v>
      </c>
      <c r="E53">
        <v>2</v>
      </c>
    </row>
    <row r="54" spans="1:5" x14ac:dyDescent="0.25">
      <c r="A54">
        <v>306.03899999999999</v>
      </c>
      <c r="B54">
        <v>2205</v>
      </c>
      <c r="C54">
        <v>83</v>
      </c>
      <c r="D54">
        <v>81.002795628138927</v>
      </c>
      <c r="E54">
        <v>2</v>
      </c>
    </row>
    <row r="55" spans="1:5" x14ac:dyDescent="0.25">
      <c r="A55">
        <v>306.04199999999997</v>
      </c>
      <c r="B55">
        <v>2213.2857142857142</v>
      </c>
      <c r="C55">
        <v>83.714285714285779</v>
      </c>
      <c r="D55">
        <v>80.832857840401857</v>
      </c>
      <c r="E55">
        <v>2</v>
      </c>
    </row>
    <row r="56" spans="1:5" x14ac:dyDescent="0.25">
      <c r="A56">
        <v>306.04399999999998</v>
      </c>
      <c r="B56">
        <v>2216.4285714285716</v>
      </c>
      <c r="C56">
        <v>83.928571428571558</v>
      </c>
      <c r="D56">
        <v>80.761817496163474</v>
      </c>
      <c r="E56">
        <v>2</v>
      </c>
    </row>
    <row r="57" spans="1:5" x14ac:dyDescent="0.25">
      <c r="A57">
        <v>306.04700000000003</v>
      </c>
      <c r="B57">
        <v>2218.2857142857142</v>
      </c>
      <c r="C57">
        <v>84.071428571428442</v>
      </c>
      <c r="D57">
        <v>80.714234052385564</v>
      </c>
      <c r="E57">
        <v>2</v>
      </c>
    </row>
    <row r="58" spans="1:5" x14ac:dyDescent="0.25">
      <c r="A58">
        <v>306.04899999999998</v>
      </c>
      <c r="B58">
        <v>2227.2857142857142</v>
      </c>
      <c r="C58">
        <v>84.714285714285779</v>
      </c>
      <c r="D58">
        <v>80.523900495256669</v>
      </c>
      <c r="E58">
        <v>2</v>
      </c>
    </row>
    <row r="59" spans="1:5" x14ac:dyDescent="0.25">
      <c r="A59">
        <v>306.05099999999999</v>
      </c>
      <c r="B59">
        <v>2243.5714285714284</v>
      </c>
      <c r="C59">
        <v>86</v>
      </c>
      <c r="D59">
        <v>80.177306474958129</v>
      </c>
      <c r="E59">
        <v>2</v>
      </c>
    </row>
    <row r="60" spans="1:5" x14ac:dyDescent="0.25">
      <c r="A60">
        <v>306.05399999999997</v>
      </c>
      <c r="B60">
        <v>2265.4285714285716</v>
      </c>
      <c r="C60">
        <v>87.785714285714221</v>
      </c>
      <c r="D60">
        <v>79.720967755998856</v>
      </c>
      <c r="E60">
        <v>2</v>
      </c>
    </row>
    <row r="61" spans="1:5" x14ac:dyDescent="0.25">
      <c r="A61">
        <v>306.05599999999998</v>
      </c>
      <c r="B61">
        <v>2280.1428571428573</v>
      </c>
      <c r="C61">
        <v>88.85714285714289</v>
      </c>
      <c r="D61">
        <v>79.410488673618829</v>
      </c>
      <c r="E61">
        <v>2</v>
      </c>
    </row>
    <row r="62" spans="1:5" x14ac:dyDescent="0.25">
      <c r="A62">
        <v>306.05900000000003</v>
      </c>
      <c r="B62">
        <v>2286</v>
      </c>
      <c r="C62">
        <v>89.214285714285552</v>
      </c>
      <c r="D62">
        <v>79.275396510532914</v>
      </c>
      <c r="E62">
        <v>2</v>
      </c>
    </row>
    <row r="63" spans="1:5" x14ac:dyDescent="0.25">
      <c r="A63">
        <v>306.06099999999998</v>
      </c>
      <c r="B63">
        <v>2286.5714285714284</v>
      </c>
      <c r="C63">
        <v>89.428571428571558</v>
      </c>
      <c r="D63">
        <v>79.262312098911821</v>
      </c>
      <c r="E63">
        <v>2</v>
      </c>
    </row>
    <row r="64" spans="1:5" x14ac:dyDescent="0.25">
      <c r="A64">
        <v>306.06299999999999</v>
      </c>
      <c r="B64">
        <v>2286.2857142857142</v>
      </c>
      <c r="C64">
        <v>89.428571428571558</v>
      </c>
      <c r="D64">
        <v>79.27259608677457</v>
      </c>
      <c r="E64">
        <v>2</v>
      </c>
    </row>
    <row r="65" spans="1:5" x14ac:dyDescent="0.25">
      <c r="A65">
        <v>306.06599999999997</v>
      </c>
      <c r="B65">
        <v>2277.4285714285716</v>
      </c>
      <c r="C65">
        <v>88.64285714285711</v>
      </c>
      <c r="D65">
        <v>79.465048653738791</v>
      </c>
      <c r="E65">
        <v>2</v>
      </c>
    </row>
    <row r="66" spans="1:5" x14ac:dyDescent="0.25">
      <c r="A66">
        <v>306.06799999999998</v>
      </c>
      <c r="B66">
        <v>2270.8571428571427</v>
      </c>
      <c r="C66">
        <v>88.214285714285552</v>
      </c>
      <c r="D66">
        <v>79.65157884870257</v>
      </c>
      <c r="E66">
        <v>2</v>
      </c>
    </row>
    <row r="67" spans="1:5" x14ac:dyDescent="0.25">
      <c r="A67">
        <v>306.07</v>
      </c>
      <c r="B67">
        <v>2255.8571428571427</v>
      </c>
      <c r="C67">
        <v>87.14285714285711</v>
      </c>
      <c r="D67">
        <v>80.01827632359101</v>
      </c>
      <c r="E67">
        <v>2</v>
      </c>
    </row>
    <row r="68" spans="1:5" x14ac:dyDescent="0.25">
      <c r="A68">
        <v>306.07299999999998</v>
      </c>
      <c r="B68">
        <v>2228</v>
      </c>
      <c r="C68">
        <v>84.928571428571558</v>
      </c>
      <c r="D68">
        <v>80.602412414550827</v>
      </c>
      <c r="E68">
        <v>2</v>
      </c>
    </row>
    <row r="69" spans="1:5" x14ac:dyDescent="0.25">
      <c r="A69">
        <v>306.07499999999999</v>
      </c>
      <c r="B69">
        <v>2204.2857142857142</v>
      </c>
      <c r="C69">
        <v>83.071428571428442</v>
      </c>
      <c r="D69">
        <v>81.100643266950385</v>
      </c>
      <c r="E69">
        <v>2</v>
      </c>
    </row>
    <row r="70" spans="1:5" x14ac:dyDescent="0.25">
      <c r="A70">
        <v>306.077</v>
      </c>
      <c r="B70">
        <v>2178.7142857142858</v>
      </c>
      <c r="C70">
        <v>81</v>
      </c>
      <c r="D70">
        <v>81.59637058803014</v>
      </c>
      <c r="E70">
        <v>2</v>
      </c>
    </row>
    <row r="71" spans="1:5" x14ac:dyDescent="0.25">
      <c r="A71">
        <v>306.07900000000001</v>
      </c>
      <c r="B71">
        <v>2171.2857142857142</v>
      </c>
      <c r="C71">
        <v>80.357142857142662</v>
      </c>
      <c r="D71">
        <v>81.762799290248381</v>
      </c>
      <c r="E71">
        <v>2</v>
      </c>
    </row>
    <row r="72" spans="1:5" x14ac:dyDescent="0.25">
      <c r="A72">
        <v>306.08199999999999</v>
      </c>
      <c r="B72">
        <v>2161.7142857142858</v>
      </c>
      <c r="C72">
        <v>79.714285714285552</v>
      </c>
      <c r="D72">
        <v>82.000778852190251</v>
      </c>
      <c r="E72">
        <v>2</v>
      </c>
    </row>
    <row r="73" spans="1:5" x14ac:dyDescent="0.25">
      <c r="A73">
        <v>306.084</v>
      </c>
      <c r="B73">
        <v>2152.5714285714284</v>
      </c>
      <c r="C73">
        <v>79.071428571428669</v>
      </c>
      <c r="D73">
        <v>82.235609654017821</v>
      </c>
      <c r="E73">
        <v>2</v>
      </c>
    </row>
    <row r="74" spans="1:5" x14ac:dyDescent="0.25">
      <c r="A74">
        <v>306.08600000000001</v>
      </c>
      <c r="B74">
        <v>2141</v>
      </c>
      <c r="C74">
        <v>78.214285714285779</v>
      </c>
      <c r="D74">
        <v>82.520452880859352</v>
      </c>
      <c r="E74">
        <v>2</v>
      </c>
    </row>
    <row r="75" spans="1:5" x14ac:dyDescent="0.25">
      <c r="A75">
        <v>306.08800000000002</v>
      </c>
      <c r="B75">
        <v>2113.5714285714284</v>
      </c>
      <c r="C75">
        <v>75.999999999999886</v>
      </c>
      <c r="D75">
        <v>83.105467006138326</v>
      </c>
      <c r="E75">
        <v>2</v>
      </c>
    </row>
    <row r="76" spans="1:5" x14ac:dyDescent="0.25">
      <c r="A76">
        <v>306.09100000000001</v>
      </c>
      <c r="B76">
        <v>2103.5714285714284</v>
      </c>
      <c r="C76">
        <v>75.14285714285711</v>
      </c>
      <c r="D76">
        <v>83.344948686872272</v>
      </c>
      <c r="E76">
        <v>2</v>
      </c>
    </row>
    <row r="77" spans="1:5" x14ac:dyDescent="0.25">
      <c r="A77">
        <v>306.09300000000002</v>
      </c>
      <c r="B77">
        <v>2096.1428571428573</v>
      </c>
      <c r="C77">
        <v>74.642857142857224</v>
      </c>
      <c r="D77">
        <v>83.52688402448382</v>
      </c>
      <c r="E77">
        <v>2</v>
      </c>
    </row>
    <row r="78" spans="1:5" x14ac:dyDescent="0.25">
      <c r="A78">
        <v>306.09500000000003</v>
      </c>
      <c r="B78">
        <v>2096.5714285714284</v>
      </c>
      <c r="C78">
        <v>74.785714285714334</v>
      </c>
      <c r="D78">
        <v>83.548409162248845</v>
      </c>
      <c r="E78">
        <v>2</v>
      </c>
    </row>
    <row r="79" spans="1:5" x14ac:dyDescent="0.25">
      <c r="A79">
        <v>306.09699999999998</v>
      </c>
      <c r="B79">
        <v>2080.7142857142858</v>
      </c>
      <c r="C79">
        <v>73.64285714285711</v>
      </c>
      <c r="D79">
        <v>83.902648271833129</v>
      </c>
      <c r="E79">
        <v>2</v>
      </c>
    </row>
    <row r="80" spans="1:5" x14ac:dyDescent="0.25">
      <c r="A80">
        <v>306.10000000000002</v>
      </c>
      <c r="B80">
        <v>2073.5714285714284</v>
      </c>
      <c r="C80">
        <v>72.928571428571558</v>
      </c>
      <c r="D80">
        <v>84.077385384695958</v>
      </c>
      <c r="E80">
        <v>2</v>
      </c>
    </row>
    <row r="81" spans="1:5" x14ac:dyDescent="0.25">
      <c r="A81">
        <v>306.10199999999998</v>
      </c>
      <c r="B81">
        <v>2063.7142857142858</v>
      </c>
      <c r="C81">
        <v>72.285714285714221</v>
      </c>
      <c r="D81">
        <v>84.331046622140036</v>
      </c>
      <c r="E81">
        <v>2</v>
      </c>
    </row>
    <row r="82" spans="1:5" x14ac:dyDescent="0.25">
      <c r="A82">
        <v>306.10399999999998</v>
      </c>
      <c r="B82">
        <v>2053.8571428571427</v>
      </c>
      <c r="C82">
        <v>71.64285714285711</v>
      </c>
      <c r="D82">
        <v>84.585761369977661</v>
      </c>
      <c r="E82">
        <v>2</v>
      </c>
    </row>
    <row r="83" spans="1:5" x14ac:dyDescent="0.25">
      <c r="A83">
        <v>306.10599999999999</v>
      </c>
      <c r="B83">
        <v>2034.2857142857142</v>
      </c>
      <c r="C83">
        <v>70.071428571428555</v>
      </c>
      <c r="D83">
        <v>85.040907287597634</v>
      </c>
      <c r="E83">
        <v>2</v>
      </c>
    </row>
    <row r="84" spans="1:5" x14ac:dyDescent="0.25">
      <c r="A84">
        <v>306.108</v>
      </c>
      <c r="B84">
        <v>2030.2857142857142</v>
      </c>
      <c r="C84">
        <v>69.85714285714289</v>
      </c>
      <c r="D84">
        <v>85.162030465262262</v>
      </c>
      <c r="E84">
        <v>2</v>
      </c>
    </row>
    <row r="85" spans="1:5" x14ac:dyDescent="0.25">
      <c r="A85">
        <v>306.11099999999999</v>
      </c>
      <c r="B85">
        <v>2024</v>
      </c>
      <c r="C85">
        <v>69.571428571428442</v>
      </c>
      <c r="D85">
        <v>85.365508161272317</v>
      </c>
      <c r="E85">
        <v>2</v>
      </c>
    </row>
    <row r="86" spans="1:5" x14ac:dyDescent="0.25">
      <c r="A86">
        <v>306.113</v>
      </c>
      <c r="B86">
        <v>2011</v>
      </c>
      <c r="C86">
        <v>68.5</v>
      </c>
      <c r="D86">
        <v>85.698148454938632</v>
      </c>
      <c r="E86">
        <v>2</v>
      </c>
    </row>
    <row r="87" spans="1:5" x14ac:dyDescent="0.25">
      <c r="A87">
        <v>306.11500000000001</v>
      </c>
      <c r="B87">
        <v>1990.8571428571429</v>
      </c>
      <c r="C87">
        <v>67.285714285714221</v>
      </c>
      <c r="D87">
        <v>86.220728193010643</v>
      </c>
      <c r="E87">
        <v>2</v>
      </c>
    </row>
    <row r="88" spans="1:5" x14ac:dyDescent="0.25">
      <c r="A88">
        <v>306.11700000000002</v>
      </c>
      <c r="B88">
        <v>1973.2857142857142</v>
      </c>
      <c r="C88">
        <v>65.857142857142776</v>
      </c>
      <c r="D88">
        <v>86.699431719098754</v>
      </c>
      <c r="E88">
        <v>2</v>
      </c>
    </row>
    <row r="89" spans="1:5" x14ac:dyDescent="0.25">
      <c r="A89">
        <v>306.11900000000003</v>
      </c>
      <c r="B89">
        <v>1963.7142857142858</v>
      </c>
      <c r="C89">
        <v>65.14285714285711</v>
      </c>
      <c r="D89">
        <v>86.955715070451959</v>
      </c>
      <c r="E89">
        <v>2</v>
      </c>
    </row>
    <row r="90" spans="1:5" x14ac:dyDescent="0.25">
      <c r="A90">
        <v>306.12200000000001</v>
      </c>
      <c r="B90">
        <v>1952.1428571428571</v>
      </c>
      <c r="C90">
        <v>64.428571428571445</v>
      </c>
      <c r="D90">
        <v>87.276001194545302</v>
      </c>
      <c r="E90">
        <v>2</v>
      </c>
    </row>
    <row r="91" spans="1:5" x14ac:dyDescent="0.25">
      <c r="A91">
        <v>306.12400000000002</v>
      </c>
      <c r="B91">
        <v>1943.7142857142858</v>
      </c>
      <c r="C91">
        <v>63.928571428571445</v>
      </c>
      <c r="D91">
        <v>87.525458417619973</v>
      </c>
      <c r="E91">
        <v>2</v>
      </c>
    </row>
    <row r="92" spans="1:5" x14ac:dyDescent="0.25">
      <c r="A92">
        <v>306.12599999999998</v>
      </c>
      <c r="B92">
        <v>1931.8571428571429</v>
      </c>
      <c r="C92">
        <v>63.14285714285711</v>
      </c>
      <c r="D92">
        <v>87.872697448730548</v>
      </c>
      <c r="E92">
        <v>2</v>
      </c>
    </row>
    <row r="93" spans="1:5" x14ac:dyDescent="0.25">
      <c r="A93">
        <v>306.12799999999999</v>
      </c>
      <c r="B93">
        <v>1917.7142857142858</v>
      </c>
      <c r="C93">
        <v>62.14285714285711</v>
      </c>
      <c r="D93">
        <v>88.27387499128065</v>
      </c>
      <c r="E93">
        <v>2</v>
      </c>
    </row>
    <row r="94" spans="1:5" x14ac:dyDescent="0.25">
      <c r="A94">
        <v>306.13</v>
      </c>
      <c r="B94">
        <v>1898.1428571428571</v>
      </c>
      <c r="C94">
        <v>60.785714285714334</v>
      </c>
      <c r="D94">
        <v>88.860481480189719</v>
      </c>
      <c r="E94">
        <v>2</v>
      </c>
    </row>
    <row r="95" spans="1:5" x14ac:dyDescent="0.25">
      <c r="A95">
        <v>306.13200000000001</v>
      </c>
      <c r="B95">
        <v>1880.5714285714287</v>
      </c>
      <c r="C95">
        <v>59.714285714285666</v>
      </c>
      <c r="D95">
        <v>89.368260846819169</v>
      </c>
      <c r="E95">
        <v>2</v>
      </c>
    </row>
    <row r="96" spans="1:5" x14ac:dyDescent="0.25">
      <c r="A96">
        <v>306.13499999999999</v>
      </c>
      <c r="B96">
        <v>1867.1428571428571</v>
      </c>
      <c r="C96">
        <v>58.785714285714334</v>
      </c>
      <c r="D96">
        <v>89.783723013741565</v>
      </c>
      <c r="E96">
        <v>2</v>
      </c>
    </row>
    <row r="97" spans="1:5" x14ac:dyDescent="0.25">
      <c r="A97">
        <v>306.137</v>
      </c>
      <c r="B97">
        <v>1851.4285714285713</v>
      </c>
      <c r="C97">
        <v>57.85714285714289</v>
      </c>
      <c r="D97">
        <v>90.276314217703657</v>
      </c>
      <c r="E97">
        <v>2</v>
      </c>
    </row>
    <row r="98" spans="1:5" x14ac:dyDescent="0.25">
      <c r="A98">
        <v>306.13900000000001</v>
      </c>
      <c r="B98">
        <v>1836</v>
      </c>
      <c r="C98">
        <v>56.714285714285779</v>
      </c>
      <c r="D98">
        <v>90.776873561314233</v>
      </c>
      <c r="E98">
        <v>2</v>
      </c>
    </row>
    <row r="99" spans="1:5" x14ac:dyDescent="0.25">
      <c r="A99">
        <v>306.14100000000002</v>
      </c>
      <c r="B99">
        <v>1818.1428571428571</v>
      </c>
      <c r="C99">
        <v>55.571428571428555</v>
      </c>
      <c r="D99">
        <v>91.320446123395641</v>
      </c>
      <c r="E99">
        <v>2</v>
      </c>
    </row>
    <row r="100" spans="1:5" x14ac:dyDescent="0.25">
      <c r="A100">
        <v>306.14299999999997</v>
      </c>
      <c r="B100">
        <v>1806.2857142857142</v>
      </c>
      <c r="C100">
        <v>55</v>
      </c>
      <c r="D100">
        <v>91.705451965332145</v>
      </c>
      <c r="E100">
        <v>2</v>
      </c>
    </row>
    <row r="101" spans="1:5" x14ac:dyDescent="0.25">
      <c r="A101">
        <v>306.14499999999998</v>
      </c>
      <c r="B101">
        <v>1793.2857142857142</v>
      </c>
      <c r="C101">
        <v>53.928571428571445</v>
      </c>
      <c r="D101">
        <v>92.131688799176857</v>
      </c>
      <c r="E101">
        <v>2</v>
      </c>
    </row>
    <row r="102" spans="1:5" x14ac:dyDescent="0.25">
      <c r="A102">
        <v>306.14800000000002</v>
      </c>
      <c r="B102">
        <v>1775.4285714285713</v>
      </c>
      <c r="C102">
        <v>52.928571428571331</v>
      </c>
      <c r="D102">
        <v>92.713974870954189</v>
      </c>
      <c r="E102">
        <v>2</v>
      </c>
    </row>
    <row r="103" spans="1:5" x14ac:dyDescent="0.25">
      <c r="A103">
        <v>306.14999999999998</v>
      </c>
      <c r="B103">
        <v>1764.7142857142858</v>
      </c>
      <c r="C103">
        <v>52.214285714285779</v>
      </c>
      <c r="D103">
        <v>93.087249755859375</v>
      </c>
      <c r="E103">
        <v>2</v>
      </c>
    </row>
    <row r="104" spans="1:5" x14ac:dyDescent="0.25">
      <c r="A104">
        <v>306.15199999999999</v>
      </c>
      <c r="B104">
        <v>1761.8571428571429</v>
      </c>
      <c r="C104">
        <v>52</v>
      </c>
      <c r="D104">
        <v>93.170155770438043</v>
      </c>
      <c r="E104">
        <v>2</v>
      </c>
    </row>
    <row r="105" spans="1:5" x14ac:dyDescent="0.25">
      <c r="A105">
        <v>306.154</v>
      </c>
      <c r="B105">
        <v>1757</v>
      </c>
      <c r="C105">
        <v>51.857142857142776</v>
      </c>
      <c r="D105">
        <v>93.346325683593761</v>
      </c>
      <c r="E105">
        <v>2</v>
      </c>
    </row>
    <row r="106" spans="1:5" x14ac:dyDescent="0.25">
      <c r="A106">
        <v>306.15600000000001</v>
      </c>
      <c r="B106">
        <v>1747.7142857142858</v>
      </c>
      <c r="C106">
        <v>51.14285714285711</v>
      </c>
      <c r="D106">
        <v>93.698615155901223</v>
      </c>
      <c r="E106">
        <v>2</v>
      </c>
    </row>
    <row r="107" spans="1:5" x14ac:dyDescent="0.25">
      <c r="A107">
        <v>306.15800000000002</v>
      </c>
      <c r="B107">
        <v>1744.8571428571429</v>
      </c>
      <c r="C107">
        <v>51.071428571428669</v>
      </c>
      <c r="D107">
        <v>93.863749040876201</v>
      </c>
      <c r="E107">
        <v>2</v>
      </c>
    </row>
    <row r="108" spans="1:5" x14ac:dyDescent="0.25">
      <c r="A108">
        <v>306.16000000000003</v>
      </c>
      <c r="B108">
        <v>1722</v>
      </c>
      <c r="C108">
        <v>49.714285714285666</v>
      </c>
      <c r="D108">
        <v>94.63658578055248</v>
      </c>
      <c r="E108">
        <v>2</v>
      </c>
    </row>
    <row r="109" spans="1:5" x14ac:dyDescent="0.25">
      <c r="A109">
        <v>306.16300000000001</v>
      </c>
      <c r="B109">
        <v>1706.5714285714287</v>
      </c>
      <c r="C109">
        <v>48.85714285714289</v>
      </c>
      <c r="D109">
        <v>95.197714887346535</v>
      </c>
      <c r="E109">
        <v>2</v>
      </c>
    </row>
    <row r="110" spans="1:5" x14ac:dyDescent="0.25">
      <c r="A110">
        <v>306.16500000000002</v>
      </c>
      <c r="B110">
        <v>1687</v>
      </c>
      <c r="C110">
        <v>47.5</v>
      </c>
      <c r="D110">
        <v>95.899538748604868</v>
      </c>
      <c r="E110">
        <v>2</v>
      </c>
    </row>
    <row r="111" spans="1:5" x14ac:dyDescent="0.25">
      <c r="A111">
        <v>306.16699999999997</v>
      </c>
      <c r="B111">
        <v>1668.4285714285713</v>
      </c>
      <c r="C111">
        <v>46.5</v>
      </c>
      <c r="D111">
        <v>96.577932521275045</v>
      </c>
      <c r="E111">
        <v>2</v>
      </c>
    </row>
    <row r="112" spans="1:5" x14ac:dyDescent="0.25">
      <c r="A112">
        <v>306.16899999999998</v>
      </c>
      <c r="B112">
        <v>1655.1428571428571</v>
      </c>
      <c r="C112">
        <v>45.928571428571445</v>
      </c>
      <c r="D112">
        <v>97.079633658272883</v>
      </c>
      <c r="E112">
        <v>2</v>
      </c>
    </row>
    <row r="113" spans="1:5" x14ac:dyDescent="0.25">
      <c r="A113">
        <v>306.17099999999999</v>
      </c>
      <c r="B113">
        <v>1645.4285714285713</v>
      </c>
      <c r="C113">
        <v>45.214285714285666</v>
      </c>
      <c r="D113">
        <v>97.467529950823177</v>
      </c>
      <c r="E113">
        <v>2</v>
      </c>
    </row>
    <row r="114" spans="1:5" x14ac:dyDescent="0.25">
      <c r="A114">
        <v>306.173</v>
      </c>
      <c r="B114">
        <v>1636</v>
      </c>
      <c r="C114">
        <v>44.714285714285666</v>
      </c>
      <c r="D114">
        <v>97.842372131347645</v>
      </c>
      <c r="E114">
        <v>2</v>
      </c>
    </row>
    <row r="115" spans="1:5" x14ac:dyDescent="0.25">
      <c r="A115">
        <v>306.17500000000001</v>
      </c>
      <c r="B115">
        <v>1627.5714285714287</v>
      </c>
      <c r="C115">
        <v>44.14285714285711</v>
      </c>
      <c r="D115">
        <v>98.186196899414085</v>
      </c>
      <c r="E115">
        <v>2</v>
      </c>
    </row>
    <row r="116" spans="1:5" x14ac:dyDescent="0.25">
      <c r="A116">
        <v>306.178</v>
      </c>
      <c r="B116">
        <v>1618.1428571428571</v>
      </c>
      <c r="C116">
        <v>43.64285714285711</v>
      </c>
      <c r="D116">
        <v>98.561482456752117</v>
      </c>
      <c r="E116">
        <v>2</v>
      </c>
    </row>
    <row r="117" spans="1:5" x14ac:dyDescent="0.25">
      <c r="A117">
        <v>306.18</v>
      </c>
      <c r="B117">
        <v>1605.8571428571429</v>
      </c>
      <c r="C117">
        <v>43</v>
      </c>
      <c r="D117">
        <v>99.046936035156364</v>
      </c>
      <c r="E117">
        <v>2</v>
      </c>
    </row>
    <row r="118" spans="1:5" x14ac:dyDescent="0.25">
      <c r="A118">
        <v>306.18200000000002</v>
      </c>
      <c r="B118">
        <v>1595.8571428571429</v>
      </c>
      <c r="C118">
        <v>42.357142857142776</v>
      </c>
      <c r="D118">
        <v>99.446653093610507</v>
      </c>
      <c r="E118">
        <v>2</v>
      </c>
    </row>
    <row r="119" spans="1:5" x14ac:dyDescent="0.25">
      <c r="A119">
        <v>306.18400000000003</v>
      </c>
      <c r="B119">
        <v>1594</v>
      </c>
      <c r="C119">
        <v>42.35714285714289</v>
      </c>
      <c r="D119">
        <v>99.503245326451008</v>
      </c>
      <c r="E119">
        <v>2</v>
      </c>
    </row>
    <row r="120" spans="1:5" x14ac:dyDescent="0.25">
      <c r="A120">
        <v>306.18599999999998</v>
      </c>
      <c r="B120">
        <v>1601.5714285714287</v>
      </c>
      <c r="C120">
        <v>42.64285714285711</v>
      </c>
      <c r="D120">
        <v>99.195443943568819</v>
      </c>
      <c r="E120">
        <v>2</v>
      </c>
    </row>
    <row r="121" spans="1:5" x14ac:dyDescent="0.25">
      <c r="A121">
        <v>306.18799999999999</v>
      </c>
      <c r="B121">
        <v>1607.8571428571429</v>
      </c>
      <c r="C121">
        <v>43.14285714285711</v>
      </c>
      <c r="D121">
        <v>98.938573346819226</v>
      </c>
      <c r="E121">
        <v>2</v>
      </c>
    </row>
    <row r="122" spans="1:5" x14ac:dyDescent="0.25">
      <c r="A122">
        <v>306.19</v>
      </c>
      <c r="B122">
        <v>1603.5714285714287</v>
      </c>
      <c r="C122">
        <v>42.85714285714289</v>
      </c>
      <c r="D122">
        <v>99.11738368443082</v>
      </c>
      <c r="E122">
        <v>2</v>
      </c>
    </row>
    <row r="123" spans="1:5" x14ac:dyDescent="0.25">
      <c r="A123">
        <v>306.19299999999998</v>
      </c>
      <c r="B123">
        <v>1601</v>
      </c>
      <c r="C123">
        <v>42.571428571428555</v>
      </c>
      <c r="D123">
        <v>99.2295098440988</v>
      </c>
      <c r="E123">
        <v>2</v>
      </c>
    </row>
    <row r="124" spans="1:5" x14ac:dyDescent="0.25">
      <c r="A124">
        <v>306.19499999999999</v>
      </c>
      <c r="B124">
        <v>1618</v>
      </c>
      <c r="C124">
        <v>43.714285714285779</v>
      </c>
      <c r="D124">
        <v>98.534491184779483</v>
      </c>
      <c r="E124">
        <v>2</v>
      </c>
    </row>
    <row r="125" spans="1:5" x14ac:dyDescent="0.25">
      <c r="A125">
        <v>306.197</v>
      </c>
      <c r="B125">
        <v>1622.4285714285713</v>
      </c>
      <c r="C125">
        <v>43.928571428571445</v>
      </c>
      <c r="D125">
        <v>98.342071751185983</v>
      </c>
      <c r="E125">
        <v>2</v>
      </c>
    </row>
    <row r="126" spans="1:5" x14ac:dyDescent="0.25">
      <c r="A126">
        <v>306.19900000000001</v>
      </c>
      <c r="B126">
        <v>1609</v>
      </c>
      <c r="C126">
        <v>43.14285714285711</v>
      </c>
      <c r="D126">
        <v>98.899666268484737</v>
      </c>
      <c r="E126">
        <v>2</v>
      </c>
    </row>
    <row r="127" spans="1:5" x14ac:dyDescent="0.25">
      <c r="A127">
        <v>306.20100000000002</v>
      </c>
      <c r="B127">
        <v>1604.8571428571429</v>
      </c>
      <c r="C127">
        <v>42.85714285714289</v>
      </c>
      <c r="D127">
        <v>99.084150695800702</v>
      </c>
      <c r="E127">
        <v>2</v>
      </c>
    </row>
    <row r="128" spans="1:5" x14ac:dyDescent="0.25">
      <c r="A128">
        <v>306.20299999999997</v>
      </c>
      <c r="B128">
        <v>1605.2857142857142</v>
      </c>
      <c r="C128">
        <v>42.928571428571331</v>
      </c>
      <c r="D128">
        <v>99.06145215715668</v>
      </c>
      <c r="E128">
        <v>2</v>
      </c>
    </row>
    <row r="129" spans="1:5" x14ac:dyDescent="0.25">
      <c r="A129">
        <v>306.20499999999998</v>
      </c>
      <c r="B129">
        <v>1606.8571428571429</v>
      </c>
      <c r="C129">
        <v>42.928571428571445</v>
      </c>
      <c r="D129">
        <v>98.993860081264017</v>
      </c>
      <c r="E129">
        <v>2</v>
      </c>
    </row>
    <row r="130" spans="1:5" x14ac:dyDescent="0.25">
      <c r="A130">
        <v>306.20800000000003</v>
      </c>
      <c r="B130">
        <v>1612.2857142857142</v>
      </c>
      <c r="C130">
        <v>43.214285714285779</v>
      </c>
      <c r="D130">
        <v>98.798024640764481</v>
      </c>
      <c r="E130">
        <v>2</v>
      </c>
    </row>
    <row r="131" spans="1:5" x14ac:dyDescent="0.25">
      <c r="A131">
        <v>306.20999999999998</v>
      </c>
      <c r="B131">
        <v>1614</v>
      </c>
      <c r="C131">
        <v>43.35714285714289</v>
      </c>
      <c r="D131">
        <v>98.730095127650827</v>
      </c>
      <c r="E131">
        <v>2</v>
      </c>
    </row>
    <row r="132" spans="1:5" x14ac:dyDescent="0.25">
      <c r="A132">
        <v>306.21199999999999</v>
      </c>
      <c r="B132">
        <v>1620.7142857142858</v>
      </c>
      <c r="C132">
        <v>43.714285714285666</v>
      </c>
      <c r="D132">
        <v>98.452031380789663</v>
      </c>
      <c r="E132">
        <v>2</v>
      </c>
    </row>
    <row r="133" spans="1:5" x14ac:dyDescent="0.25">
      <c r="A133">
        <v>306.214</v>
      </c>
      <c r="B133">
        <v>1632</v>
      </c>
      <c r="C133">
        <v>44.428571428571445</v>
      </c>
      <c r="D133">
        <v>98.008119419642981</v>
      </c>
      <c r="E133">
        <v>2</v>
      </c>
    </row>
    <row r="134" spans="1:5" x14ac:dyDescent="0.25">
      <c r="A134">
        <v>306.21600000000001</v>
      </c>
      <c r="B134">
        <v>1641.8571428571429</v>
      </c>
      <c r="C134">
        <v>44.928571428571445</v>
      </c>
      <c r="D134">
        <v>97.623757934570392</v>
      </c>
      <c r="E134">
        <v>2</v>
      </c>
    </row>
    <row r="135" spans="1:5" x14ac:dyDescent="0.25">
      <c r="A135">
        <v>306.21800000000002</v>
      </c>
      <c r="B135">
        <v>1642</v>
      </c>
      <c r="C135">
        <v>45</v>
      </c>
      <c r="D135">
        <v>97.613280814034511</v>
      </c>
      <c r="E135">
        <v>2</v>
      </c>
    </row>
    <row r="136" spans="1:5" x14ac:dyDescent="0.25">
      <c r="A136">
        <v>306.22000000000003</v>
      </c>
      <c r="B136">
        <v>1641.4285714285713</v>
      </c>
      <c r="C136">
        <v>45</v>
      </c>
      <c r="D136">
        <v>97.621936689104359</v>
      </c>
      <c r="E136">
        <v>2</v>
      </c>
    </row>
    <row r="137" spans="1:5" x14ac:dyDescent="0.25">
      <c r="A137">
        <v>306.22199999999998</v>
      </c>
      <c r="B137">
        <v>1639.7142857142858</v>
      </c>
      <c r="C137">
        <v>44.714285714285666</v>
      </c>
      <c r="D137">
        <v>97.685688563755605</v>
      </c>
      <c r="E137">
        <v>2</v>
      </c>
    </row>
    <row r="138" spans="1:5" x14ac:dyDescent="0.25">
      <c r="A138">
        <v>306.22500000000002</v>
      </c>
      <c r="B138">
        <v>1644.2857142857142</v>
      </c>
      <c r="C138">
        <v>45</v>
      </c>
      <c r="D138">
        <v>97.518858337402378</v>
      </c>
      <c r="E138">
        <v>2</v>
      </c>
    </row>
    <row r="139" spans="1:5" x14ac:dyDescent="0.25">
      <c r="A139">
        <v>306.22699999999998</v>
      </c>
      <c r="B139">
        <v>1650.7142857142858</v>
      </c>
      <c r="C139">
        <v>45.35714285714289</v>
      </c>
      <c r="D139">
        <v>97.260638645717052</v>
      </c>
      <c r="E139">
        <v>2</v>
      </c>
    </row>
    <row r="140" spans="1:5" x14ac:dyDescent="0.25">
      <c r="A140">
        <v>306.22899999999998</v>
      </c>
      <c r="B140">
        <v>1657.1428571428571</v>
      </c>
      <c r="C140">
        <v>45.64285714285711</v>
      </c>
      <c r="D140">
        <v>97.019051470075397</v>
      </c>
      <c r="E140">
        <v>2</v>
      </c>
    </row>
    <row r="141" spans="1:5" x14ac:dyDescent="0.25">
      <c r="A141">
        <v>306.23099999999999</v>
      </c>
      <c r="B141">
        <v>1661</v>
      </c>
      <c r="C141">
        <v>46.071428571428555</v>
      </c>
      <c r="D141">
        <v>96.879026140485507</v>
      </c>
      <c r="E141">
        <v>2</v>
      </c>
    </row>
    <row r="142" spans="1:5" x14ac:dyDescent="0.25">
      <c r="A142">
        <v>306.233</v>
      </c>
      <c r="B142">
        <v>1665.8571428571429</v>
      </c>
      <c r="C142">
        <v>46.35714285714289</v>
      </c>
      <c r="D142">
        <v>96.691313171386696</v>
      </c>
      <c r="E142">
        <v>2</v>
      </c>
    </row>
    <row r="143" spans="1:5" x14ac:dyDescent="0.25">
      <c r="A143">
        <v>306.23500000000001</v>
      </c>
      <c r="B143">
        <v>1667.1428571428571</v>
      </c>
      <c r="C143">
        <v>46.35714285714289</v>
      </c>
      <c r="D143">
        <v>96.64486607142851</v>
      </c>
      <c r="E143">
        <v>2</v>
      </c>
    </row>
    <row r="144" spans="1:5" x14ac:dyDescent="0.25">
      <c r="A144">
        <v>306.23700000000002</v>
      </c>
      <c r="B144">
        <v>1666.7142857142858</v>
      </c>
      <c r="C144">
        <v>46.357142857142776</v>
      </c>
      <c r="D144">
        <v>96.665368652343773</v>
      </c>
      <c r="E144">
        <v>2</v>
      </c>
    </row>
    <row r="145" spans="1:5" x14ac:dyDescent="0.25">
      <c r="A145">
        <v>306.23899999999998</v>
      </c>
      <c r="B145">
        <v>1661.7142857142858</v>
      </c>
      <c r="C145">
        <v>46</v>
      </c>
      <c r="D145">
        <v>96.849535914829744</v>
      </c>
      <c r="E145">
        <v>2</v>
      </c>
    </row>
    <row r="146" spans="1:5" x14ac:dyDescent="0.25">
      <c r="A146">
        <v>306.24200000000002</v>
      </c>
      <c r="B146">
        <v>1661</v>
      </c>
      <c r="C146">
        <v>45.928571428571445</v>
      </c>
      <c r="D146">
        <v>96.87761535644529</v>
      </c>
      <c r="E146">
        <v>2</v>
      </c>
    </row>
    <row r="147" spans="1:5" x14ac:dyDescent="0.25">
      <c r="A147">
        <v>306.24400000000003</v>
      </c>
      <c r="B147">
        <v>1661.2857142857142</v>
      </c>
      <c r="C147">
        <v>46.071428571428669</v>
      </c>
      <c r="D147">
        <v>96.864316231863825</v>
      </c>
      <c r="E147">
        <v>2</v>
      </c>
    </row>
    <row r="148" spans="1:5" x14ac:dyDescent="0.25">
      <c r="A148">
        <v>306.24599999999998</v>
      </c>
      <c r="B148">
        <v>1662.7142857142858</v>
      </c>
      <c r="C148">
        <v>46</v>
      </c>
      <c r="D148">
        <v>96.820307486397894</v>
      </c>
      <c r="E148">
        <v>2</v>
      </c>
    </row>
    <row r="149" spans="1:5" x14ac:dyDescent="0.25">
      <c r="A149">
        <v>306.24799999999999</v>
      </c>
      <c r="B149">
        <v>1663</v>
      </c>
      <c r="C149">
        <v>46.071428571428555</v>
      </c>
      <c r="D149">
        <v>96.806694466727095</v>
      </c>
      <c r="E149">
        <v>2</v>
      </c>
    </row>
    <row r="150" spans="1:5" x14ac:dyDescent="0.25">
      <c r="A150">
        <v>306.25</v>
      </c>
      <c r="B150">
        <v>1663.1428571428571</v>
      </c>
      <c r="C150">
        <v>46.285714285714334</v>
      </c>
      <c r="D150">
        <v>96.799689810616599</v>
      </c>
      <c r="E150">
        <v>2</v>
      </c>
    </row>
    <row r="151" spans="1:5" x14ac:dyDescent="0.25">
      <c r="A151">
        <v>306.25200000000001</v>
      </c>
      <c r="B151">
        <v>1662.5714285714287</v>
      </c>
      <c r="C151">
        <v>46.14285714285711</v>
      </c>
      <c r="D151">
        <v>96.828128269740546</v>
      </c>
      <c r="E151">
        <v>2</v>
      </c>
    </row>
    <row r="152" spans="1:5" x14ac:dyDescent="0.25">
      <c r="A152">
        <v>306.255</v>
      </c>
      <c r="B152">
        <v>1665</v>
      </c>
      <c r="C152">
        <v>46.285714285714334</v>
      </c>
      <c r="D152">
        <v>96.7330910818917</v>
      </c>
      <c r="E152">
        <v>2</v>
      </c>
    </row>
    <row r="153" spans="1:5" x14ac:dyDescent="0.25">
      <c r="A153">
        <v>306.25700000000001</v>
      </c>
      <c r="B153">
        <v>1668.1428571428571</v>
      </c>
      <c r="C153">
        <v>46.428571428571445</v>
      </c>
      <c r="D153">
        <v>96.609656851632224</v>
      </c>
      <c r="E153">
        <v>2</v>
      </c>
    </row>
    <row r="154" spans="1:5" x14ac:dyDescent="0.25">
      <c r="A154">
        <v>306.25900000000001</v>
      </c>
      <c r="B154">
        <v>1674</v>
      </c>
      <c r="C154">
        <v>46.785714285714221</v>
      </c>
      <c r="D154">
        <v>96.38655896868022</v>
      </c>
      <c r="E154">
        <v>2</v>
      </c>
    </row>
    <row r="155" spans="1:5" x14ac:dyDescent="0.25">
      <c r="A155">
        <v>306.26100000000002</v>
      </c>
      <c r="B155">
        <v>1677.4285714285713</v>
      </c>
      <c r="C155">
        <v>46.85714285714289</v>
      </c>
      <c r="D155">
        <v>96.258311244419701</v>
      </c>
      <c r="E155">
        <v>2</v>
      </c>
    </row>
    <row r="156" spans="1:5" x14ac:dyDescent="0.25">
      <c r="A156">
        <v>306.26299999999998</v>
      </c>
      <c r="B156">
        <v>1678.7142857142858</v>
      </c>
      <c r="C156">
        <v>47</v>
      </c>
      <c r="D156">
        <v>96.232723781040761</v>
      </c>
      <c r="E156">
        <v>2</v>
      </c>
    </row>
    <row r="157" spans="1:5" x14ac:dyDescent="0.25">
      <c r="A157">
        <v>306.26499999999999</v>
      </c>
      <c r="B157">
        <v>1677.4285714285713</v>
      </c>
      <c r="C157">
        <v>46.85714285714289</v>
      </c>
      <c r="D157">
        <v>96.296715436663021</v>
      </c>
      <c r="E157">
        <v>2</v>
      </c>
    </row>
    <row r="158" spans="1:5" x14ac:dyDescent="0.25">
      <c r="A158">
        <v>306.26799999999997</v>
      </c>
      <c r="B158">
        <v>1675</v>
      </c>
      <c r="C158">
        <v>46.85714285714289</v>
      </c>
      <c r="D158">
        <v>96.401682608468263</v>
      </c>
      <c r="E158">
        <v>2</v>
      </c>
    </row>
    <row r="159" spans="1:5" x14ac:dyDescent="0.25">
      <c r="A159">
        <v>306.27</v>
      </c>
      <c r="B159">
        <v>1674.8571428571429</v>
      </c>
      <c r="C159">
        <v>46.785714285714334</v>
      </c>
      <c r="D159">
        <v>96.427994428362126</v>
      </c>
      <c r="E159">
        <v>2</v>
      </c>
    </row>
    <row r="160" spans="1:5" x14ac:dyDescent="0.25">
      <c r="A160">
        <v>306.27199999999999</v>
      </c>
      <c r="B160">
        <v>1671.5714285714287</v>
      </c>
      <c r="C160">
        <v>46.642857142857224</v>
      </c>
      <c r="D160">
        <v>96.550248936244543</v>
      </c>
      <c r="E160">
        <v>2</v>
      </c>
    </row>
    <row r="161" spans="1:5" x14ac:dyDescent="0.25">
      <c r="A161">
        <v>306.274</v>
      </c>
      <c r="B161">
        <v>1669.5714285714287</v>
      </c>
      <c r="C161">
        <v>46.5</v>
      </c>
      <c r="D161">
        <v>96.638514273507269</v>
      </c>
      <c r="E161">
        <v>2</v>
      </c>
    </row>
    <row r="162" spans="1:5" x14ac:dyDescent="0.25">
      <c r="A162">
        <v>306.27600000000001</v>
      </c>
      <c r="B162">
        <v>1666.5714285714287</v>
      </c>
      <c r="C162">
        <v>46.428571428571445</v>
      </c>
      <c r="D162">
        <v>96.750123814174117</v>
      </c>
      <c r="E162">
        <v>2</v>
      </c>
    </row>
    <row r="163" spans="1:5" x14ac:dyDescent="0.25">
      <c r="A163">
        <v>306.279</v>
      </c>
      <c r="B163">
        <v>1662.8571428571429</v>
      </c>
      <c r="C163">
        <v>46.14285714285711</v>
      </c>
      <c r="D163">
        <v>96.905591038295199</v>
      </c>
      <c r="E163">
        <v>2</v>
      </c>
    </row>
    <row r="164" spans="1:5" x14ac:dyDescent="0.25">
      <c r="A164">
        <v>306.28100000000001</v>
      </c>
      <c r="B164">
        <v>1658.7142857142858</v>
      </c>
      <c r="C164">
        <v>45.85714285714289</v>
      </c>
      <c r="D164">
        <v>97.065547616141203</v>
      </c>
      <c r="E164">
        <v>2</v>
      </c>
    </row>
    <row r="165" spans="1:5" x14ac:dyDescent="0.25">
      <c r="A165">
        <v>306.28300000000002</v>
      </c>
      <c r="B165">
        <v>1653.7142857142858</v>
      </c>
      <c r="C165">
        <v>45.642857142857224</v>
      </c>
      <c r="D165">
        <v>97.263416835239923</v>
      </c>
      <c r="E165">
        <v>2</v>
      </c>
    </row>
    <row r="166" spans="1:5" x14ac:dyDescent="0.25">
      <c r="A166">
        <v>306.28500000000003</v>
      </c>
      <c r="B166">
        <v>1648.8571428571429</v>
      </c>
      <c r="C166">
        <v>45.285714285714334</v>
      </c>
      <c r="D166">
        <v>97.450566973005039</v>
      </c>
      <c r="E166">
        <v>2</v>
      </c>
    </row>
    <row r="167" spans="1:5" x14ac:dyDescent="0.25">
      <c r="A167">
        <v>306.28800000000001</v>
      </c>
      <c r="B167">
        <v>1645.1428571428571</v>
      </c>
      <c r="C167">
        <v>45.142857142857224</v>
      </c>
      <c r="D167">
        <v>97.598016357421955</v>
      </c>
      <c r="E167">
        <v>2</v>
      </c>
    </row>
    <row r="168" spans="1:5" x14ac:dyDescent="0.25">
      <c r="A168">
        <v>306.29000000000002</v>
      </c>
      <c r="B168">
        <v>1639.1428571428571</v>
      </c>
      <c r="C168">
        <v>44.857142857142776</v>
      </c>
      <c r="D168">
        <v>97.83097773960651</v>
      </c>
      <c r="E168">
        <v>2</v>
      </c>
    </row>
    <row r="169" spans="1:5" x14ac:dyDescent="0.25">
      <c r="A169">
        <v>306.29199999999997</v>
      </c>
      <c r="B169">
        <v>1635.8571428571429</v>
      </c>
      <c r="C169">
        <v>44.642857142857224</v>
      </c>
      <c r="D169">
        <v>97.970740182059103</v>
      </c>
      <c r="E169">
        <v>2</v>
      </c>
    </row>
    <row r="170" spans="1:5" x14ac:dyDescent="0.25">
      <c r="A170">
        <v>306.29399999999998</v>
      </c>
      <c r="B170">
        <v>1631.5714285714287</v>
      </c>
      <c r="C170">
        <v>44.285714285714334</v>
      </c>
      <c r="D170">
        <v>98.143338884626132</v>
      </c>
      <c r="E170">
        <v>2</v>
      </c>
    </row>
    <row r="171" spans="1:5" x14ac:dyDescent="0.25">
      <c r="A171">
        <v>306.29700000000003</v>
      </c>
      <c r="B171">
        <v>1624</v>
      </c>
      <c r="C171">
        <v>43.85714285714289</v>
      </c>
      <c r="D171">
        <v>98.45700792585086</v>
      </c>
      <c r="E171">
        <v>2</v>
      </c>
    </row>
    <row r="172" spans="1:5" x14ac:dyDescent="0.25">
      <c r="A172">
        <v>306.29899999999998</v>
      </c>
      <c r="B172">
        <v>1618.7142857142858</v>
      </c>
      <c r="C172">
        <v>43.642857142857224</v>
      </c>
      <c r="D172">
        <v>98.681696864536832</v>
      </c>
      <c r="E172">
        <v>2</v>
      </c>
    </row>
    <row r="173" spans="1:5" x14ac:dyDescent="0.25">
      <c r="A173">
        <v>306.30099999999999</v>
      </c>
      <c r="B173">
        <v>1613</v>
      </c>
      <c r="C173">
        <v>43.285714285714334</v>
      </c>
      <c r="D173">
        <v>98.923475864955378</v>
      </c>
      <c r="E173">
        <v>2</v>
      </c>
    </row>
    <row r="174" spans="1:5" x14ac:dyDescent="0.25">
      <c r="A174">
        <v>306.303</v>
      </c>
      <c r="B174">
        <v>1607.1428571428571</v>
      </c>
      <c r="C174">
        <v>43.142857142857224</v>
      </c>
      <c r="D174">
        <v>99.173352704729382</v>
      </c>
      <c r="E174">
        <v>2</v>
      </c>
    </row>
    <row r="175" spans="1:5" x14ac:dyDescent="0.25">
      <c r="A175">
        <v>306.30599999999998</v>
      </c>
      <c r="B175">
        <v>1603.4285714285713</v>
      </c>
      <c r="C175">
        <v>42.785714285714221</v>
      </c>
      <c r="D175">
        <v>99.352118355887512</v>
      </c>
      <c r="E175">
        <v>2</v>
      </c>
    </row>
    <row r="176" spans="1:5" x14ac:dyDescent="0.25">
      <c r="A176">
        <v>306.30799999999999</v>
      </c>
      <c r="B176">
        <v>1597.5714285714287</v>
      </c>
      <c r="C176">
        <v>42.5</v>
      </c>
      <c r="D176">
        <v>99.60879385811927</v>
      </c>
      <c r="E176">
        <v>2</v>
      </c>
    </row>
    <row r="177" spans="1:5" x14ac:dyDescent="0.25">
      <c r="A177">
        <v>306.31</v>
      </c>
      <c r="B177">
        <v>1594.8571428571429</v>
      </c>
      <c r="C177">
        <v>42.428571428571445</v>
      </c>
      <c r="D177">
        <v>99.735885620117358</v>
      </c>
      <c r="E177">
        <v>2</v>
      </c>
    </row>
    <row r="178" spans="1:5" x14ac:dyDescent="0.25">
      <c r="A178">
        <v>306.31299999999999</v>
      </c>
      <c r="B178">
        <v>1590.7142857142858</v>
      </c>
      <c r="C178">
        <v>42.14285714285711</v>
      </c>
      <c r="D178">
        <v>99.927322823660859</v>
      </c>
      <c r="E178">
        <v>2</v>
      </c>
    </row>
    <row r="179" spans="1:5" x14ac:dyDescent="0.25">
      <c r="A179">
        <v>306.315</v>
      </c>
      <c r="B179">
        <v>1585.8571428571429</v>
      </c>
      <c r="C179">
        <v>42</v>
      </c>
      <c r="D179">
        <v>100.13304944719607</v>
      </c>
      <c r="E179">
        <v>2</v>
      </c>
    </row>
    <row r="180" spans="1:5" x14ac:dyDescent="0.25">
      <c r="A180">
        <v>306.31700000000001</v>
      </c>
      <c r="B180">
        <v>1583.8571428571429</v>
      </c>
      <c r="C180">
        <v>41.85714285714289</v>
      </c>
      <c r="D180">
        <v>100.22340240478525</v>
      </c>
      <c r="E180">
        <v>2</v>
      </c>
    </row>
    <row r="181" spans="1:5" x14ac:dyDescent="0.25">
      <c r="A181">
        <v>306.32</v>
      </c>
      <c r="B181">
        <v>1584.1428571428571</v>
      </c>
      <c r="C181">
        <v>41.928571428571445</v>
      </c>
      <c r="D181">
        <v>100.22065473284039</v>
      </c>
      <c r="E181">
        <v>2</v>
      </c>
    </row>
    <row r="182" spans="1:5" x14ac:dyDescent="0.25">
      <c r="A182">
        <v>306.322</v>
      </c>
      <c r="B182">
        <v>1580.1428571428571</v>
      </c>
      <c r="C182">
        <v>41.571428571428555</v>
      </c>
      <c r="D182">
        <v>100.39531947544646</v>
      </c>
      <c r="E182">
        <v>2</v>
      </c>
    </row>
    <row r="183" spans="1:5" x14ac:dyDescent="0.25">
      <c r="A183">
        <v>306.32499999999999</v>
      </c>
      <c r="B183">
        <v>1573.8571428571429</v>
      </c>
      <c r="C183">
        <v>41.285714285714221</v>
      </c>
      <c r="D183">
        <v>100.67032557896198</v>
      </c>
      <c r="E183">
        <v>2</v>
      </c>
    </row>
    <row r="184" spans="1:5" x14ac:dyDescent="0.25">
      <c r="A184">
        <v>306.327</v>
      </c>
      <c r="B184">
        <v>1567.1428571428571</v>
      </c>
      <c r="C184">
        <v>40.928571428571445</v>
      </c>
      <c r="D184">
        <v>100.97458365304129</v>
      </c>
      <c r="E184">
        <v>2</v>
      </c>
    </row>
    <row r="185" spans="1:5" x14ac:dyDescent="0.25">
      <c r="A185">
        <v>306.32900000000001</v>
      </c>
      <c r="B185">
        <v>1560</v>
      </c>
      <c r="C185">
        <v>40.428571428571331</v>
      </c>
      <c r="D185">
        <v>101.28769117082874</v>
      </c>
      <c r="E185">
        <v>2</v>
      </c>
    </row>
    <row r="186" spans="1:5" x14ac:dyDescent="0.25">
      <c r="A186">
        <v>306.33199999999994</v>
      </c>
      <c r="B186">
        <v>1555.4285714285713</v>
      </c>
      <c r="C186">
        <v>40.214285714285779</v>
      </c>
      <c r="D186">
        <v>101.48901846749436</v>
      </c>
      <c r="E186">
        <v>2</v>
      </c>
    </row>
    <row r="187" spans="1:5" x14ac:dyDescent="0.25">
      <c r="A187">
        <v>306.33399999999995</v>
      </c>
      <c r="B187">
        <v>1552.5714285714287</v>
      </c>
      <c r="C187">
        <v>40.214285714285666</v>
      </c>
      <c r="D187">
        <v>101.60875658307754</v>
      </c>
      <c r="E187">
        <v>2</v>
      </c>
    </row>
    <row r="188" spans="1:5" x14ac:dyDescent="0.25">
      <c r="A188">
        <v>306.33699999999993</v>
      </c>
      <c r="B188">
        <v>1553.2857142857142</v>
      </c>
      <c r="C188">
        <v>40.071428571428669</v>
      </c>
      <c r="D188">
        <v>101.56709202357723</v>
      </c>
      <c r="E188">
        <v>2</v>
      </c>
    </row>
    <row r="189" spans="1:5" x14ac:dyDescent="0.25">
      <c r="A189">
        <v>306.33899999999994</v>
      </c>
      <c r="B189">
        <v>1554.5714285714287</v>
      </c>
      <c r="C189">
        <v>40.214285714285779</v>
      </c>
      <c r="D189">
        <v>101.50085405622212</v>
      </c>
      <c r="E189">
        <v>2</v>
      </c>
    </row>
    <row r="190" spans="1:5" x14ac:dyDescent="0.25">
      <c r="A190">
        <v>306.34200000000004</v>
      </c>
      <c r="B190">
        <v>1550.8571428571429</v>
      </c>
      <c r="C190">
        <v>40.071428571428555</v>
      </c>
      <c r="D190">
        <v>101.64370836530424</v>
      </c>
      <c r="E190">
        <v>2</v>
      </c>
    </row>
    <row r="191" spans="1:5" x14ac:dyDescent="0.25">
      <c r="A191">
        <v>306.34400000000005</v>
      </c>
      <c r="B191">
        <v>1547.8571428571429</v>
      </c>
      <c r="C191">
        <v>40</v>
      </c>
      <c r="D191">
        <v>101.75602961948942</v>
      </c>
      <c r="E191">
        <v>2</v>
      </c>
    </row>
    <row r="192" spans="1:5" x14ac:dyDescent="0.25">
      <c r="A192">
        <v>306.34699999999998</v>
      </c>
      <c r="B192">
        <v>1548.2857142857142</v>
      </c>
      <c r="C192">
        <v>39.928571428571331</v>
      </c>
      <c r="D192">
        <v>101.73705858503064</v>
      </c>
      <c r="E192">
        <v>2</v>
      </c>
    </row>
    <row r="193" spans="1:5" x14ac:dyDescent="0.25">
      <c r="A193">
        <v>306.34899999999999</v>
      </c>
      <c r="B193">
        <v>1554.5714285714287</v>
      </c>
      <c r="C193">
        <v>40.214285714285666</v>
      </c>
      <c r="D193">
        <v>101.47950526646218</v>
      </c>
      <c r="E193">
        <v>2</v>
      </c>
    </row>
    <row r="194" spans="1:5" x14ac:dyDescent="0.25">
      <c r="A194">
        <v>306.35199999999998</v>
      </c>
      <c r="B194">
        <v>1558.8571428571429</v>
      </c>
      <c r="C194">
        <v>40.5</v>
      </c>
      <c r="D194">
        <v>101.31442238943896</v>
      </c>
      <c r="E194">
        <v>2</v>
      </c>
    </row>
    <row r="195" spans="1:5" x14ac:dyDescent="0.25">
      <c r="A195">
        <v>306.35399999999998</v>
      </c>
      <c r="B195">
        <v>1562</v>
      </c>
      <c r="C195">
        <v>40.571428571428555</v>
      </c>
      <c r="D195">
        <v>101.18597106933601</v>
      </c>
      <c r="E195">
        <v>2</v>
      </c>
    </row>
    <row r="196" spans="1:5" x14ac:dyDescent="0.25">
      <c r="A196">
        <v>306.35700000000008</v>
      </c>
      <c r="B196">
        <v>1559.5714285714287</v>
      </c>
      <c r="C196">
        <v>40.5</v>
      </c>
      <c r="D196">
        <v>101.28503701346267</v>
      </c>
      <c r="E196">
        <v>2</v>
      </c>
    </row>
    <row r="197" spans="1:5" x14ac:dyDescent="0.25">
      <c r="A197">
        <v>306.35899999999998</v>
      </c>
      <c r="B197">
        <v>1561</v>
      </c>
      <c r="C197">
        <v>40.714285714285779</v>
      </c>
      <c r="D197">
        <v>101.23211037772046</v>
      </c>
      <c r="E197">
        <v>2</v>
      </c>
    </row>
    <row r="198" spans="1:5" x14ac:dyDescent="0.25">
      <c r="A198">
        <v>306.36200000000002</v>
      </c>
      <c r="B198">
        <v>1562.5714285714287</v>
      </c>
      <c r="C198">
        <v>40.785714285714334</v>
      </c>
      <c r="D198">
        <v>101.18327484130862</v>
      </c>
      <c r="E198">
        <v>2</v>
      </c>
    </row>
    <row r="199" spans="1:5" x14ac:dyDescent="0.25">
      <c r="A199">
        <v>306.36500000000001</v>
      </c>
      <c r="B199">
        <v>1563.7142857142858</v>
      </c>
      <c r="C199">
        <v>40.85714285714289</v>
      </c>
      <c r="D199">
        <v>101.18862762451175</v>
      </c>
      <c r="E199">
        <v>2</v>
      </c>
    </row>
    <row r="200" spans="1:5" x14ac:dyDescent="0.25">
      <c r="A200">
        <v>306.36700000000002</v>
      </c>
      <c r="B200">
        <v>1557</v>
      </c>
      <c r="C200">
        <v>40.35714285714289</v>
      </c>
      <c r="D200">
        <v>101.49966016496938</v>
      </c>
      <c r="E200">
        <v>2</v>
      </c>
    </row>
    <row r="201" spans="1:5" x14ac:dyDescent="0.25">
      <c r="A201">
        <v>306.37</v>
      </c>
      <c r="B201">
        <v>1550.5714285714287</v>
      </c>
      <c r="C201">
        <v>40</v>
      </c>
      <c r="D201">
        <v>101.77768532889223</v>
      </c>
      <c r="E201">
        <v>2</v>
      </c>
    </row>
    <row r="202" spans="1:5" x14ac:dyDescent="0.25">
      <c r="A202">
        <v>306.37200000000001</v>
      </c>
      <c r="B202">
        <v>1547.1428571428571</v>
      </c>
      <c r="C202">
        <v>39.785714285714334</v>
      </c>
      <c r="D202">
        <v>101.93309238978804</v>
      </c>
      <c r="E202">
        <v>2</v>
      </c>
    </row>
    <row r="203" spans="1:5" x14ac:dyDescent="0.25">
      <c r="A203">
        <v>306.375</v>
      </c>
      <c r="B203">
        <v>1543.7142857142858</v>
      </c>
      <c r="C203">
        <v>39.785714285714334</v>
      </c>
      <c r="D203">
        <v>102.06096540178561</v>
      </c>
      <c r="E203">
        <v>2</v>
      </c>
    </row>
    <row r="204" spans="1:5" x14ac:dyDescent="0.25">
      <c r="A204">
        <v>306.37799999999999</v>
      </c>
      <c r="B204">
        <v>1544</v>
      </c>
      <c r="C204">
        <v>39.64285714285711</v>
      </c>
      <c r="D204">
        <v>102.0264615740096</v>
      </c>
      <c r="E204">
        <v>2</v>
      </c>
    </row>
    <row r="205" spans="1:5" x14ac:dyDescent="0.25">
      <c r="A205">
        <v>306.38099999999997</v>
      </c>
      <c r="B205">
        <v>1547.2857142857142</v>
      </c>
      <c r="C205">
        <v>39.785714285714221</v>
      </c>
      <c r="D205">
        <v>101.87080928257535</v>
      </c>
      <c r="E205">
        <v>2</v>
      </c>
    </row>
    <row r="206" spans="1:5" x14ac:dyDescent="0.25">
      <c r="A206">
        <v>306.38299999999998</v>
      </c>
      <c r="B206">
        <v>1552.2857142857142</v>
      </c>
      <c r="C206">
        <v>40.214285714285779</v>
      </c>
      <c r="D206">
        <v>101.63836669921886</v>
      </c>
      <c r="E206">
        <v>2</v>
      </c>
    </row>
    <row r="207" spans="1:5" x14ac:dyDescent="0.25">
      <c r="A207">
        <v>306.38600000000002</v>
      </c>
      <c r="B207">
        <v>1557</v>
      </c>
      <c r="C207">
        <v>40.35714285714289</v>
      </c>
      <c r="D207">
        <v>101.40696781703429</v>
      </c>
      <c r="E207">
        <v>2</v>
      </c>
    </row>
    <row r="208" spans="1:5" x14ac:dyDescent="0.25">
      <c r="A208">
        <v>306.38900000000001</v>
      </c>
      <c r="B208">
        <v>1561</v>
      </c>
      <c r="C208">
        <v>40.64285714285711</v>
      </c>
      <c r="D208">
        <v>101.21206926618299</v>
      </c>
      <c r="E208">
        <v>2</v>
      </c>
    </row>
    <row r="209" spans="1:5" x14ac:dyDescent="0.25">
      <c r="A209">
        <v>306.39100000000002</v>
      </c>
      <c r="B209">
        <v>1569.1428571428571</v>
      </c>
      <c r="C209">
        <v>41</v>
      </c>
      <c r="D209">
        <v>100.85343191964313</v>
      </c>
      <c r="E209">
        <v>2</v>
      </c>
    </row>
    <row r="210" spans="1:5" x14ac:dyDescent="0.25">
      <c r="A210">
        <v>306.39400000000001</v>
      </c>
      <c r="B210">
        <v>1575.1428571428571</v>
      </c>
      <c r="C210">
        <v>41.35714285714289</v>
      </c>
      <c r="D210">
        <v>100.56541922433041</v>
      </c>
      <c r="E210">
        <v>2</v>
      </c>
    </row>
    <row r="211" spans="1:5" x14ac:dyDescent="0.25">
      <c r="A211">
        <v>306.39699999999999</v>
      </c>
      <c r="B211">
        <v>1574.8571428571429</v>
      </c>
      <c r="C211">
        <v>41.285714285714221</v>
      </c>
      <c r="D211">
        <v>100.58422764369419</v>
      </c>
      <c r="E211">
        <v>2</v>
      </c>
    </row>
    <row r="212" spans="1:5" x14ac:dyDescent="0.25">
      <c r="A212">
        <v>306.39999999999998</v>
      </c>
      <c r="B212">
        <v>1572.1428571428571</v>
      </c>
      <c r="C212">
        <v>41.285714285714334</v>
      </c>
      <c r="D212">
        <v>100.69548754010884</v>
      </c>
      <c r="E212">
        <v>2</v>
      </c>
    </row>
    <row r="213" spans="1:5" x14ac:dyDescent="0.25">
      <c r="A213">
        <v>306.40300000000002</v>
      </c>
      <c r="B213">
        <v>1566</v>
      </c>
      <c r="C213">
        <v>40.85714285714289</v>
      </c>
      <c r="D213">
        <v>100.95903996058888</v>
      </c>
      <c r="E213">
        <v>2</v>
      </c>
    </row>
    <row r="214" spans="1:5" x14ac:dyDescent="0.25">
      <c r="A214">
        <v>306.40600000000001</v>
      </c>
      <c r="B214">
        <v>1560</v>
      </c>
      <c r="C214">
        <v>40.428571428571445</v>
      </c>
      <c r="D214">
        <v>101.19586791992219</v>
      </c>
      <c r="E214">
        <v>2</v>
      </c>
    </row>
    <row r="215" spans="1:5" x14ac:dyDescent="0.25">
      <c r="A215">
        <v>306.40800000000002</v>
      </c>
      <c r="B215">
        <v>1558.8571428571429</v>
      </c>
      <c r="C215">
        <v>40.571428571428669</v>
      </c>
      <c r="D215">
        <v>101.26231253487725</v>
      </c>
      <c r="E215">
        <v>2</v>
      </c>
    </row>
    <row r="216" spans="1:5" x14ac:dyDescent="0.25">
      <c r="A216">
        <v>306.411</v>
      </c>
      <c r="B216">
        <v>1561.2857142857142</v>
      </c>
      <c r="C216">
        <v>40.785714285714221</v>
      </c>
      <c r="D216">
        <v>101.17562168666308</v>
      </c>
      <c r="E216">
        <v>2</v>
      </c>
    </row>
    <row r="217" spans="1:5" x14ac:dyDescent="0.25">
      <c r="A217">
        <v>306.41399999999999</v>
      </c>
      <c r="B217">
        <v>1571.1428571428571</v>
      </c>
      <c r="C217">
        <v>41.071428571428555</v>
      </c>
      <c r="D217">
        <v>100.74758148193342</v>
      </c>
      <c r="E217">
        <v>2</v>
      </c>
    </row>
    <row r="218" spans="1:5" x14ac:dyDescent="0.25">
      <c r="A218">
        <v>306.41699999999997</v>
      </c>
      <c r="B218">
        <v>1581</v>
      </c>
      <c r="C218">
        <v>41.64285714285711</v>
      </c>
      <c r="D218">
        <v>100.30694122314452</v>
      </c>
      <c r="E218">
        <v>2</v>
      </c>
    </row>
    <row r="219" spans="1:5" x14ac:dyDescent="0.25">
      <c r="A219">
        <v>306.42</v>
      </c>
      <c r="B219">
        <v>1586.1428571428571</v>
      </c>
      <c r="C219">
        <v>41.85714285714289</v>
      </c>
      <c r="D219">
        <v>100.08874664306649</v>
      </c>
      <c r="E219">
        <v>2</v>
      </c>
    </row>
    <row r="220" spans="1:5" x14ac:dyDescent="0.25">
      <c r="A220">
        <v>306.423</v>
      </c>
      <c r="B220">
        <v>1579.2857142857142</v>
      </c>
      <c r="C220">
        <v>41.64285714285711</v>
      </c>
      <c r="D220">
        <v>100.3723175048828</v>
      </c>
      <c r="E220">
        <v>2</v>
      </c>
    </row>
    <row r="221" spans="1:5" x14ac:dyDescent="0.25">
      <c r="A221">
        <v>306.42599999999999</v>
      </c>
      <c r="B221">
        <v>1569.4285714285713</v>
      </c>
      <c r="C221">
        <v>41</v>
      </c>
      <c r="D221">
        <v>100.81094294956773</v>
      </c>
      <c r="E221">
        <v>2</v>
      </c>
    </row>
    <row r="222" spans="1:5" x14ac:dyDescent="0.25">
      <c r="A222">
        <v>306.42899999999997</v>
      </c>
      <c r="B222">
        <v>1562.4285714285713</v>
      </c>
      <c r="C222">
        <v>40.64285714285711</v>
      </c>
      <c r="D222">
        <v>101.14526279994408</v>
      </c>
      <c r="E222">
        <v>2</v>
      </c>
    </row>
    <row r="223" spans="1:5" x14ac:dyDescent="0.25">
      <c r="A223">
        <v>306.43200000000002</v>
      </c>
      <c r="B223">
        <v>1553</v>
      </c>
      <c r="C223">
        <v>40.35714285714289</v>
      </c>
      <c r="D223">
        <v>101.57490844726578</v>
      </c>
      <c r="E223">
        <v>2</v>
      </c>
    </row>
    <row r="224" spans="1:5" x14ac:dyDescent="0.25">
      <c r="A224">
        <v>306.435</v>
      </c>
      <c r="B224">
        <v>1548.4285714285713</v>
      </c>
      <c r="C224">
        <v>40</v>
      </c>
      <c r="D224">
        <v>101.79330553327304</v>
      </c>
      <c r="E224">
        <v>2</v>
      </c>
    </row>
    <row r="225" spans="1:5" x14ac:dyDescent="0.25">
      <c r="A225">
        <v>306.43799999999993</v>
      </c>
      <c r="B225">
        <v>1549.8571428571429</v>
      </c>
      <c r="C225">
        <v>40.14285714285711</v>
      </c>
      <c r="D225">
        <v>101.73679242815285</v>
      </c>
      <c r="E225">
        <v>2</v>
      </c>
    </row>
    <row r="226" spans="1:5" x14ac:dyDescent="0.25">
      <c r="A226">
        <v>306.44099999999992</v>
      </c>
      <c r="B226">
        <v>1555.7142857142858</v>
      </c>
      <c r="C226">
        <v>40.285714285714334</v>
      </c>
      <c r="D226">
        <v>101.49590824672157</v>
      </c>
      <c r="E226">
        <v>2</v>
      </c>
    </row>
    <row r="227" spans="1:5" x14ac:dyDescent="0.25">
      <c r="A227">
        <v>306.44400000000002</v>
      </c>
      <c r="B227">
        <v>1562.7142857142858</v>
      </c>
      <c r="C227">
        <v>40.714285714285779</v>
      </c>
      <c r="D227">
        <v>101.19368743896496</v>
      </c>
      <c r="E227">
        <v>2</v>
      </c>
    </row>
    <row r="228" spans="1:5" x14ac:dyDescent="0.25">
      <c r="A228">
        <v>306.44800000000004</v>
      </c>
      <c r="B228">
        <v>1572.8571428571429</v>
      </c>
      <c r="C228">
        <v>41.357142857142776</v>
      </c>
      <c r="D228">
        <v>100.75897064208988</v>
      </c>
      <c r="E228">
        <v>2</v>
      </c>
    </row>
    <row r="229" spans="1:5" x14ac:dyDescent="0.25">
      <c r="A229">
        <v>306.45099999999996</v>
      </c>
      <c r="B229">
        <v>1580.1428571428571</v>
      </c>
      <c r="C229">
        <v>41.785714285714221</v>
      </c>
      <c r="D229">
        <v>100.43980647495829</v>
      </c>
      <c r="E229">
        <v>2</v>
      </c>
    </row>
    <row r="230" spans="1:5" x14ac:dyDescent="0.25">
      <c r="A230">
        <v>306.45400000000006</v>
      </c>
      <c r="B230">
        <v>1585.8571428571429</v>
      </c>
      <c r="C230">
        <v>42.071428571428555</v>
      </c>
      <c r="D230">
        <v>100.2160642351422</v>
      </c>
      <c r="E230">
        <v>2</v>
      </c>
    </row>
    <row r="231" spans="1:5" x14ac:dyDescent="0.25">
      <c r="A231">
        <v>306.45699999999999</v>
      </c>
      <c r="B231">
        <v>1589.7142857142858</v>
      </c>
      <c r="C231">
        <v>42.285714285714221</v>
      </c>
      <c r="D231">
        <v>100.06101858956475</v>
      </c>
      <c r="E231">
        <v>2</v>
      </c>
    </row>
    <row r="232" spans="1:5" x14ac:dyDescent="0.25">
      <c r="A232">
        <v>306.45999999999998</v>
      </c>
      <c r="B232">
        <v>1590.7142857142858</v>
      </c>
      <c r="C232">
        <v>42.428571428571445</v>
      </c>
      <c r="D232">
        <v>100.04449789864674</v>
      </c>
      <c r="E232">
        <v>2</v>
      </c>
    </row>
    <row r="233" spans="1:5" x14ac:dyDescent="0.25">
      <c r="A233">
        <v>306.464</v>
      </c>
      <c r="B233">
        <v>1591.7142857142858</v>
      </c>
      <c r="C233">
        <v>42.357142857142776</v>
      </c>
      <c r="D233">
        <v>100.02947256905708</v>
      </c>
      <c r="E233">
        <v>2</v>
      </c>
    </row>
    <row r="234" spans="1:5" x14ac:dyDescent="0.25">
      <c r="A234">
        <v>306.46699999999998</v>
      </c>
      <c r="B234">
        <v>1595.2857142857142</v>
      </c>
      <c r="C234">
        <v>42.571428571428555</v>
      </c>
      <c r="D234">
        <v>99.898180280412987</v>
      </c>
      <c r="E234">
        <v>2</v>
      </c>
    </row>
    <row r="235" spans="1:5" x14ac:dyDescent="0.25">
      <c r="A235">
        <v>306.47000000000003</v>
      </c>
      <c r="B235">
        <v>1603.2857142857142</v>
      </c>
      <c r="C235">
        <v>43.071428571428555</v>
      </c>
      <c r="D235">
        <v>99.588445826939221</v>
      </c>
      <c r="E235">
        <v>2</v>
      </c>
    </row>
    <row r="236" spans="1:5" x14ac:dyDescent="0.25">
      <c r="A236">
        <v>306.47399999999999</v>
      </c>
      <c r="B236">
        <v>1615.7142857142858</v>
      </c>
      <c r="C236">
        <v>43.85714285714289</v>
      </c>
      <c r="D236">
        <v>99.084861319405604</v>
      </c>
      <c r="E236">
        <v>2</v>
      </c>
    </row>
    <row r="237" spans="1:5" x14ac:dyDescent="0.25">
      <c r="A237">
        <v>306.47699999999998</v>
      </c>
      <c r="B237">
        <v>1629.4285714285713</v>
      </c>
      <c r="C237">
        <v>44.642857142857224</v>
      </c>
      <c r="D237">
        <v>98.52522800990522</v>
      </c>
      <c r="E237">
        <v>2</v>
      </c>
    </row>
    <row r="238" spans="1:5" x14ac:dyDescent="0.25">
      <c r="A238">
        <v>306.48</v>
      </c>
      <c r="B238">
        <v>1642.7142857142858</v>
      </c>
      <c r="C238">
        <v>45.285714285714334</v>
      </c>
      <c r="D238">
        <v>98.01510184151806</v>
      </c>
      <c r="E238">
        <v>2</v>
      </c>
    </row>
    <row r="239" spans="1:5" x14ac:dyDescent="0.25">
      <c r="A239">
        <v>306.48399999999998</v>
      </c>
      <c r="B239">
        <v>1652.8571428571429</v>
      </c>
      <c r="C239">
        <v>46</v>
      </c>
      <c r="D239">
        <v>97.626077052525204</v>
      </c>
      <c r="E239">
        <v>2</v>
      </c>
    </row>
    <row r="240" spans="1:5" x14ac:dyDescent="0.25">
      <c r="A240">
        <v>306.48700000000002</v>
      </c>
      <c r="B240">
        <v>1665.8571428571429</v>
      </c>
      <c r="C240">
        <v>46.857142857142776</v>
      </c>
      <c r="D240">
        <v>97.1213099888393</v>
      </c>
      <c r="E240">
        <v>2</v>
      </c>
    </row>
    <row r="241" spans="1:5" x14ac:dyDescent="0.25">
      <c r="A241">
        <v>306.49099999999999</v>
      </c>
      <c r="B241">
        <v>1685.7142857142858</v>
      </c>
      <c r="C241">
        <v>48</v>
      </c>
      <c r="D241">
        <v>96.362959289550815</v>
      </c>
      <c r="E241">
        <v>2</v>
      </c>
    </row>
    <row r="242" spans="1:5" x14ac:dyDescent="0.25">
      <c r="A242">
        <v>306.49400000000003</v>
      </c>
      <c r="B242">
        <v>1714.4285714285713</v>
      </c>
      <c r="C242">
        <v>49.714285714285779</v>
      </c>
      <c r="D242">
        <v>95.30425109863279</v>
      </c>
      <c r="E242">
        <v>2</v>
      </c>
    </row>
    <row r="243" spans="1:5" x14ac:dyDescent="0.25">
      <c r="A243">
        <v>306.49799999999999</v>
      </c>
      <c r="B243">
        <v>1740.4285714285713</v>
      </c>
      <c r="C243">
        <v>51.14285714285711</v>
      </c>
      <c r="D243">
        <v>94.403430611746671</v>
      </c>
      <c r="E243">
        <v>2</v>
      </c>
    </row>
    <row r="244" spans="1:5" x14ac:dyDescent="0.25">
      <c r="A244">
        <v>306.50099999999998</v>
      </c>
      <c r="B244">
        <v>1760</v>
      </c>
      <c r="C244">
        <v>52.428571428571445</v>
      </c>
      <c r="D244">
        <v>93.746002415248427</v>
      </c>
      <c r="E244">
        <v>2</v>
      </c>
    </row>
    <row r="245" spans="1:5" x14ac:dyDescent="0.25">
      <c r="A245">
        <v>306.505</v>
      </c>
      <c r="B245">
        <v>1788.1428571428571</v>
      </c>
      <c r="C245">
        <v>54.071428571428555</v>
      </c>
      <c r="D245">
        <v>92.771228027343739</v>
      </c>
      <c r="E245">
        <v>2</v>
      </c>
    </row>
    <row r="246" spans="1:5" x14ac:dyDescent="0.25">
      <c r="A246">
        <v>306.50799999999998</v>
      </c>
      <c r="B246">
        <v>1806.2857142857142</v>
      </c>
      <c r="C246">
        <v>55.571428571428555</v>
      </c>
      <c r="D246">
        <v>92.156679207938112</v>
      </c>
      <c r="E246">
        <v>2</v>
      </c>
    </row>
    <row r="247" spans="1:5" x14ac:dyDescent="0.25">
      <c r="A247">
        <v>306.512</v>
      </c>
      <c r="B247">
        <v>1812.7142857142858</v>
      </c>
      <c r="C247">
        <v>55.785714285714221</v>
      </c>
      <c r="D247">
        <v>91.92933676583425</v>
      </c>
      <c r="E247">
        <v>2</v>
      </c>
    </row>
    <row r="248" spans="1:5" x14ac:dyDescent="0.25">
      <c r="A248">
        <v>306.51600000000002</v>
      </c>
      <c r="B248">
        <v>1821.2857142857142</v>
      </c>
      <c r="C248">
        <v>56.428571428571445</v>
      </c>
      <c r="D248">
        <v>91.690840366908446</v>
      </c>
      <c r="E248">
        <v>2</v>
      </c>
    </row>
    <row r="249" spans="1:5" x14ac:dyDescent="0.25">
      <c r="A249">
        <v>306.51900000000001</v>
      </c>
      <c r="B249">
        <v>1858.1428571428571</v>
      </c>
      <c r="C249">
        <v>58.928571428571445</v>
      </c>
      <c r="D249">
        <v>90.674878583635632</v>
      </c>
      <c r="E249">
        <v>2</v>
      </c>
    </row>
    <row r="250" spans="1:5" x14ac:dyDescent="0.25">
      <c r="A250">
        <v>306.52300000000002</v>
      </c>
      <c r="B250">
        <v>1891</v>
      </c>
      <c r="C250">
        <v>61.071428571428555</v>
      </c>
      <c r="D250">
        <v>89.719371686662953</v>
      </c>
      <c r="E250">
        <v>2</v>
      </c>
    </row>
    <row r="251" spans="1:5" x14ac:dyDescent="0.25">
      <c r="A251">
        <v>306.52699999999999</v>
      </c>
      <c r="B251">
        <v>1950.5714285714287</v>
      </c>
      <c r="C251">
        <v>65.14285714285711</v>
      </c>
      <c r="D251">
        <v>88.017423793247815</v>
      </c>
      <c r="E251">
        <v>2</v>
      </c>
    </row>
    <row r="252" spans="1:5" x14ac:dyDescent="0.25">
      <c r="A252">
        <v>306.52999999999997</v>
      </c>
      <c r="B252">
        <v>2003.8571428571429</v>
      </c>
      <c r="C252">
        <v>68.64285714285711</v>
      </c>
      <c r="D252">
        <v>86.418802097865523</v>
      </c>
      <c r="E252">
        <v>2</v>
      </c>
    </row>
    <row r="253" spans="1:5" x14ac:dyDescent="0.25">
      <c r="A253">
        <v>306.53399999999999</v>
      </c>
      <c r="B253">
        <v>2050.8571428571427</v>
      </c>
      <c r="C253">
        <v>72</v>
      </c>
      <c r="D253">
        <v>85.114053126743954</v>
      </c>
      <c r="E253">
        <v>2</v>
      </c>
    </row>
    <row r="254" spans="1:5" x14ac:dyDescent="0.25">
      <c r="A254">
        <v>306.53800000000001</v>
      </c>
      <c r="B254">
        <v>2216.5714285714284</v>
      </c>
      <c r="C254">
        <v>85.214285714285779</v>
      </c>
      <c r="D254">
        <v>81.64977634974889</v>
      </c>
      <c r="E254">
        <v>2</v>
      </c>
    </row>
    <row r="255" spans="1:5" x14ac:dyDescent="0.25">
      <c r="A255">
        <v>306.54199999999992</v>
      </c>
      <c r="B255">
        <v>3266.7142857142858</v>
      </c>
      <c r="C255">
        <v>197.35714285714289</v>
      </c>
      <c r="D255">
        <v>67.571309443882569</v>
      </c>
      <c r="E255">
        <v>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09F11-666F-4346-BE7E-99ADA04DEA8D}">
  <dimension ref="A1:U255"/>
  <sheetViews>
    <sheetView workbookViewId="0">
      <selection activeCell="A2" sqref="A2"/>
    </sheetView>
  </sheetViews>
  <sheetFormatPr defaultRowHeight="15" x14ac:dyDescent="0.25"/>
  <sheetData>
    <row r="1" spans="1:21" x14ac:dyDescent="0.25">
      <c r="A1" t="s">
        <v>5</v>
      </c>
      <c r="B1" t="s">
        <v>6</v>
      </c>
      <c r="C1" t="s">
        <v>7</v>
      </c>
      <c r="D1" t="s">
        <v>8</v>
      </c>
      <c r="E1" t="s">
        <v>9</v>
      </c>
      <c r="S1" t="s">
        <v>0</v>
      </c>
    </row>
    <row r="2" spans="1:21" x14ac:dyDescent="0.25">
      <c r="A2" t="s">
        <v>12</v>
      </c>
      <c r="B2" t="s">
        <v>10</v>
      </c>
      <c r="C2" t="s">
        <v>10</v>
      </c>
      <c r="D2" t="s">
        <v>11</v>
      </c>
      <c r="E2" t="s">
        <v>11</v>
      </c>
    </row>
    <row r="3" spans="1:21" x14ac:dyDescent="0.25">
      <c r="A3">
        <v>305.96699999999998</v>
      </c>
      <c r="B3">
        <v>10024.285714285714</v>
      </c>
      <c r="C3">
        <v>2853.4285714285716</v>
      </c>
      <c r="D3">
        <v>40.031072998046852</v>
      </c>
      <c r="E3">
        <v>2</v>
      </c>
      <c r="S3" t="s">
        <v>47</v>
      </c>
    </row>
    <row r="4" spans="1:21" x14ac:dyDescent="0.25">
      <c r="A4">
        <v>305.96800000000002</v>
      </c>
      <c r="B4">
        <v>7900.7142857142853</v>
      </c>
      <c r="C4">
        <v>1721.2857142857147</v>
      </c>
      <c r="D4">
        <v>41.994383893694192</v>
      </c>
      <c r="E4">
        <v>2</v>
      </c>
      <c r="S4" t="s">
        <v>48</v>
      </c>
    </row>
    <row r="5" spans="1:21" x14ac:dyDescent="0.25">
      <c r="A5">
        <v>305.96899999999999</v>
      </c>
      <c r="B5">
        <v>6739.8571428571431</v>
      </c>
      <c r="C5">
        <v>1234.5714285714289</v>
      </c>
      <c r="D5">
        <v>43.586180986676879</v>
      </c>
      <c r="E5">
        <v>2</v>
      </c>
    </row>
    <row r="6" spans="1:21" x14ac:dyDescent="0.25">
      <c r="A6">
        <v>305.97000000000003</v>
      </c>
      <c r="B6">
        <v>6660.2857142857147</v>
      </c>
      <c r="C6">
        <v>1214.6428571428573</v>
      </c>
      <c r="D6">
        <v>43.769620949881471</v>
      </c>
      <c r="E6">
        <v>2</v>
      </c>
    </row>
    <row r="7" spans="1:21" x14ac:dyDescent="0.25">
      <c r="A7">
        <v>305.97199999999998</v>
      </c>
      <c r="B7">
        <v>6116.8571428571431</v>
      </c>
      <c r="C7">
        <v>1038.2857142857147</v>
      </c>
      <c r="D7">
        <v>44.898542022705101</v>
      </c>
      <c r="E7">
        <v>2</v>
      </c>
    </row>
    <row r="8" spans="1:21" x14ac:dyDescent="0.25">
      <c r="A8">
        <v>305.97300000000001</v>
      </c>
      <c r="B8">
        <v>5590.4285714285716</v>
      </c>
      <c r="C8">
        <v>860.4285714285711</v>
      </c>
      <c r="D8">
        <v>46.03153294154572</v>
      </c>
      <c r="E8">
        <v>2</v>
      </c>
    </row>
    <row r="9" spans="1:21" x14ac:dyDescent="0.25">
      <c r="A9">
        <v>305.97399999999999</v>
      </c>
      <c r="B9">
        <v>5523.2857142857147</v>
      </c>
      <c r="C9">
        <v>844.14285714285734</v>
      </c>
      <c r="D9">
        <v>46.235296194893976</v>
      </c>
      <c r="E9">
        <v>2</v>
      </c>
      <c r="S9" t="s">
        <v>49</v>
      </c>
    </row>
    <row r="10" spans="1:21" x14ac:dyDescent="0.25">
      <c r="A10">
        <v>305.976</v>
      </c>
      <c r="B10">
        <v>5459.8571428571431</v>
      </c>
      <c r="C10">
        <v>811.78571428571468</v>
      </c>
      <c r="D10">
        <v>46.275438363211492</v>
      </c>
      <c r="E10">
        <v>2</v>
      </c>
      <c r="S10" t="s">
        <v>50</v>
      </c>
    </row>
    <row r="11" spans="1:21" x14ac:dyDescent="0.25">
      <c r="A11">
        <v>305.97699999999998</v>
      </c>
      <c r="B11">
        <v>5462.7142857142853</v>
      </c>
      <c r="C11">
        <v>806.28571428571422</v>
      </c>
      <c r="D11">
        <v>46.203403799874422</v>
      </c>
      <c r="E11">
        <v>2</v>
      </c>
    </row>
    <row r="12" spans="1:21" x14ac:dyDescent="0.25">
      <c r="A12">
        <v>305.97899999999998</v>
      </c>
      <c r="B12">
        <v>5552.5714285714284</v>
      </c>
      <c r="C12">
        <v>830.92857142857156</v>
      </c>
      <c r="D12">
        <v>45.957941545759013</v>
      </c>
      <c r="E12">
        <v>2</v>
      </c>
    </row>
    <row r="13" spans="1:21" x14ac:dyDescent="0.25">
      <c r="A13">
        <v>305.98</v>
      </c>
      <c r="B13">
        <v>5608.1428571428569</v>
      </c>
      <c r="C13">
        <v>847.14285714285688</v>
      </c>
      <c r="D13">
        <v>45.817358616420165</v>
      </c>
      <c r="E13">
        <v>2</v>
      </c>
    </row>
    <row r="14" spans="1:21" x14ac:dyDescent="0.25">
      <c r="A14">
        <v>305.98099999999999</v>
      </c>
      <c r="B14">
        <v>5656.1428571428569</v>
      </c>
      <c r="C14">
        <v>857.21428571428532</v>
      </c>
      <c r="D14">
        <v>45.659169551304444</v>
      </c>
      <c r="E14">
        <v>2</v>
      </c>
    </row>
    <row r="15" spans="1:21" x14ac:dyDescent="0.25">
      <c r="A15">
        <v>305.983</v>
      </c>
      <c r="B15">
        <v>5862.2857142857147</v>
      </c>
      <c r="C15">
        <v>921.78571428571422</v>
      </c>
      <c r="D15">
        <v>45.196926661900079</v>
      </c>
      <c r="E15">
        <v>2</v>
      </c>
      <c r="S15" t="s">
        <v>13</v>
      </c>
      <c r="T15" t="s">
        <v>14</v>
      </c>
      <c r="U15" t="s">
        <v>15</v>
      </c>
    </row>
    <row r="16" spans="1:21" x14ac:dyDescent="0.25">
      <c r="A16">
        <v>305.98399999999998</v>
      </c>
      <c r="B16">
        <v>6088</v>
      </c>
      <c r="C16">
        <v>991.78571428571422</v>
      </c>
      <c r="D16">
        <v>44.697706821986571</v>
      </c>
      <c r="E16">
        <v>2</v>
      </c>
      <c r="S16">
        <v>32.764951411873817</v>
      </c>
      <c r="T16">
        <v>33.028540025974003</v>
      </c>
      <c r="U16">
        <v>7729.0580344245118</v>
      </c>
    </row>
    <row r="17" spans="1:21" x14ac:dyDescent="0.25">
      <c r="A17">
        <v>305.98500000000001</v>
      </c>
      <c r="B17">
        <v>6150.1428571428569</v>
      </c>
      <c r="C17">
        <v>1009.1428571428573</v>
      </c>
      <c r="D17">
        <v>44.546927642822311</v>
      </c>
      <c r="E17">
        <v>2</v>
      </c>
      <c r="S17" t="s">
        <v>11</v>
      </c>
      <c r="T17" t="s">
        <v>11</v>
      </c>
      <c r="U17" t="s">
        <v>16</v>
      </c>
    </row>
    <row r="18" spans="1:21" x14ac:dyDescent="0.25">
      <c r="A18">
        <v>305.98700000000002</v>
      </c>
      <c r="B18">
        <v>6064.4285714285716</v>
      </c>
      <c r="C18">
        <v>979.35714285714312</v>
      </c>
      <c r="D18">
        <v>44.705949074881403</v>
      </c>
      <c r="E18">
        <v>2</v>
      </c>
    </row>
    <row r="19" spans="1:21" x14ac:dyDescent="0.25">
      <c r="A19">
        <v>305.988</v>
      </c>
      <c r="B19">
        <v>5958.8571428571431</v>
      </c>
      <c r="C19">
        <v>944.57142857142844</v>
      </c>
      <c r="D19">
        <v>44.920807102748313</v>
      </c>
      <c r="E19">
        <v>2</v>
      </c>
    </row>
    <row r="20" spans="1:21" x14ac:dyDescent="0.25">
      <c r="A20">
        <v>305.98899999999998</v>
      </c>
      <c r="B20">
        <v>5841.8571428571431</v>
      </c>
      <c r="C20">
        <v>907.0714285714289</v>
      </c>
      <c r="D20">
        <v>45.168751743861606</v>
      </c>
      <c r="E20">
        <v>2</v>
      </c>
    </row>
    <row r="21" spans="1:21" x14ac:dyDescent="0.25">
      <c r="A21">
        <v>305.99</v>
      </c>
      <c r="B21">
        <v>5738.2857142857147</v>
      </c>
      <c r="C21">
        <v>875.07142857142844</v>
      </c>
      <c r="D21">
        <v>45.404347882951981</v>
      </c>
      <c r="E21">
        <v>2</v>
      </c>
    </row>
    <row r="22" spans="1:21" x14ac:dyDescent="0.25">
      <c r="A22">
        <v>305.99200000000002</v>
      </c>
      <c r="B22">
        <v>5592.5714285714284</v>
      </c>
      <c r="C22">
        <v>829.71428571428578</v>
      </c>
      <c r="D22">
        <v>45.731281171526234</v>
      </c>
      <c r="E22">
        <v>2</v>
      </c>
    </row>
    <row r="23" spans="1:21" x14ac:dyDescent="0.25">
      <c r="A23">
        <v>305.99299999999999</v>
      </c>
      <c r="B23">
        <v>5433.5714285714284</v>
      </c>
      <c r="C23">
        <v>781</v>
      </c>
      <c r="D23">
        <v>46.099252210344559</v>
      </c>
      <c r="E23">
        <v>2</v>
      </c>
    </row>
    <row r="24" spans="1:21" x14ac:dyDescent="0.25">
      <c r="A24">
        <v>305.99400000000003</v>
      </c>
      <c r="B24">
        <v>5335.5714285714284</v>
      </c>
      <c r="C24">
        <v>752.78571428571422</v>
      </c>
      <c r="D24">
        <v>46.352280208042714</v>
      </c>
      <c r="E24">
        <v>2</v>
      </c>
    </row>
    <row r="25" spans="1:21" x14ac:dyDescent="0.25">
      <c r="A25">
        <v>305.99599999999998</v>
      </c>
      <c r="B25">
        <v>5278.5714285714284</v>
      </c>
      <c r="C25">
        <v>736.07142857142844</v>
      </c>
      <c r="D25">
        <v>46.498460279192273</v>
      </c>
      <c r="E25">
        <v>2</v>
      </c>
    </row>
    <row r="26" spans="1:21" x14ac:dyDescent="0.25">
      <c r="A26">
        <v>305.99700000000001</v>
      </c>
      <c r="B26">
        <v>5224.5714285714284</v>
      </c>
      <c r="C26">
        <v>720.85714285714312</v>
      </c>
      <c r="D26">
        <v>46.638967459542414</v>
      </c>
      <c r="E26">
        <v>2</v>
      </c>
    </row>
    <row r="27" spans="1:21" x14ac:dyDescent="0.25">
      <c r="A27">
        <v>305.99799999999999</v>
      </c>
      <c r="B27">
        <v>5158.7142857142853</v>
      </c>
      <c r="C27">
        <v>701.85714285714312</v>
      </c>
      <c r="D27">
        <v>46.813755471365766</v>
      </c>
      <c r="E27">
        <v>2</v>
      </c>
    </row>
    <row r="28" spans="1:21" x14ac:dyDescent="0.25">
      <c r="A28">
        <v>306</v>
      </c>
      <c r="B28">
        <v>5074.7142857142853</v>
      </c>
      <c r="C28">
        <v>678.92857142857156</v>
      </c>
      <c r="D28">
        <v>47.051971544538219</v>
      </c>
      <c r="E28">
        <v>2</v>
      </c>
    </row>
    <row r="29" spans="1:21" x14ac:dyDescent="0.25">
      <c r="A29">
        <v>306.00099999999998</v>
      </c>
      <c r="B29">
        <v>5040.4285714285716</v>
      </c>
      <c r="C29">
        <v>669.5</v>
      </c>
      <c r="D29">
        <v>47.149011666434205</v>
      </c>
      <c r="E29">
        <v>2</v>
      </c>
    </row>
    <row r="30" spans="1:21" x14ac:dyDescent="0.25">
      <c r="A30">
        <v>306.00200000000001</v>
      </c>
      <c r="B30">
        <v>5018.7142857142853</v>
      </c>
      <c r="C30">
        <v>663.14285714285688</v>
      </c>
      <c r="D30">
        <v>47.211335863385841</v>
      </c>
      <c r="E30">
        <v>2</v>
      </c>
    </row>
    <row r="31" spans="1:21" x14ac:dyDescent="0.25">
      <c r="A31">
        <v>306.00299999999999</v>
      </c>
      <c r="B31">
        <v>5015.7142857142853</v>
      </c>
      <c r="C31">
        <v>662.28571428571422</v>
      </c>
      <c r="D31">
        <v>47.220251682826415</v>
      </c>
      <c r="E31">
        <v>2</v>
      </c>
    </row>
    <row r="32" spans="1:21" x14ac:dyDescent="0.25">
      <c r="A32">
        <v>306.005</v>
      </c>
      <c r="B32">
        <v>5036.2857142857147</v>
      </c>
      <c r="C32">
        <v>668.14285714285734</v>
      </c>
      <c r="D32">
        <v>47.161907523019011</v>
      </c>
      <c r="E32">
        <v>2</v>
      </c>
    </row>
    <row r="33" spans="1:5" x14ac:dyDescent="0.25">
      <c r="A33">
        <v>306.00599999999997</v>
      </c>
      <c r="B33">
        <v>5075.1428571428569</v>
      </c>
      <c r="C33">
        <v>678.35714285714266</v>
      </c>
      <c r="D33">
        <v>47.052268981933594</v>
      </c>
      <c r="E33">
        <v>2</v>
      </c>
    </row>
    <row r="34" spans="1:5" x14ac:dyDescent="0.25">
      <c r="A34">
        <v>306.00700000000001</v>
      </c>
      <c r="B34">
        <v>5076.4285714285716</v>
      </c>
      <c r="C34">
        <v>678.85714285714266</v>
      </c>
      <c r="D34">
        <v>47.051326969691672</v>
      </c>
      <c r="E34">
        <v>2</v>
      </c>
    </row>
    <row r="35" spans="1:5" x14ac:dyDescent="0.25">
      <c r="A35">
        <v>306.00799999999998</v>
      </c>
      <c r="B35">
        <v>5042.4285714285716</v>
      </c>
      <c r="C35">
        <v>669.71428571428578</v>
      </c>
      <c r="D35">
        <v>47.151543862479059</v>
      </c>
      <c r="E35">
        <v>2</v>
      </c>
    </row>
    <row r="36" spans="1:5" x14ac:dyDescent="0.25">
      <c r="A36">
        <v>306.01</v>
      </c>
      <c r="B36">
        <v>4971.1428571428569</v>
      </c>
      <c r="C36">
        <v>650.28571428571422</v>
      </c>
      <c r="D36">
        <v>47.354804556710349</v>
      </c>
      <c r="E36">
        <v>2</v>
      </c>
    </row>
    <row r="37" spans="1:5" x14ac:dyDescent="0.25">
      <c r="A37">
        <v>306.01100000000002</v>
      </c>
      <c r="B37">
        <v>4918.5714285714284</v>
      </c>
      <c r="C37">
        <v>636.14285714285688</v>
      </c>
      <c r="D37">
        <v>47.513568115234364</v>
      </c>
      <c r="E37">
        <v>2</v>
      </c>
    </row>
    <row r="38" spans="1:5" x14ac:dyDescent="0.25">
      <c r="A38">
        <v>306.012</v>
      </c>
      <c r="B38">
        <v>4802.8571428571431</v>
      </c>
      <c r="C38">
        <v>605.71428571428578</v>
      </c>
      <c r="D38">
        <v>47.864180428641191</v>
      </c>
      <c r="E38">
        <v>2</v>
      </c>
    </row>
    <row r="39" spans="1:5" x14ac:dyDescent="0.25">
      <c r="A39">
        <v>306.01299999999998</v>
      </c>
      <c r="B39">
        <v>4673.2857142857147</v>
      </c>
      <c r="C39">
        <v>572.5</v>
      </c>
      <c r="D39">
        <v>48.283641924176948</v>
      </c>
      <c r="E39">
        <v>2</v>
      </c>
    </row>
    <row r="40" spans="1:5" x14ac:dyDescent="0.25">
      <c r="A40">
        <v>306.01499999999999</v>
      </c>
      <c r="B40">
        <v>4566.8571428571431</v>
      </c>
      <c r="C40">
        <v>546.07142857142844</v>
      </c>
      <c r="D40">
        <v>48.640886361258367</v>
      </c>
      <c r="E40">
        <v>2</v>
      </c>
    </row>
    <row r="41" spans="1:5" x14ac:dyDescent="0.25">
      <c r="A41">
        <v>306.01600000000002</v>
      </c>
      <c r="B41">
        <v>4433.2857142857147</v>
      </c>
      <c r="C41">
        <v>513.71428571428555</v>
      </c>
      <c r="D41">
        <v>49.110355813162641</v>
      </c>
      <c r="E41">
        <v>2</v>
      </c>
    </row>
    <row r="42" spans="1:5" x14ac:dyDescent="0.25">
      <c r="A42">
        <v>306.017</v>
      </c>
      <c r="B42">
        <v>4336.1428571428569</v>
      </c>
      <c r="C42">
        <v>490.71428571428555</v>
      </c>
      <c r="D42">
        <v>49.473229435511996</v>
      </c>
      <c r="E42">
        <v>2</v>
      </c>
    </row>
    <row r="43" spans="1:5" x14ac:dyDescent="0.25">
      <c r="A43">
        <v>306.01799999999997</v>
      </c>
      <c r="B43">
        <v>4251.4285714285716</v>
      </c>
      <c r="C43">
        <v>471.21428571428601</v>
      </c>
      <c r="D43">
        <v>49.80734743390758</v>
      </c>
      <c r="E43">
        <v>2</v>
      </c>
    </row>
    <row r="44" spans="1:5" x14ac:dyDescent="0.25">
      <c r="A44">
        <v>306.01900000000001</v>
      </c>
      <c r="B44">
        <v>4201.7142857142853</v>
      </c>
      <c r="C44">
        <v>460.07142857142844</v>
      </c>
      <c r="D44">
        <v>50.009849875313932</v>
      </c>
      <c r="E44">
        <v>2</v>
      </c>
    </row>
    <row r="45" spans="1:5" x14ac:dyDescent="0.25">
      <c r="A45">
        <v>306.02100000000002</v>
      </c>
      <c r="B45">
        <v>4184.7142857142853</v>
      </c>
      <c r="C45">
        <v>456.28571428571445</v>
      </c>
      <c r="D45">
        <v>50.081000409807473</v>
      </c>
      <c r="E45">
        <v>2</v>
      </c>
    </row>
    <row r="46" spans="1:5" x14ac:dyDescent="0.25">
      <c r="A46">
        <v>306.02199999999999</v>
      </c>
      <c r="B46">
        <v>4171.1428571428569</v>
      </c>
      <c r="C46">
        <v>453.28571428571445</v>
      </c>
      <c r="D46">
        <v>50.136887686593241</v>
      </c>
      <c r="E46">
        <v>2</v>
      </c>
    </row>
    <row r="47" spans="1:5" x14ac:dyDescent="0.25">
      <c r="A47">
        <v>306.02300000000002</v>
      </c>
      <c r="B47">
        <v>4158.8571428571431</v>
      </c>
      <c r="C47">
        <v>450.35714285714289</v>
      </c>
      <c r="D47">
        <v>50.189001682826472</v>
      </c>
      <c r="E47">
        <v>2</v>
      </c>
    </row>
    <row r="48" spans="1:5" x14ac:dyDescent="0.25">
      <c r="A48">
        <v>306.024</v>
      </c>
      <c r="B48">
        <v>4140.7142857142853</v>
      </c>
      <c r="C48">
        <v>446.28571428571422</v>
      </c>
      <c r="D48">
        <v>50.265126473563043</v>
      </c>
      <c r="E48">
        <v>2</v>
      </c>
    </row>
    <row r="49" spans="1:5" x14ac:dyDescent="0.25">
      <c r="A49">
        <v>306.02499999999998</v>
      </c>
      <c r="B49">
        <v>4115.1428571428569</v>
      </c>
      <c r="C49">
        <v>440.92857142857156</v>
      </c>
      <c r="D49">
        <v>50.375296456473166</v>
      </c>
      <c r="E49">
        <v>2</v>
      </c>
    </row>
    <row r="50" spans="1:5" x14ac:dyDescent="0.25">
      <c r="A50">
        <v>306.02699999999999</v>
      </c>
      <c r="B50">
        <v>4105.1428571428569</v>
      </c>
      <c r="C50">
        <v>438.57142857142844</v>
      </c>
      <c r="D50">
        <v>50.41944274902346</v>
      </c>
      <c r="E50">
        <v>2</v>
      </c>
    </row>
    <row r="51" spans="1:5" x14ac:dyDescent="0.25">
      <c r="A51">
        <v>306.02800000000002</v>
      </c>
      <c r="B51">
        <v>4093</v>
      </c>
      <c r="C51">
        <v>435.92857142857133</v>
      </c>
      <c r="D51">
        <v>50.473014831542969</v>
      </c>
      <c r="E51">
        <v>2</v>
      </c>
    </row>
    <row r="52" spans="1:5" x14ac:dyDescent="0.25">
      <c r="A52">
        <v>306.029</v>
      </c>
      <c r="B52">
        <v>4087.8571428571427</v>
      </c>
      <c r="C52">
        <v>434.71428571428601</v>
      </c>
      <c r="D52">
        <v>50.496100398472436</v>
      </c>
      <c r="E52">
        <v>2</v>
      </c>
    </row>
    <row r="53" spans="1:5" x14ac:dyDescent="0.25">
      <c r="A53">
        <v>306.02999999999997</v>
      </c>
      <c r="B53">
        <v>4075.8571428571427</v>
      </c>
      <c r="C53">
        <v>432.07142857142867</v>
      </c>
      <c r="D53">
        <v>50.550482068743065</v>
      </c>
      <c r="E53">
        <v>2</v>
      </c>
    </row>
    <row r="54" spans="1:5" x14ac:dyDescent="0.25">
      <c r="A54">
        <v>306.03100000000001</v>
      </c>
      <c r="B54">
        <v>4055.1428571428573</v>
      </c>
      <c r="C54">
        <v>427.78571428571422</v>
      </c>
      <c r="D54">
        <v>50.64309496198382</v>
      </c>
      <c r="E54">
        <v>2</v>
      </c>
    </row>
    <row r="55" spans="1:5" x14ac:dyDescent="0.25">
      <c r="A55">
        <v>306.03300000000002</v>
      </c>
      <c r="B55">
        <v>4036.2857142857142</v>
      </c>
      <c r="C55">
        <v>423.50000000000023</v>
      </c>
      <c r="D55">
        <v>50.726258523123647</v>
      </c>
      <c r="E55">
        <v>2</v>
      </c>
    </row>
    <row r="56" spans="1:5" x14ac:dyDescent="0.25">
      <c r="A56">
        <v>306.03399999999999</v>
      </c>
      <c r="B56">
        <v>4029.2857142857142</v>
      </c>
      <c r="C56">
        <v>422</v>
      </c>
      <c r="D56">
        <v>50.758778926304444</v>
      </c>
      <c r="E56">
        <v>2</v>
      </c>
    </row>
    <row r="57" spans="1:5" x14ac:dyDescent="0.25">
      <c r="A57">
        <v>306.03500000000003</v>
      </c>
      <c r="B57">
        <v>4021.8571428571427</v>
      </c>
      <c r="C57">
        <v>420.49999999999977</v>
      </c>
      <c r="D57">
        <v>50.794083840506403</v>
      </c>
      <c r="E57">
        <v>2</v>
      </c>
    </row>
    <row r="58" spans="1:5" x14ac:dyDescent="0.25">
      <c r="A58">
        <v>306.036</v>
      </c>
      <c r="B58">
        <v>4027.4285714285716</v>
      </c>
      <c r="C58">
        <v>421.64285714285688</v>
      </c>
      <c r="D58">
        <v>50.769806453159845</v>
      </c>
      <c r="E58">
        <v>2</v>
      </c>
    </row>
    <row r="59" spans="1:5" x14ac:dyDescent="0.25">
      <c r="A59">
        <v>306.03699999999998</v>
      </c>
      <c r="B59">
        <v>4037.7142857142858</v>
      </c>
      <c r="C59">
        <v>423.92857142857156</v>
      </c>
      <c r="D59">
        <v>50.726922280447866</v>
      </c>
      <c r="E59">
        <v>2</v>
      </c>
    </row>
    <row r="60" spans="1:5" x14ac:dyDescent="0.25">
      <c r="A60">
        <v>306.03800000000001</v>
      </c>
      <c r="B60">
        <v>4065.1428571428573</v>
      </c>
      <c r="C60">
        <v>429.99999999999977</v>
      </c>
      <c r="D60">
        <v>50.608541761125821</v>
      </c>
      <c r="E60">
        <v>2</v>
      </c>
    </row>
    <row r="61" spans="1:5" x14ac:dyDescent="0.25">
      <c r="A61">
        <v>306.04000000000002</v>
      </c>
      <c r="B61">
        <v>4077.7142857142858</v>
      </c>
      <c r="C61">
        <v>432.57142857142844</v>
      </c>
      <c r="D61">
        <v>50.55576782226558</v>
      </c>
      <c r="E61">
        <v>2</v>
      </c>
    </row>
    <row r="62" spans="1:5" x14ac:dyDescent="0.25">
      <c r="A62">
        <v>306.041</v>
      </c>
      <c r="B62">
        <v>4077.4285714285716</v>
      </c>
      <c r="C62">
        <v>432.42857142857156</v>
      </c>
      <c r="D62">
        <v>50.555460248674706</v>
      </c>
      <c r="E62">
        <v>2</v>
      </c>
    </row>
    <row r="63" spans="1:5" x14ac:dyDescent="0.25">
      <c r="A63">
        <v>306.04199999999997</v>
      </c>
      <c r="B63">
        <v>4083.4285714285716</v>
      </c>
      <c r="C63">
        <v>433.57142857142867</v>
      </c>
      <c r="D63">
        <v>50.530007171630871</v>
      </c>
      <c r="E63">
        <v>2</v>
      </c>
    </row>
    <row r="64" spans="1:5" x14ac:dyDescent="0.25">
      <c r="A64">
        <v>306.04300000000001</v>
      </c>
      <c r="B64">
        <v>4066.7142857142858</v>
      </c>
      <c r="C64">
        <v>430</v>
      </c>
      <c r="D64">
        <v>50.600716073172407</v>
      </c>
      <c r="E64">
        <v>2</v>
      </c>
    </row>
    <row r="65" spans="1:5" x14ac:dyDescent="0.25">
      <c r="A65">
        <v>306.04399999999998</v>
      </c>
      <c r="B65">
        <v>4035.4285714285716</v>
      </c>
      <c r="C65">
        <v>423.28571428571399</v>
      </c>
      <c r="D65">
        <v>50.738283211844362</v>
      </c>
      <c r="E65">
        <v>2</v>
      </c>
    </row>
    <row r="66" spans="1:5" x14ac:dyDescent="0.25">
      <c r="A66">
        <v>306.04500000000002</v>
      </c>
      <c r="B66">
        <v>3988.1428571428573</v>
      </c>
      <c r="C66">
        <v>413.21428571428555</v>
      </c>
      <c r="D66">
        <v>50.953668757847367</v>
      </c>
      <c r="E66">
        <v>2</v>
      </c>
    </row>
    <row r="67" spans="1:5" x14ac:dyDescent="0.25">
      <c r="A67">
        <v>306.04700000000003</v>
      </c>
      <c r="B67">
        <v>3943.1428571428573</v>
      </c>
      <c r="C67">
        <v>403.78571428571399</v>
      </c>
      <c r="D67">
        <v>51.163709368024513</v>
      </c>
      <c r="E67">
        <v>2</v>
      </c>
    </row>
    <row r="68" spans="1:5" x14ac:dyDescent="0.25">
      <c r="A68">
        <v>306.048</v>
      </c>
      <c r="B68">
        <v>3889.2857142857142</v>
      </c>
      <c r="C68">
        <v>392.64285714285734</v>
      </c>
      <c r="D68">
        <v>51.423486982073143</v>
      </c>
      <c r="E68">
        <v>2</v>
      </c>
    </row>
    <row r="69" spans="1:5" x14ac:dyDescent="0.25">
      <c r="A69">
        <v>306.04899999999998</v>
      </c>
      <c r="B69">
        <v>3860.8571428571427</v>
      </c>
      <c r="C69">
        <v>386.78571428571399</v>
      </c>
      <c r="D69">
        <v>51.561783926827673</v>
      </c>
      <c r="E69">
        <v>2</v>
      </c>
    </row>
    <row r="70" spans="1:5" x14ac:dyDescent="0.25">
      <c r="A70">
        <v>306.05</v>
      </c>
      <c r="B70">
        <v>3852</v>
      </c>
      <c r="C70">
        <v>385.00000000000023</v>
      </c>
      <c r="D70">
        <v>51.605584716796898</v>
      </c>
      <c r="E70">
        <v>2</v>
      </c>
    </row>
    <row r="71" spans="1:5" x14ac:dyDescent="0.25">
      <c r="A71">
        <v>306.05099999999999</v>
      </c>
      <c r="B71">
        <v>3846.1428571428573</v>
      </c>
      <c r="C71">
        <v>383.85714285714289</v>
      </c>
      <c r="D71">
        <v>51.6345773969378</v>
      </c>
      <c r="E71">
        <v>2</v>
      </c>
    </row>
    <row r="72" spans="1:5" x14ac:dyDescent="0.25">
      <c r="A72">
        <v>306.05200000000002</v>
      </c>
      <c r="B72">
        <v>3827.7142857142858</v>
      </c>
      <c r="C72">
        <v>380</v>
      </c>
      <c r="D72">
        <v>51.728365652901743</v>
      </c>
      <c r="E72">
        <v>2</v>
      </c>
    </row>
    <row r="73" spans="1:5" x14ac:dyDescent="0.25">
      <c r="A73">
        <v>306.053</v>
      </c>
      <c r="B73">
        <v>3805.8571428571427</v>
      </c>
      <c r="C73">
        <v>375.71428571428601</v>
      </c>
      <c r="D73">
        <v>51.840449414934426</v>
      </c>
      <c r="E73">
        <v>2</v>
      </c>
    </row>
    <row r="74" spans="1:5" x14ac:dyDescent="0.25">
      <c r="A74">
        <v>306.05500000000001</v>
      </c>
      <c r="B74">
        <v>3789.7142857142858</v>
      </c>
      <c r="C74">
        <v>372.42857142857156</v>
      </c>
      <c r="D74">
        <v>51.92399858747217</v>
      </c>
      <c r="E74">
        <v>2</v>
      </c>
    </row>
    <row r="75" spans="1:5" x14ac:dyDescent="0.25">
      <c r="A75">
        <v>306.05599999999998</v>
      </c>
      <c r="B75">
        <v>3763.5714285714284</v>
      </c>
      <c r="C75">
        <v>367.28571428571445</v>
      </c>
      <c r="D75">
        <v>52.055815124511696</v>
      </c>
      <c r="E75">
        <v>2</v>
      </c>
    </row>
    <row r="76" spans="1:5" x14ac:dyDescent="0.25">
      <c r="A76">
        <v>306.05700000000002</v>
      </c>
      <c r="B76">
        <v>3736.1428571428573</v>
      </c>
      <c r="C76">
        <v>361.57142857142867</v>
      </c>
      <c r="D76">
        <v>52.194019208635609</v>
      </c>
      <c r="E76">
        <v>2</v>
      </c>
    </row>
    <row r="77" spans="1:5" x14ac:dyDescent="0.25">
      <c r="A77">
        <v>306.05799999999999</v>
      </c>
      <c r="B77">
        <v>3728.1428571428573</v>
      </c>
      <c r="C77">
        <v>360</v>
      </c>
      <c r="D77">
        <v>52.23525281633647</v>
      </c>
      <c r="E77">
        <v>2</v>
      </c>
    </row>
    <row r="78" spans="1:5" x14ac:dyDescent="0.25">
      <c r="A78">
        <v>306.05900000000003</v>
      </c>
      <c r="B78">
        <v>3724.5714285714284</v>
      </c>
      <c r="C78">
        <v>359.28571428571445</v>
      </c>
      <c r="D78">
        <v>52.255558667864079</v>
      </c>
      <c r="E78">
        <v>2</v>
      </c>
    </row>
    <row r="79" spans="1:5" x14ac:dyDescent="0.25">
      <c r="A79">
        <v>306.06</v>
      </c>
      <c r="B79">
        <v>3711.7142857142858</v>
      </c>
      <c r="C79">
        <v>356.78571428571422</v>
      </c>
      <c r="D79">
        <v>52.324254390171632</v>
      </c>
      <c r="E79">
        <v>2</v>
      </c>
    </row>
    <row r="80" spans="1:5" x14ac:dyDescent="0.25">
      <c r="A80">
        <v>306.06099999999998</v>
      </c>
      <c r="B80">
        <v>3706.7142857142858</v>
      </c>
      <c r="C80">
        <v>355.71428571428578</v>
      </c>
      <c r="D80">
        <v>52.34984893798827</v>
      </c>
      <c r="E80">
        <v>2</v>
      </c>
    </row>
    <row r="81" spans="1:5" x14ac:dyDescent="0.25">
      <c r="A81">
        <v>306.06200000000001</v>
      </c>
      <c r="B81">
        <v>3704</v>
      </c>
      <c r="C81">
        <v>355.28571428571422</v>
      </c>
      <c r="D81">
        <v>52.36725997924799</v>
      </c>
      <c r="E81">
        <v>2</v>
      </c>
    </row>
    <row r="82" spans="1:5" x14ac:dyDescent="0.25">
      <c r="A82">
        <v>306.06299999999999</v>
      </c>
      <c r="B82">
        <v>3703.8571428571427</v>
      </c>
      <c r="C82">
        <v>355.14285714285711</v>
      </c>
      <c r="D82">
        <v>52.369316755022282</v>
      </c>
      <c r="E82">
        <v>2</v>
      </c>
    </row>
    <row r="83" spans="1:5" x14ac:dyDescent="0.25">
      <c r="A83">
        <v>306.065</v>
      </c>
      <c r="B83">
        <v>3722.1428571428573</v>
      </c>
      <c r="C83">
        <v>358.92857142857133</v>
      </c>
      <c r="D83">
        <v>52.280720955984918</v>
      </c>
      <c r="E83">
        <v>2</v>
      </c>
    </row>
    <row r="84" spans="1:5" x14ac:dyDescent="0.25">
      <c r="A84">
        <v>306.06599999999997</v>
      </c>
      <c r="B84">
        <v>3738.4285714285716</v>
      </c>
      <c r="C84">
        <v>362.42857142857156</v>
      </c>
      <c r="D84">
        <v>52.211019897460915</v>
      </c>
      <c r="E84">
        <v>2</v>
      </c>
    </row>
    <row r="85" spans="1:5" x14ac:dyDescent="0.25">
      <c r="A85">
        <v>306.06700000000001</v>
      </c>
      <c r="B85">
        <v>3730.8571428571427</v>
      </c>
      <c r="C85">
        <v>360.92857142857156</v>
      </c>
      <c r="D85">
        <v>52.252038574218773</v>
      </c>
      <c r="E85">
        <v>2</v>
      </c>
    </row>
    <row r="86" spans="1:5" x14ac:dyDescent="0.25">
      <c r="A86">
        <v>306.06799999999998</v>
      </c>
      <c r="B86">
        <v>3720.5714285714284</v>
      </c>
      <c r="C86">
        <v>358.78571428571422</v>
      </c>
      <c r="D86">
        <v>52.30588476998463</v>
      </c>
      <c r="E86">
        <v>2</v>
      </c>
    </row>
    <row r="87" spans="1:5" x14ac:dyDescent="0.25">
      <c r="A87">
        <v>306.06900000000002</v>
      </c>
      <c r="B87">
        <v>3719.2857142857142</v>
      </c>
      <c r="C87">
        <v>358.85714285714289</v>
      </c>
      <c r="D87">
        <v>52.327264295305554</v>
      </c>
      <c r="E87">
        <v>2</v>
      </c>
    </row>
    <row r="88" spans="1:5" x14ac:dyDescent="0.25">
      <c r="A88">
        <v>306.07</v>
      </c>
      <c r="B88">
        <v>3693.7142857142858</v>
      </c>
      <c r="C88">
        <v>353.71428571428555</v>
      </c>
      <c r="D88">
        <v>52.451131003243518</v>
      </c>
      <c r="E88">
        <v>2</v>
      </c>
    </row>
    <row r="89" spans="1:5" x14ac:dyDescent="0.25">
      <c r="A89">
        <v>306.07100000000003</v>
      </c>
      <c r="B89">
        <v>3689.5714285714284</v>
      </c>
      <c r="C89">
        <v>352.78571428571422</v>
      </c>
      <c r="D89">
        <v>52.473918478829489</v>
      </c>
      <c r="E89">
        <v>2</v>
      </c>
    </row>
    <row r="90" spans="1:5" x14ac:dyDescent="0.25">
      <c r="A90">
        <v>306.072</v>
      </c>
      <c r="B90">
        <v>3679.7142857142858</v>
      </c>
      <c r="C90">
        <v>350.85714285714289</v>
      </c>
      <c r="D90">
        <v>52.532460566929444</v>
      </c>
      <c r="E90">
        <v>2</v>
      </c>
    </row>
    <row r="91" spans="1:5" x14ac:dyDescent="0.25">
      <c r="A91">
        <v>306.07299999999998</v>
      </c>
      <c r="B91">
        <v>3690</v>
      </c>
      <c r="C91">
        <v>353.14285714285711</v>
      </c>
      <c r="D91">
        <v>52.482161494663842</v>
      </c>
      <c r="E91">
        <v>2</v>
      </c>
    </row>
    <row r="92" spans="1:5" x14ac:dyDescent="0.25">
      <c r="A92">
        <v>306.07400000000001</v>
      </c>
      <c r="B92">
        <v>3704</v>
      </c>
      <c r="C92">
        <v>356</v>
      </c>
      <c r="D92">
        <v>52.424026162283781</v>
      </c>
      <c r="E92">
        <v>2</v>
      </c>
    </row>
    <row r="93" spans="1:5" x14ac:dyDescent="0.25">
      <c r="A93">
        <v>306.07499999999999</v>
      </c>
      <c r="B93">
        <v>3704.1428571428573</v>
      </c>
      <c r="C93">
        <v>356.07142857142867</v>
      </c>
      <c r="D93">
        <v>52.42624435424807</v>
      </c>
      <c r="E93">
        <v>2</v>
      </c>
    </row>
    <row r="94" spans="1:5" x14ac:dyDescent="0.25">
      <c r="A94">
        <v>306.077</v>
      </c>
      <c r="B94">
        <v>3698</v>
      </c>
      <c r="C94">
        <v>354.92857142857133</v>
      </c>
      <c r="D94">
        <v>52.463647133963434</v>
      </c>
      <c r="E94">
        <v>2</v>
      </c>
    </row>
    <row r="95" spans="1:5" x14ac:dyDescent="0.25">
      <c r="A95">
        <v>306.07799999999997</v>
      </c>
      <c r="B95">
        <v>3692.8571428571427</v>
      </c>
      <c r="C95">
        <v>353.85714285714289</v>
      </c>
      <c r="D95">
        <v>52.493194689069469</v>
      </c>
      <c r="E95">
        <v>2</v>
      </c>
    </row>
    <row r="96" spans="1:5" x14ac:dyDescent="0.25">
      <c r="A96">
        <v>306.07900000000001</v>
      </c>
      <c r="B96">
        <v>3693.5714285714284</v>
      </c>
      <c r="C96">
        <v>354.28571428571445</v>
      </c>
      <c r="D96">
        <v>52.492175074986051</v>
      </c>
      <c r="E96">
        <v>2</v>
      </c>
    </row>
    <row r="97" spans="1:5" x14ac:dyDescent="0.25">
      <c r="A97">
        <v>306.08</v>
      </c>
      <c r="B97">
        <v>3706.7142857142858</v>
      </c>
      <c r="C97">
        <v>357</v>
      </c>
      <c r="D97">
        <v>52.43997791835244</v>
      </c>
      <c r="E97">
        <v>2</v>
      </c>
    </row>
    <row r="98" spans="1:5" x14ac:dyDescent="0.25">
      <c r="A98">
        <v>306.08100000000002</v>
      </c>
      <c r="B98">
        <v>3690</v>
      </c>
      <c r="C98">
        <v>353.57142857142844</v>
      </c>
      <c r="D98">
        <v>52.519786725725453</v>
      </c>
      <c r="E98">
        <v>2</v>
      </c>
    </row>
    <row r="99" spans="1:5" x14ac:dyDescent="0.25">
      <c r="A99">
        <v>306.08199999999999</v>
      </c>
      <c r="B99">
        <v>3681.4285714285716</v>
      </c>
      <c r="C99">
        <v>351.71428571428555</v>
      </c>
      <c r="D99">
        <v>52.558740016392335</v>
      </c>
      <c r="E99">
        <v>2</v>
      </c>
    </row>
    <row r="100" spans="1:5" x14ac:dyDescent="0.25">
      <c r="A100">
        <v>306.08300000000003</v>
      </c>
      <c r="B100">
        <v>3681.8571428571427</v>
      </c>
      <c r="C100">
        <v>351.85714285714266</v>
      </c>
      <c r="D100">
        <v>52.557904161725673</v>
      </c>
      <c r="E100">
        <v>2</v>
      </c>
    </row>
    <row r="101" spans="1:5" x14ac:dyDescent="0.25">
      <c r="A101">
        <v>306.084</v>
      </c>
      <c r="B101">
        <v>3682.4285714285716</v>
      </c>
      <c r="C101">
        <v>352.14285714285711</v>
      </c>
      <c r="D101">
        <v>52.564644077845969</v>
      </c>
      <c r="E101">
        <v>2</v>
      </c>
    </row>
    <row r="102" spans="1:5" x14ac:dyDescent="0.25">
      <c r="A102">
        <v>306.08499999999998</v>
      </c>
      <c r="B102">
        <v>3675.8571428571427</v>
      </c>
      <c r="C102">
        <v>351</v>
      </c>
      <c r="D102">
        <v>52.608402252197266</v>
      </c>
      <c r="E102">
        <v>2</v>
      </c>
    </row>
    <row r="103" spans="1:5" x14ac:dyDescent="0.25">
      <c r="A103">
        <v>306.08600000000001</v>
      </c>
      <c r="B103">
        <v>3660</v>
      </c>
      <c r="C103">
        <v>347.78571428571445</v>
      </c>
      <c r="D103">
        <v>52.696594129289906</v>
      </c>
      <c r="E103">
        <v>2</v>
      </c>
    </row>
    <row r="104" spans="1:5" x14ac:dyDescent="0.25">
      <c r="A104">
        <v>306.08699999999999</v>
      </c>
      <c r="B104">
        <v>3652.1428571428573</v>
      </c>
      <c r="C104">
        <v>346.57142857142844</v>
      </c>
      <c r="D104">
        <v>52.741082218715121</v>
      </c>
      <c r="E104">
        <v>2</v>
      </c>
    </row>
    <row r="105" spans="1:5" x14ac:dyDescent="0.25">
      <c r="A105">
        <v>306.08800000000002</v>
      </c>
      <c r="B105">
        <v>3657.1428571428573</v>
      </c>
      <c r="C105">
        <v>347.5</v>
      </c>
      <c r="D105">
        <v>52.712528446742454</v>
      </c>
      <c r="E105">
        <v>2</v>
      </c>
    </row>
    <row r="106" spans="1:5" x14ac:dyDescent="0.25">
      <c r="A106">
        <v>306.089</v>
      </c>
      <c r="B106">
        <v>3664.8571428571427</v>
      </c>
      <c r="C106">
        <v>348.85714285714289</v>
      </c>
      <c r="D106">
        <v>52.671554892403776</v>
      </c>
      <c r="E106">
        <v>2</v>
      </c>
    </row>
    <row r="107" spans="1:5" x14ac:dyDescent="0.25">
      <c r="A107">
        <v>306.09100000000001</v>
      </c>
      <c r="B107">
        <v>3666.5714285714284</v>
      </c>
      <c r="C107">
        <v>349.21428571428555</v>
      </c>
      <c r="D107">
        <v>52.66641943795338</v>
      </c>
      <c r="E107">
        <v>2</v>
      </c>
    </row>
    <row r="108" spans="1:5" x14ac:dyDescent="0.25">
      <c r="A108">
        <v>306.09199999999998</v>
      </c>
      <c r="B108">
        <v>3669</v>
      </c>
      <c r="C108">
        <v>349.71428571428578</v>
      </c>
      <c r="D108">
        <v>52.659248134068093</v>
      </c>
      <c r="E108">
        <v>2</v>
      </c>
    </row>
    <row r="109" spans="1:5" x14ac:dyDescent="0.25">
      <c r="A109">
        <v>306.09300000000002</v>
      </c>
      <c r="B109">
        <v>3663.5714285714284</v>
      </c>
      <c r="C109">
        <v>348.57142857142867</v>
      </c>
      <c r="D109">
        <v>52.691048540387897</v>
      </c>
      <c r="E109">
        <v>2</v>
      </c>
    </row>
    <row r="110" spans="1:5" x14ac:dyDescent="0.25">
      <c r="A110">
        <v>306.09399999999999</v>
      </c>
      <c r="B110">
        <v>3646.2857142857142</v>
      </c>
      <c r="C110">
        <v>345.42857142857133</v>
      </c>
      <c r="D110">
        <v>52.78880233764653</v>
      </c>
      <c r="E110">
        <v>2</v>
      </c>
    </row>
    <row r="111" spans="1:5" x14ac:dyDescent="0.25">
      <c r="A111">
        <v>306.09500000000003</v>
      </c>
      <c r="B111">
        <v>3631.2857142857142</v>
      </c>
      <c r="C111">
        <v>342.35714285714289</v>
      </c>
      <c r="D111">
        <v>52.867938341413208</v>
      </c>
      <c r="E111">
        <v>2</v>
      </c>
    </row>
    <row r="112" spans="1:5" x14ac:dyDescent="0.25">
      <c r="A112">
        <v>306.096</v>
      </c>
      <c r="B112">
        <v>3616.2857142857142</v>
      </c>
      <c r="C112">
        <v>339.5</v>
      </c>
      <c r="D112">
        <v>52.945366559709782</v>
      </c>
      <c r="E112">
        <v>2</v>
      </c>
    </row>
    <row r="113" spans="1:5" x14ac:dyDescent="0.25">
      <c r="A113">
        <v>306.09699999999998</v>
      </c>
      <c r="B113">
        <v>3564</v>
      </c>
      <c r="C113">
        <v>328.92857142857133</v>
      </c>
      <c r="D113">
        <v>53.214058685302746</v>
      </c>
      <c r="E113">
        <v>2</v>
      </c>
    </row>
    <row r="114" spans="1:5" x14ac:dyDescent="0.25">
      <c r="A114">
        <v>306.09800000000001</v>
      </c>
      <c r="B114">
        <v>3547.7142857142858</v>
      </c>
      <c r="C114">
        <v>325.85714285714289</v>
      </c>
      <c r="D114">
        <v>53.302426365443637</v>
      </c>
      <c r="E114">
        <v>2</v>
      </c>
    </row>
    <row r="115" spans="1:5" x14ac:dyDescent="0.25">
      <c r="A115">
        <v>306.09899999999999</v>
      </c>
      <c r="B115">
        <v>3507</v>
      </c>
      <c r="C115">
        <v>318.28571428571422</v>
      </c>
      <c r="D115">
        <v>53.544223785400391</v>
      </c>
      <c r="E115">
        <v>2</v>
      </c>
    </row>
    <row r="116" spans="1:5" x14ac:dyDescent="0.25">
      <c r="A116">
        <v>306.10000000000002</v>
      </c>
      <c r="B116">
        <v>3479</v>
      </c>
      <c r="C116">
        <v>313.07142857142844</v>
      </c>
      <c r="D116">
        <v>53.711504146030961</v>
      </c>
      <c r="E116">
        <v>2</v>
      </c>
    </row>
    <row r="117" spans="1:5" x14ac:dyDescent="0.25">
      <c r="A117">
        <v>306.101</v>
      </c>
      <c r="B117">
        <v>3457.4285714285716</v>
      </c>
      <c r="C117">
        <v>309.14285714285711</v>
      </c>
      <c r="D117">
        <v>53.84335643223352</v>
      </c>
      <c r="E117">
        <v>2</v>
      </c>
    </row>
    <row r="118" spans="1:5" x14ac:dyDescent="0.25">
      <c r="A118">
        <v>306.10199999999998</v>
      </c>
      <c r="B118">
        <v>3436.7142857142858</v>
      </c>
      <c r="C118">
        <v>305.42857142857133</v>
      </c>
      <c r="D118">
        <v>53.976207733154297</v>
      </c>
      <c r="E118">
        <v>2</v>
      </c>
    </row>
    <row r="119" spans="1:5" x14ac:dyDescent="0.25">
      <c r="A119">
        <v>306.10300000000001</v>
      </c>
      <c r="B119">
        <v>3421.1428571428573</v>
      </c>
      <c r="C119">
        <v>302.42857142857156</v>
      </c>
      <c r="D119">
        <v>54.070304216657348</v>
      </c>
      <c r="E119">
        <v>2</v>
      </c>
    </row>
    <row r="120" spans="1:5" x14ac:dyDescent="0.25">
      <c r="A120">
        <v>306.10399999999998</v>
      </c>
      <c r="B120">
        <v>3405</v>
      </c>
      <c r="C120">
        <v>299.78571428571422</v>
      </c>
      <c r="D120">
        <v>54.182268415178555</v>
      </c>
      <c r="E120">
        <v>2</v>
      </c>
    </row>
    <row r="121" spans="1:5" x14ac:dyDescent="0.25">
      <c r="A121">
        <v>306.10500000000002</v>
      </c>
      <c r="B121">
        <v>3401.4285714285716</v>
      </c>
      <c r="C121">
        <v>299.35714285714266</v>
      </c>
      <c r="D121">
        <v>54.215626961844293</v>
      </c>
      <c r="E121">
        <v>2</v>
      </c>
    </row>
    <row r="122" spans="1:5" x14ac:dyDescent="0.25">
      <c r="A122">
        <v>306.10599999999999</v>
      </c>
      <c r="B122">
        <v>3398.8571428571427</v>
      </c>
      <c r="C122">
        <v>299.07142857142844</v>
      </c>
      <c r="D122">
        <v>54.24148875645227</v>
      </c>
      <c r="E122">
        <v>2</v>
      </c>
    </row>
    <row r="123" spans="1:5" x14ac:dyDescent="0.25">
      <c r="A123">
        <v>306.10700000000003</v>
      </c>
      <c r="B123">
        <v>3385.5714285714284</v>
      </c>
      <c r="C123">
        <v>296.71428571428555</v>
      </c>
      <c r="D123">
        <v>54.334627641950362</v>
      </c>
      <c r="E123">
        <v>2</v>
      </c>
    </row>
    <row r="124" spans="1:5" x14ac:dyDescent="0.25">
      <c r="A124">
        <v>306.108</v>
      </c>
      <c r="B124">
        <v>3362.5714285714284</v>
      </c>
      <c r="C124">
        <v>292.71428571428578</v>
      </c>
      <c r="D124">
        <v>54.485325840541293</v>
      </c>
      <c r="E124">
        <v>2</v>
      </c>
    </row>
    <row r="125" spans="1:5" x14ac:dyDescent="0.25">
      <c r="A125">
        <v>306.10899999999998</v>
      </c>
      <c r="B125">
        <v>3357</v>
      </c>
      <c r="C125">
        <v>291.64285714285711</v>
      </c>
      <c r="D125">
        <v>54.525957380022362</v>
      </c>
      <c r="E125">
        <v>2</v>
      </c>
    </row>
    <row r="126" spans="1:5" x14ac:dyDescent="0.25">
      <c r="A126">
        <v>306.11</v>
      </c>
      <c r="B126">
        <v>3341</v>
      </c>
      <c r="C126">
        <v>288.78571428571422</v>
      </c>
      <c r="D126">
        <v>54.632356371198398</v>
      </c>
      <c r="E126">
        <v>2</v>
      </c>
    </row>
    <row r="127" spans="1:5" x14ac:dyDescent="0.25">
      <c r="A127">
        <v>306.11099999999999</v>
      </c>
      <c r="B127">
        <v>3331.5714285714284</v>
      </c>
      <c r="C127">
        <v>287.35714285714289</v>
      </c>
      <c r="D127">
        <v>54.699014391217929</v>
      </c>
      <c r="E127">
        <v>2</v>
      </c>
    </row>
    <row r="128" spans="1:5" x14ac:dyDescent="0.25">
      <c r="A128">
        <v>306.113</v>
      </c>
      <c r="B128">
        <v>3327.4285714285716</v>
      </c>
      <c r="C128">
        <v>286.71428571428578</v>
      </c>
      <c r="D128">
        <v>54.730382319859132</v>
      </c>
      <c r="E128">
        <v>2</v>
      </c>
    </row>
    <row r="129" spans="1:5" x14ac:dyDescent="0.25">
      <c r="A129">
        <v>306.11399999999998</v>
      </c>
      <c r="B129">
        <v>3327.7142857142858</v>
      </c>
      <c r="C129">
        <v>286.78571428571422</v>
      </c>
      <c r="D129">
        <v>54.733983939034601</v>
      </c>
      <c r="E129">
        <v>2</v>
      </c>
    </row>
    <row r="130" spans="1:5" x14ac:dyDescent="0.25">
      <c r="A130">
        <v>306.11500000000001</v>
      </c>
      <c r="B130">
        <v>3322.8571428571427</v>
      </c>
      <c r="C130">
        <v>286</v>
      </c>
      <c r="D130">
        <v>54.774469212123336</v>
      </c>
      <c r="E130">
        <v>2</v>
      </c>
    </row>
    <row r="131" spans="1:5" x14ac:dyDescent="0.25">
      <c r="A131">
        <v>306.11599999999999</v>
      </c>
      <c r="B131">
        <v>3318.5714285714284</v>
      </c>
      <c r="C131">
        <v>285.42857142857133</v>
      </c>
      <c r="D131">
        <v>54.816860416957297</v>
      </c>
      <c r="E131">
        <v>2</v>
      </c>
    </row>
    <row r="132" spans="1:5" x14ac:dyDescent="0.25">
      <c r="A132">
        <v>306.11700000000002</v>
      </c>
      <c r="B132">
        <v>3327</v>
      </c>
      <c r="C132">
        <v>287.35714285714289</v>
      </c>
      <c r="D132">
        <v>54.785031563895075</v>
      </c>
      <c r="E132">
        <v>2</v>
      </c>
    </row>
    <row r="133" spans="1:5" x14ac:dyDescent="0.25">
      <c r="A133">
        <v>306.11799999999999</v>
      </c>
      <c r="B133">
        <v>3317.5714285714284</v>
      </c>
      <c r="C133">
        <v>285.57142857142867</v>
      </c>
      <c r="D133">
        <v>54.843148040771496</v>
      </c>
      <c r="E133">
        <v>2</v>
      </c>
    </row>
    <row r="134" spans="1:5" x14ac:dyDescent="0.25">
      <c r="A134">
        <v>306.11900000000003</v>
      </c>
      <c r="B134">
        <v>3308.4285714285716</v>
      </c>
      <c r="C134">
        <v>283.85714285714289</v>
      </c>
      <c r="D134">
        <v>54.897749219621971</v>
      </c>
      <c r="E134">
        <v>2</v>
      </c>
    </row>
    <row r="135" spans="1:5" x14ac:dyDescent="0.25">
      <c r="A135">
        <v>306.12</v>
      </c>
      <c r="B135">
        <v>3298.2857142857142</v>
      </c>
      <c r="C135">
        <v>282.14285714285711</v>
      </c>
      <c r="D135">
        <v>54.967262268066406</v>
      </c>
      <c r="E135">
        <v>2</v>
      </c>
    </row>
    <row r="136" spans="1:5" x14ac:dyDescent="0.25">
      <c r="A136">
        <v>306.12099999999998</v>
      </c>
      <c r="B136">
        <v>3285.1428571428573</v>
      </c>
      <c r="C136">
        <v>279.57142857142844</v>
      </c>
      <c r="D136">
        <v>55.052851976667114</v>
      </c>
      <c r="E136">
        <v>2</v>
      </c>
    </row>
    <row r="137" spans="1:5" x14ac:dyDescent="0.25">
      <c r="A137">
        <v>306.12200000000001</v>
      </c>
      <c r="B137">
        <v>3253.1428571428573</v>
      </c>
      <c r="C137">
        <v>274</v>
      </c>
      <c r="D137">
        <v>55.25533697945724</v>
      </c>
      <c r="E137">
        <v>2</v>
      </c>
    </row>
    <row r="138" spans="1:5" x14ac:dyDescent="0.25">
      <c r="A138">
        <v>306.12299999999999</v>
      </c>
      <c r="B138">
        <v>3253.8571428571427</v>
      </c>
      <c r="C138">
        <v>274.14285714285711</v>
      </c>
      <c r="D138">
        <v>55.257320404052734</v>
      </c>
      <c r="E138">
        <v>2</v>
      </c>
    </row>
    <row r="139" spans="1:5" x14ac:dyDescent="0.25">
      <c r="A139">
        <v>306.12400000000002</v>
      </c>
      <c r="B139">
        <v>3252.7142857142858</v>
      </c>
      <c r="C139">
        <v>273.92857142857156</v>
      </c>
      <c r="D139">
        <v>55.271752493722033</v>
      </c>
      <c r="E139">
        <v>2</v>
      </c>
    </row>
    <row r="140" spans="1:5" x14ac:dyDescent="0.25">
      <c r="A140">
        <v>306.125</v>
      </c>
      <c r="B140">
        <v>3258.1428571428573</v>
      </c>
      <c r="C140">
        <v>275.07142857142844</v>
      </c>
      <c r="D140">
        <v>55.249075862339566</v>
      </c>
      <c r="E140">
        <v>2</v>
      </c>
    </row>
    <row r="141" spans="1:5" x14ac:dyDescent="0.25">
      <c r="A141">
        <v>306.12599999999998</v>
      </c>
      <c r="B141">
        <v>3254.5714285714284</v>
      </c>
      <c r="C141">
        <v>274.57142857142867</v>
      </c>
      <c r="D141">
        <v>55.281860133579755</v>
      </c>
      <c r="E141">
        <v>2</v>
      </c>
    </row>
    <row r="142" spans="1:5" x14ac:dyDescent="0.25">
      <c r="A142">
        <v>306.12700000000001</v>
      </c>
      <c r="B142">
        <v>3253.1428571428573</v>
      </c>
      <c r="C142">
        <v>274.57142857142867</v>
      </c>
      <c r="D142">
        <v>55.299514552525068</v>
      </c>
      <c r="E142">
        <v>2</v>
      </c>
    </row>
    <row r="143" spans="1:5" x14ac:dyDescent="0.25">
      <c r="A143">
        <v>306.12799999999999</v>
      </c>
      <c r="B143">
        <v>3239.5714285714284</v>
      </c>
      <c r="C143">
        <v>272.28571428571445</v>
      </c>
      <c r="D143">
        <v>55.401627567836215</v>
      </c>
      <c r="E143">
        <v>2</v>
      </c>
    </row>
    <row r="144" spans="1:5" x14ac:dyDescent="0.25">
      <c r="A144">
        <v>306.12900000000002</v>
      </c>
      <c r="B144">
        <v>3232.4285714285716</v>
      </c>
      <c r="C144">
        <v>271</v>
      </c>
      <c r="D144">
        <v>55.455948856898715</v>
      </c>
      <c r="E144">
        <v>2</v>
      </c>
    </row>
    <row r="145" spans="1:5" x14ac:dyDescent="0.25">
      <c r="A145">
        <v>306.13</v>
      </c>
      <c r="B145">
        <v>3220.2857142857142</v>
      </c>
      <c r="C145">
        <v>269</v>
      </c>
      <c r="D145">
        <v>55.541457475934692</v>
      </c>
      <c r="E145">
        <v>2</v>
      </c>
    </row>
    <row r="146" spans="1:5" x14ac:dyDescent="0.25">
      <c r="A146">
        <v>306.13099999999997</v>
      </c>
      <c r="B146">
        <v>3212.8571428571427</v>
      </c>
      <c r="C146">
        <v>267.57142857142867</v>
      </c>
      <c r="D146">
        <v>55.585095541817736</v>
      </c>
      <c r="E146">
        <v>2</v>
      </c>
    </row>
    <row r="147" spans="1:5" x14ac:dyDescent="0.25">
      <c r="A147">
        <v>306.13200000000001</v>
      </c>
      <c r="B147">
        <v>3214.7142857142858</v>
      </c>
      <c r="C147">
        <v>267.85714285714289</v>
      </c>
      <c r="D147">
        <v>55.575343758719328</v>
      </c>
      <c r="E147">
        <v>2</v>
      </c>
    </row>
    <row r="148" spans="1:5" x14ac:dyDescent="0.25">
      <c r="A148">
        <v>306.13299999999998</v>
      </c>
      <c r="B148">
        <v>3228.8571428571427</v>
      </c>
      <c r="C148">
        <v>270.5</v>
      </c>
      <c r="D148">
        <v>55.497428894042912</v>
      </c>
      <c r="E148">
        <v>2</v>
      </c>
    </row>
    <row r="149" spans="1:5" x14ac:dyDescent="0.25">
      <c r="A149">
        <v>306.13400000000001</v>
      </c>
      <c r="B149">
        <v>3239.2857142857142</v>
      </c>
      <c r="C149">
        <v>272.64285714285711</v>
      </c>
      <c r="D149">
        <v>55.44024538312641</v>
      </c>
      <c r="E149">
        <v>2</v>
      </c>
    </row>
    <row r="150" spans="1:5" x14ac:dyDescent="0.25">
      <c r="A150">
        <v>306.13499999999999</v>
      </c>
      <c r="B150">
        <v>3252.4285714285716</v>
      </c>
      <c r="C150">
        <v>275.07142857142867</v>
      </c>
      <c r="D150">
        <v>55.365143040248313</v>
      </c>
      <c r="E150">
        <v>2</v>
      </c>
    </row>
    <row r="151" spans="1:5" x14ac:dyDescent="0.25">
      <c r="A151">
        <v>306.13600000000002</v>
      </c>
      <c r="B151">
        <v>3262.8571428571427</v>
      </c>
      <c r="C151">
        <v>276.85714285714289</v>
      </c>
      <c r="D151">
        <v>55.289362117222367</v>
      </c>
      <c r="E151">
        <v>2</v>
      </c>
    </row>
    <row r="152" spans="1:5" x14ac:dyDescent="0.25">
      <c r="A152">
        <v>306.137</v>
      </c>
      <c r="B152">
        <v>3272.1428571428573</v>
      </c>
      <c r="C152">
        <v>278.35714285714289</v>
      </c>
      <c r="D152">
        <v>55.225333949497781</v>
      </c>
      <c r="E152">
        <v>2</v>
      </c>
    </row>
    <row r="153" spans="1:5" x14ac:dyDescent="0.25">
      <c r="A153">
        <v>306.13799999999998</v>
      </c>
      <c r="B153">
        <v>3286</v>
      </c>
      <c r="C153">
        <v>280.85714285714289</v>
      </c>
      <c r="D153">
        <v>55.129633331298805</v>
      </c>
      <c r="E153">
        <v>2</v>
      </c>
    </row>
    <row r="154" spans="1:5" x14ac:dyDescent="0.25">
      <c r="A154">
        <v>306.13900000000001</v>
      </c>
      <c r="B154">
        <v>3300.7142857142858</v>
      </c>
      <c r="C154">
        <v>283.07142857142844</v>
      </c>
      <c r="D154">
        <v>55.017556435721247</v>
      </c>
      <c r="E154">
        <v>2</v>
      </c>
    </row>
    <row r="155" spans="1:5" x14ac:dyDescent="0.25">
      <c r="A155">
        <v>306.14</v>
      </c>
      <c r="B155">
        <v>3316.4285714285716</v>
      </c>
      <c r="C155">
        <v>286.14285714285734</v>
      </c>
      <c r="D155">
        <v>54.931702750069803</v>
      </c>
      <c r="E155">
        <v>2</v>
      </c>
    </row>
    <row r="156" spans="1:5" x14ac:dyDescent="0.25">
      <c r="A156">
        <v>306.14100000000002</v>
      </c>
      <c r="B156">
        <v>3318.1428571428573</v>
      </c>
      <c r="C156">
        <v>286.71428571428578</v>
      </c>
      <c r="D156">
        <v>54.936279405866401</v>
      </c>
      <c r="E156">
        <v>2</v>
      </c>
    </row>
    <row r="157" spans="1:5" x14ac:dyDescent="0.25">
      <c r="A157">
        <v>306.142</v>
      </c>
      <c r="B157">
        <v>3333.1428571428573</v>
      </c>
      <c r="C157">
        <v>289.78571428571422</v>
      </c>
      <c r="D157">
        <v>54.863562011718727</v>
      </c>
      <c r="E157">
        <v>2</v>
      </c>
    </row>
    <row r="158" spans="1:5" x14ac:dyDescent="0.25">
      <c r="A158">
        <v>306.14299999999997</v>
      </c>
      <c r="B158">
        <v>3343.4285714285716</v>
      </c>
      <c r="C158">
        <v>292.28571428571445</v>
      </c>
      <c r="D158">
        <v>54.83774294172008</v>
      </c>
      <c r="E158">
        <v>2</v>
      </c>
    </row>
    <row r="159" spans="1:5" x14ac:dyDescent="0.25">
      <c r="A159">
        <v>306.14400000000001</v>
      </c>
      <c r="B159">
        <v>3343.1428571428573</v>
      </c>
      <c r="C159">
        <v>292.35714285714266</v>
      </c>
      <c r="D159">
        <v>54.85237928118022</v>
      </c>
      <c r="E159">
        <v>2</v>
      </c>
    </row>
    <row r="160" spans="1:5" x14ac:dyDescent="0.25">
      <c r="A160">
        <v>306.14499999999998</v>
      </c>
      <c r="B160">
        <v>3342.4285714285716</v>
      </c>
      <c r="C160">
        <v>292.57142857142867</v>
      </c>
      <c r="D160">
        <v>54.887141309465676</v>
      </c>
      <c r="E160">
        <v>2</v>
      </c>
    </row>
    <row r="161" spans="1:5" x14ac:dyDescent="0.25">
      <c r="A161">
        <v>306.14600000000002</v>
      </c>
      <c r="B161">
        <v>3337.8571428571427</v>
      </c>
      <c r="C161">
        <v>292</v>
      </c>
      <c r="D161">
        <v>54.929675946916802</v>
      </c>
      <c r="E161">
        <v>2</v>
      </c>
    </row>
    <row r="162" spans="1:5" x14ac:dyDescent="0.25">
      <c r="A162">
        <v>306.14699999999999</v>
      </c>
      <c r="B162">
        <v>3332.1428571428573</v>
      </c>
      <c r="C162">
        <v>291.28571428571422</v>
      </c>
      <c r="D162">
        <v>54.980371965680831</v>
      </c>
      <c r="E162">
        <v>2</v>
      </c>
    </row>
    <row r="163" spans="1:5" x14ac:dyDescent="0.25">
      <c r="A163">
        <v>306.14800000000002</v>
      </c>
      <c r="B163">
        <v>3329.4285714285716</v>
      </c>
      <c r="C163">
        <v>290.92857142857156</v>
      </c>
      <c r="D163">
        <v>55.010228184291293</v>
      </c>
      <c r="E163">
        <v>2</v>
      </c>
    </row>
    <row r="164" spans="1:5" x14ac:dyDescent="0.25">
      <c r="A164">
        <v>306.149</v>
      </c>
      <c r="B164">
        <v>3329.2857142857142</v>
      </c>
      <c r="C164">
        <v>291.21428571428578</v>
      </c>
      <c r="D164">
        <v>55.025649152483254</v>
      </c>
      <c r="E164">
        <v>2</v>
      </c>
    </row>
    <row r="165" spans="1:5" x14ac:dyDescent="0.25">
      <c r="A165">
        <v>306.14999999999998</v>
      </c>
      <c r="B165">
        <v>3325.4285714285716</v>
      </c>
      <c r="C165">
        <v>290.71428571428578</v>
      </c>
      <c r="D165">
        <v>55.061865234375034</v>
      </c>
      <c r="E165">
        <v>2</v>
      </c>
    </row>
    <row r="166" spans="1:5" x14ac:dyDescent="0.25">
      <c r="A166">
        <v>306.15100000000001</v>
      </c>
      <c r="B166">
        <v>3326.5714285714284</v>
      </c>
      <c r="C166">
        <v>290.92857142857133</v>
      </c>
      <c r="D166">
        <v>55.063341522216774</v>
      </c>
      <c r="E166">
        <v>2</v>
      </c>
    </row>
    <row r="167" spans="1:5" x14ac:dyDescent="0.25">
      <c r="A167">
        <v>306.15199999999999</v>
      </c>
      <c r="B167">
        <v>3322.5714285714284</v>
      </c>
      <c r="C167">
        <v>290.21428571428578</v>
      </c>
      <c r="D167">
        <v>55.089210292271218</v>
      </c>
      <c r="E167">
        <v>2</v>
      </c>
    </row>
    <row r="168" spans="1:5" x14ac:dyDescent="0.25">
      <c r="A168">
        <v>306.15300000000002</v>
      </c>
      <c r="B168">
        <v>3326.1428571428573</v>
      </c>
      <c r="C168">
        <v>290.78571428571445</v>
      </c>
      <c r="D168">
        <v>55.070351954868897</v>
      </c>
      <c r="E168">
        <v>2</v>
      </c>
    </row>
    <row r="169" spans="1:5" x14ac:dyDescent="0.25">
      <c r="A169">
        <v>306.154</v>
      </c>
      <c r="B169">
        <v>3325.8571428571427</v>
      </c>
      <c r="C169">
        <v>290.78571428571445</v>
      </c>
      <c r="D169">
        <v>55.069309343610485</v>
      </c>
      <c r="E169">
        <v>2</v>
      </c>
    </row>
    <row r="170" spans="1:5" x14ac:dyDescent="0.25">
      <c r="A170">
        <v>306.15499999999997</v>
      </c>
      <c r="B170">
        <v>3330.8571428571427</v>
      </c>
      <c r="C170">
        <v>291.64285714285711</v>
      </c>
      <c r="D170">
        <v>55.040122331891723</v>
      </c>
      <c r="E170">
        <v>2</v>
      </c>
    </row>
    <row r="171" spans="1:5" x14ac:dyDescent="0.25">
      <c r="A171">
        <v>306.15600000000001</v>
      </c>
      <c r="B171">
        <v>3341.4285714285716</v>
      </c>
      <c r="C171">
        <v>293.92857142857156</v>
      </c>
      <c r="D171">
        <v>54.990575735909601</v>
      </c>
      <c r="E171">
        <v>2</v>
      </c>
    </row>
    <row r="172" spans="1:5" x14ac:dyDescent="0.25">
      <c r="A172">
        <v>306.15699999999998</v>
      </c>
      <c r="B172">
        <v>3348</v>
      </c>
      <c r="C172">
        <v>295.28571428571422</v>
      </c>
      <c r="D172">
        <v>54.952214159284381</v>
      </c>
      <c r="E172">
        <v>2</v>
      </c>
    </row>
    <row r="173" spans="1:5" x14ac:dyDescent="0.25">
      <c r="A173">
        <v>306.15800000000002</v>
      </c>
      <c r="B173">
        <v>3350.8571428571427</v>
      </c>
      <c r="C173">
        <v>295.92857142857133</v>
      </c>
      <c r="D173">
        <v>54.9380059378488</v>
      </c>
      <c r="E173">
        <v>2</v>
      </c>
    </row>
    <row r="174" spans="1:5" x14ac:dyDescent="0.25">
      <c r="A174">
        <v>306.15899999999999</v>
      </c>
      <c r="B174">
        <v>3356.2857142857142</v>
      </c>
      <c r="C174">
        <v>296.78571428571422</v>
      </c>
      <c r="D174">
        <v>54.907947431291802</v>
      </c>
      <c r="E174">
        <v>2</v>
      </c>
    </row>
    <row r="175" spans="1:5" x14ac:dyDescent="0.25">
      <c r="A175">
        <v>306.16000000000003</v>
      </c>
      <c r="B175">
        <v>3368.2857142857142</v>
      </c>
      <c r="C175">
        <v>299.42857142857133</v>
      </c>
      <c r="D175">
        <v>54.855626896449508</v>
      </c>
      <c r="E175">
        <v>2</v>
      </c>
    </row>
    <row r="176" spans="1:5" x14ac:dyDescent="0.25">
      <c r="A176">
        <v>306.161</v>
      </c>
      <c r="B176">
        <v>3373.8571428571427</v>
      </c>
      <c r="C176">
        <v>300.64285714285711</v>
      </c>
      <c r="D176">
        <v>54.836646815708662</v>
      </c>
      <c r="E176">
        <v>2</v>
      </c>
    </row>
    <row r="177" spans="1:5" x14ac:dyDescent="0.25">
      <c r="A177">
        <v>306.16199999999998</v>
      </c>
      <c r="B177">
        <v>3383.7142857142858</v>
      </c>
      <c r="C177">
        <v>303.35714285714289</v>
      </c>
      <c r="D177">
        <v>54.816766466413242</v>
      </c>
      <c r="E177">
        <v>2</v>
      </c>
    </row>
    <row r="178" spans="1:5" x14ac:dyDescent="0.25">
      <c r="A178">
        <v>306.16300000000001</v>
      </c>
      <c r="B178">
        <v>3397.1428571428573</v>
      </c>
      <c r="C178">
        <v>306</v>
      </c>
      <c r="D178">
        <v>54.741501072474819</v>
      </c>
      <c r="E178">
        <v>2</v>
      </c>
    </row>
    <row r="179" spans="1:5" x14ac:dyDescent="0.25">
      <c r="A179">
        <v>306.16399999999999</v>
      </c>
      <c r="B179">
        <v>3403.2857142857142</v>
      </c>
      <c r="C179">
        <v>307.5</v>
      </c>
      <c r="D179">
        <v>54.728634534563298</v>
      </c>
      <c r="E179">
        <v>2</v>
      </c>
    </row>
    <row r="180" spans="1:5" x14ac:dyDescent="0.25">
      <c r="A180">
        <v>306.16500000000002</v>
      </c>
      <c r="B180">
        <v>3414</v>
      </c>
      <c r="C180">
        <v>310</v>
      </c>
      <c r="D180">
        <v>54.685641588483577</v>
      </c>
      <c r="E180">
        <v>2</v>
      </c>
    </row>
    <row r="181" spans="1:5" x14ac:dyDescent="0.25">
      <c r="A181">
        <v>306.16699999999997</v>
      </c>
      <c r="B181">
        <v>3417.4285714285716</v>
      </c>
      <c r="C181">
        <v>310.92857142857133</v>
      </c>
      <c r="D181">
        <v>54.672019958496037</v>
      </c>
      <c r="E181">
        <v>2</v>
      </c>
    </row>
    <row r="182" spans="1:5" x14ac:dyDescent="0.25">
      <c r="A182">
        <v>306.16800000000001</v>
      </c>
      <c r="B182">
        <v>3414.4285714285716</v>
      </c>
      <c r="C182">
        <v>310.07142857142844</v>
      </c>
      <c r="D182">
        <v>54.683239201136985</v>
      </c>
      <c r="E182">
        <v>2</v>
      </c>
    </row>
    <row r="183" spans="1:5" x14ac:dyDescent="0.25">
      <c r="A183">
        <v>306.16899999999998</v>
      </c>
      <c r="B183">
        <v>3410.7142857142858</v>
      </c>
      <c r="C183">
        <v>309.42857142857133</v>
      </c>
      <c r="D183">
        <v>54.716474260602695</v>
      </c>
      <c r="E183">
        <v>2</v>
      </c>
    </row>
    <row r="184" spans="1:5" x14ac:dyDescent="0.25">
      <c r="A184">
        <v>306.17</v>
      </c>
      <c r="B184">
        <v>3394</v>
      </c>
      <c r="C184">
        <v>306.35714285714289</v>
      </c>
      <c r="D184">
        <v>54.82024296351841</v>
      </c>
      <c r="E184">
        <v>2</v>
      </c>
    </row>
    <row r="185" spans="1:5" x14ac:dyDescent="0.25">
      <c r="A185">
        <v>306.17099999999999</v>
      </c>
      <c r="B185">
        <v>3383.7142857142858</v>
      </c>
      <c r="C185">
        <v>304.57142857142867</v>
      </c>
      <c r="D185">
        <v>54.897044154575894</v>
      </c>
      <c r="E185">
        <v>2</v>
      </c>
    </row>
    <row r="186" spans="1:5" x14ac:dyDescent="0.25">
      <c r="A186">
        <v>306.17200000000003</v>
      </c>
      <c r="B186">
        <v>3376.7142857142858</v>
      </c>
      <c r="C186">
        <v>303.14285714285711</v>
      </c>
      <c r="D186">
        <v>54.937981414794933</v>
      </c>
      <c r="E186">
        <v>2</v>
      </c>
    </row>
    <row r="187" spans="1:5" x14ac:dyDescent="0.25">
      <c r="A187">
        <v>306.173</v>
      </c>
      <c r="B187">
        <v>3376.5714285714284</v>
      </c>
      <c r="C187">
        <v>303.14285714285711</v>
      </c>
      <c r="D187">
        <v>54.934060341971247</v>
      </c>
      <c r="E187">
        <v>2</v>
      </c>
    </row>
    <row r="188" spans="1:5" x14ac:dyDescent="0.25">
      <c r="A188">
        <v>306.17399999999998</v>
      </c>
      <c r="B188">
        <v>3375</v>
      </c>
      <c r="C188">
        <v>302.28571428571422</v>
      </c>
      <c r="D188">
        <v>54.925999014718172</v>
      </c>
      <c r="E188">
        <v>2</v>
      </c>
    </row>
    <row r="189" spans="1:5" x14ac:dyDescent="0.25">
      <c r="A189">
        <v>306.17500000000001</v>
      </c>
      <c r="B189">
        <v>3380.7142857142858</v>
      </c>
      <c r="C189">
        <v>303.21428571428578</v>
      </c>
      <c r="D189">
        <v>54.87730048043386</v>
      </c>
      <c r="E189">
        <v>2</v>
      </c>
    </row>
    <row r="190" spans="1:5" x14ac:dyDescent="0.25">
      <c r="A190">
        <v>306.17599999999999</v>
      </c>
      <c r="B190">
        <v>3379.8571428571427</v>
      </c>
      <c r="C190">
        <v>302.64285714285711</v>
      </c>
      <c r="D190">
        <v>54.866918291364414</v>
      </c>
      <c r="E190">
        <v>2</v>
      </c>
    </row>
    <row r="191" spans="1:5" x14ac:dyDescent="0.25">
      <c r="A191">
        <v>306.17700000000002</v>
      </c>
      <c r="B191">
        <v>3372.5714285714284</v>
      </c>
      <c r="C191">
        <v>301.28571428571445</v>
      </c>
      <c r="D191">
        <v>54.895994240897096</v>
      </c>
      <c r="E191">
        <v>2</v>
      </c>
    </row>
    <row r="192" spans="1:5" x14ac:dyDescent="0.25">
      <c r="A192">
        <v>306.178</v>
      </c>
      <c r="B192">
        <v>3377.5714285714284</v>
      </c>
      <c r="C192">
        <v>301.92857142857156</v>
      </c>
      <c r="D192">
        <v>54.853517041887585</v>
      </c>
      <c r="E192">
        <v>2</v>
      </c>
    </row>
    <row r="193" spans="1:5" x14ac:dyDescent="0.25">
      <c r="A193">
        <v>306.17899999999997</v>
      </c>
      <c r="B193">
        <v>3395.7142857142858</v>
      </c>
      <c r="C193">
        <v>305.28571428571422</v>
      </c>
      <c r="D193">
        <v>54.744553157261464</v>
      </c>
      <c r="E193">
        <v>2</v>
      </c>
    </row>
    <row r="194" spans="1:5" x14ac:dyDescent="0.25">
      <c r="A194">
        <v>306.18</v>
      </c>
      <c r="B194">
        <v>3409.4285714285716</v>
      </c>
      <c r="C194">
        <v>308.14285714285711</v>
      </c>
      <c r="D194">
        <v>54.669423784528476</v>
      </c>
      <c r="E194">
        <v>2</v>
      </c>
    </row>
    <row r="195" spans="1:5" x14ac:dyDescent="0.25">
      <c r="A195">
        <v>306.18099999999998</v>
      </c>
      <c r="B195">
        <v>3429</v>
      </c>
      <c r="C195">
        <v>311.57142857142867</v>
      </c>
      <c r="D195">
        <v>54.543215506417425</v>
      </c>
      <c r="E195">
        <v>2</v>
      </c>
    </row>
    <row r="196" spans="1:5" x14ac:dyDescent="0.25">
      <c r="A196">
        <v>306.18200000000002</v>
      </c>
      <c r="B196">
        <v>3441.5714285714284</v>
      </c>
      <c r="C196">
        <v>314.21428571428578</v>
      </c>
      <c r="D196">
        <v>54.481154305594316</v>
      </c>
      <c r="E196">
        <v>2</v>
      </c>
    </row>
    <row r="197" spans="1:5" x14ac:dyDescent="0.25">
      <c r="A197">
        <v>306.18299999999999</v>
      </c>
      <c r="B197">
        <v>3447.4285714285716</v>
      </c>
      <c r="C197">
        <v>315.21428571428555</v>
      </c>
      <c r="D197">
        <v>54.446052987234907</v>
      </c>
      <c r="E197">
        <v>2</v>
      </c>
    </row>
    <row r="198" spans="1:5" x14ac:dyDescent="0.25">
      <c r="A198">
        <v>306.18400000000003</v>
      </c>
      <c r="B198">
        <v>3458</v>
      </c>
      <c r="C198">
        <v>317.42857142857156</v>
      </c>
      <c r="D198">
        <v>54.39481353759777</v>
      </c>
      <c r="E198">
        <v>2</v>
      </c>
    </row>
    <row r="199" spans="1:5" x14ac:dyDescent="0.25">
      <c r="A199">
        <v>306.185</v>
      </c>
      <c r="B199">
        <v>3481.8571428571427</v>
      </c>
      <c r="C199">
        <v>323</v>
      </c>
      <c r="D199">
        <v>54.300067356654552</v>
      </c>
      <c r="E199">
        <v>2</v>
      </c>
    </row>
    <row r="200" spans="1:5" x14ac:dyDescent="0.25">
      <c r="A200">
        <v>306.18599999999998</v>
      </c>
      <c r="B200">
        <v>3497.8571428571427</v>
      </c>
      <c r="C200">
        <v>326.71428571428555</v>
      </c>
      <c r="D200">
        <v>54.236836351667193</v>
      </c>
      <c r="E200">
        <v>2</v>
      </c>
    </row>
    <row r="201" spans="1:5" x14ac:dyDescent="0.25">
      <c r="A201">
        <v>306.18700000000001</v>
      </c>
      <c r="B201">
        <v>3497.2857142857142</v>
      </c>
      <c r="C201">
        <v>326.5</v>
      </c>
      <c r="D201">
        <v>54.231802586146785</v>
      </c>
      <c r="E201">
        <v>2</v>
      </c>
    </row>
    <row r="202" spans="1:5" x14ac:dyDescent="0.25">
      <c r="A202">
        <v>306.18799999999999</v>
      </c>
      <c r="B202">
        <v>3494.5714285714284</v>
      </c>
      <c r="C202">
        <v>325.78571428571422</v>
      </c>
      <c r="D202">
        <v>54.237903594970703</v>
      </c>
      <c r="E202">
        <v>2</v>
      </c>
    </row>
    <row r="203" spans="1:5" x14ac:dyDescent="0.25">
      <c r="A203">
        <v>306.18900000000002</v>
      </c>
      <c r="B203">
        <v>3500</v>
      </c>
      <c r="C203">
        <v>326.35714285714289</v>
      </c>
      <c r="D203">
        <v>54.184113311767589</v>
      </c>
      <c r="E203">
        <v>2</v>
      </c>
    </row>
    <row r="204" spans="1:5" x14ac:dyDescent="0.25">
      <c r="A204">
        <v>306.19</v>
      </c>
      <c r="B204">
        <v>3505.2857142857142</v>
      </c>
      <c r="C204">
        <v>327</v>
      </c>
      <c r="D204">
        <v>54.138058362688412</v>
      </c>
      <c r="E204">
        <v>2</v>
      </c>
    </row>
    <row r="205" spans="1:5" x14ac:dyDescent="0.25">
      <c r="A205">
        <v>306.19099999999997</v>
      </c>
      <c r="B205">
        <v>3519.5714285714284</v>
      </c>
      <c r="C205">
        <v>329.21428571428578</v>
      </c>
      <c r="D205">
        <v>54.027857535226019</v>
      </c>
      <c r="E205">
        <v>2</v>
      </c>
    </row>
    <row r="206" spans="1:5" x14ac:dyDescent="0.25">
      <c r="A206">
        <v>306.19200000000001</v>
      </c>
      <c r="B206">
        <v>3535.5714285714284</v>
      </c>
      <c r="C206">
        <v>331.64285714285711</v>
      </c>
      <c r="D206">
        <v>53.901697322300492</v>
      </c>
      <c r="E206">
        <v>2</v>
      </c>
    </row>
    <row r="207" spans="1:5" x14ac:dyDescent="0.25">
      <c r="A207">
        <v>306.19299999999998</v>
      </c>
      <c r="B207">
        <v>3548.1428571428573</v>
      </c>
      <c r="C207">
        <v>333.5</v>
      </c>
      <c r="D207">
        <v>53.805870383126432</v>
      </c>
      <c r="E207">
        <v>2</v>
      </c>
    </row>
    <row r="208" spans="1:5" x14ac:dyDescent="0.25">
      <c r="A208">
        <v>306.19400000000002</v>
      </c>
      <c r="B208">
        <v>3552.2857142857142</v>
      </c>
      <c r="C208">
        <v>333.5</v>
      </c>
      <c r="D208">
        <v>53.744407653808594</v>
      </c>
      <c r="E208">
        <v>2</v>
      </c>
    </row>
    <row r="209" spans="1:5" x14ac:dyDescent="0.25">
      <c r="A209">
        <v>306.19499999999999</v>
      </c>
      <c r="B209">
        <v>3572.1428571428573</v>
      </c>
      <c r="C209">
        <v>336.64285714285711</v>
      </c>
      <c r="D209">
        <v>53.6042833600726</v>
      </c>
      <c r="E209">
        <v>2</v>
      </c>
    </row>
    <row r="210" spans="1:5" x14ac:dyDescent="0.25">
      <c r="A210">
        <v>306.19600000000003</v>
      </c>
      <c r="B210">
        <v>3579.4285714285716</v>
      </c>
      <c r="C210">
        <v>337.64285714285734</v>
      </c>
      <c r="D210">
        <v>53.535649980817539</v>
      </c>
      <c r="E210">
        <v>2</v>
      </c>
    </row>
    <row r="211" spans="1:5" x14ac:dyDescent="0.25">
      <c r="A211">
        <v>306.197</v>
      </c>
      <c r="B211">
        <v>3580</v>
      </c>
      <c r="C211">
        <v>337.28571428571445</v>
      </c>
      <c r="D211">
        <v>53.515773228236583</v>
      </c>
      <c r="E211">
        <v>2</v>
      </c>
    </row>
    <row r="212" spans="1:5" x14ac:dyDescent="0.25">
      <c r="A212">
        <v>306.19799999999998</v>
      </c>
      <c r="B212">
        <v>3575.7142857142858</v>
      </c>
      <c r="C212">
        <v>336.57142857142867</v>
      </c>
      <c r="D212">
        <v>53.539067404610819</v>
      </c>
      <c r="E212">
        <v>2</v>
      </c>
    </row>
    <row r="213" spans="1:5" x14ac:dyDescent="0.25">
      <c r="A213">
        <v>306.19900000000001</v>
      </c>
      <c r="B213">
        <v>3550.2857142857142</v>
      </c>
      <c r="C213">
        <v>331.14285714285711</v>
      </c>
      <c r="D213">
        <v>53.671658325195324</v>
      </c>
      <c r="E213">
        <v>2</v>
      </c>
    </row>
    <row r="214" spans="1:5" x14ac:dyDescent="0.25">
      <c r="A214">
        <v>306.2</v>
      </c>
      <c r="B214">
        <v>3527</v>
      </c>
      <c r="C214">
        <v>326.71428571428578</v>
      </c>
      <c r="D214">
        <v>53.805834415980769</v>
      </c>
      <c r="E214">
        <v>2</v>
      </c>
    </row>
    <row r="215" spans="1:5" x14ac:dyDescent="0.25">
      <c r="A215">
        <v>306.20100000000002</v>
      </c>
      <c r="B215">
        <v>3513.2857142857142</v>
      </c>
      <c r="C215">
        <v>324.14285714285711</v>
      </c>
      <c r="D215">
        <v>53.894916207449796</v>
      </c>
      <c r="E215">
        <v>2</v>
      </c>
    </row>
    <row r="216" spans="1:5" x14ac:dyDescent="0.25">
      <c r="A216">
        <v>306.202</v>
      </c>
      <c r="B216">
        <v>3492.5714285714284</v>
      </c>
      <c r="C216">
        <v>320</v>
      </c>
      <c r="D216">
        <v>54.011558532714844</v>
      </c>
      <c r="E216">
        <v>2</v>
      </c>
    </row>
    <row r="217" spans="1:5" x14ac:dyDescent="0.25">
      <c r="A217">
        <v>306.20299999999997</v>
      </c>
      <c r="B217">
        <v>3466.7142857142858</v>
      </c>
      <c r="C217">
        <v>314.64285714285711</v>
      </c>
      <c r="D217">
        <v>54.130749620710048</v>
      </c>
      <c r="E217">
        <v>2</v>
      </c>
    </row>
    <row r="218" spans="1:5" x14ac:dyDescent="0.25">
      <c r="A218">
        <v>306.20400000000001</v>
      </c>
      <c r="B218">
        <v>3466.2857142857142</v>
      </c>
      <c r="C218">
        <v>314.07142857142867</v>
      </c>
      <c r="D218">
        <v>54.121781921386741</v>
      </c>
      <c r="E218">
        <v>2</v>
      </c>
    </row>
    <row r="219" spans="1:5" x14ac:dyDescent="0.25">
      <c r="A219">
        <v>306.20499999999998</v>
      </c>
      <c r="B219">
        <v>3463.8571428571427</v>
      </c>
      <c r="C219">
        <v>313.5</v>
      </c>
      <c r="D219">
        <v>54.129610334123925</v>
      </c>
      <c r="E219">
        <v>2</v>
      </c>
    </row>
    <row r="220" spans="1:5" x14ac:dyDescent="0.25">
      <c r="A220">
        <v>306.20600000000002</v>
      </c>
      <c r="B220">
        <v>3462.7142857142858</v>
      </c>
      <c r="C220">
        <v>313.28571428571445</v>
      </c>
      <c r="D220">
        <v>54.139883967808316</v>
      </c>
      <c r="E220">
        <v>2</v>
      </c>
    </row>
    <row r="221" spans="1:5" x14ac:dyDescent="0.25">
      <c r="A221">
        <v>306.20699999999999</v>
      </c>
      <c r="B221">
        <v>3459.1428571428573</v>
      </c>
      <c r="C221">
        <v>313.21428571428578</v>
      </c>
      <c r="D221">
        <v>54.179226684570324</v>
      </c>
      <c r="E221">
        <v>2</v>
      </c>
    </row>
    <row r="222" spans="1:5" x14ac:dyDescent="0.25">
      <c r="A222">
        <v>306.20800000000003</v>
      </c>
      <c r="B222">
        <v>3462.8571428571427</v>
      </c>
      <c r="C222">
        <v>314.42857142857133</v>
      </c>
      <c r="D222">
        <v>54.19100232805522</v>
      </c>
      <c r="E222">
        <v>2</v>
      </c>
    </row>
    <row r="223" spans="1:5" x14ac:dyDescent="0.25">
      <c r="A223">
        <v>306.209</v>
      </c>
      <c r="B223">
        <v>3469.7142857142858</v>
      </c>
      <c r="C223">
        <v>316.14285714285711</v>
      </c>
      <c r="D223">
        <v>54.174839128766735</v>
      </c>
      <c r="E223">
        <v>2</v>
      </c>
    </row>
    <row r="224" spans="1:5" x14ac:dyDescent="0.25">
      <c r="A224">
        <v>306.20999999999998</v>
      </c>
      <c r="B224">
        <v>3482.1428571428573</v>
      </c>
      <c r="C224">
        <v>318.78571428571422</v>
      </c>
      <c r="D224">
        <v>54.123145948137562</v>
      </c>
      <c r="E224">
        <v>2</v>
      </c>
    </row>
    <row r="225" spans="1:5" x14ac:dyDescent="0.25">
      <c r="A225">
        <v>306.21100000000001</v>
      </c>
      <c r="B225">
        <v>3489.7142857142858</v>
      </c>
      <c r="C225">
        <v>320.35714285714289</v>
      </c>
      <c r="D225">
        <v>54.082429177420522</v>
      </c>
      <c r="E225">
        <v>2</v>
      </c>
    </row>
    <row r="226" spans="1:5" x14ac:dyDescent="0.25">
      <c r="A226">
        <v>306.21199999999999</v>
      </c>
      <c r="B226">
        <v>3514.2857142857142</v>
      </c>
      <c r="C226">
        <v>325.14285714285711</v>
      </c>
      <c r="D226">
        <v>53.95173209054127</v>
      </c>
      <c r="E226">
        <v>2</v>
      </c>
    </row>
    <row r="227" spans="1:5" x14ac:dyDescent="0.25">
      <c r="A227">
        <v>306.21300000000002</v>
      </c>
      <c r="B227">
        <v>3540.1428571428573</v>
      </c>
      <c r="C227">
        <v>330.35714285714289</v>
      </c>
      <c r="D227">
        <v>53.812844739641434</v>
      </c>
      <c r="E227">
        <v>2</v>
      </c>
    </row>
    <row r="228" spans="1:5" x14ac:dyDescent="0.25">
      <c r="A228">
        <v>306.214</v>
      </c>
      <c r="B228">
        <v>3555.8571428571427</v>
      </c>
      <c r="C228">
        <v>333.28571428571422</v>
      </c>
      <c r="D228">
        <v>53.719118608747237</v>
      </c>
      <c r="E228">
        <v>2</v>
      </c>
    </row>
    <row r="229" spans="1:5" x14ac:dyDescent="0.25">
      <c r="A229">
        <v>306.21499999999997</v>
      </c>
      <c r="B229">
        <v>3590.4285714285716</v>
      </c>
      <c r="C229">
        <v>341.14285714285711</v>
      </c>
      <c r="D229">
        <v>53.563543047223789</v>
      </c>
      <c r="E229">
        <v>2</v>
      </c>
    </row>
    <row r="230" spans="1:5" x14ac:dyDescent="0.25">
      <c r="A230">
        <v>306.21600000000001</v>
      </c>
      <c r="B230">
        <v>3634.8571428571427</v>
      </c>
      <c r="C230">
        <v>350.85714285714289</v>
      </c>
      <c r="D230">
        <v>53.368172999790772</v>
      </c>
      <c r="E230">
        <v>2</v>
      </c>
    </row>
    <row r="231" spans="1:5" x14ac:dyDescent="0.25">
      <c r="A231">
        <v>306.21699999999998</v>
      </c>
      <c r="B231">
        <v>3664.8571428571427</v>
      </c>
      <c r="C231">
        <v>357.64285714285711</v>
      </c>
      <c r="D231">
        <v>53.23690883091524</v>
      </c>
      <c r="E231">
        <v>2</v>
      </c>
    </row>
    <row r="232" spans="1:5" x14ac:dyDescent="0.25">
      <c r="A232">
        <v>306.21800000000002</v>
      </c>
      <c r="B232">
        <v>3700.2857142857142</v>
      </c>
      <c r="C232">
        <v>366.14285714285688</v>
      </c>
      <c r="D232">
        <v>53.10044108799525</v>
      </c>
      <c r="E232">
        <v>2</v>
      </c>
    </row>
    <row r="233" spans="1:5" x14ac:dyDescent="0.25">
      <c r="A233">
        <v>306.21899999999999</v>
      </c>
      <c r="B233">
        <v>3721.5714285714284</v>
      </c>
      <c r="C233">
        <v>371.64285714285711</v>
      </c>
      <c r="D233">
        <v>53.034328024727984</v>
      </c>
      <c r="E233">
        <v>2</v>
      </c>
    </row>
    <row r="234" spans="1:5" x14ac:dyDescent="0.25">
      <c r="A234">
        <v>306.22000000000003</v>
      </c>
      <c r="B234">
        <v>3754.2857142857142</v>
      </c>
      <c r="C234">
        <v>379.78571428571399</v>
      </c>
      <c r="D234">
        <v>52.91029663085942</v>
      </c>
      <c r="E234">
        <v>2</v>
      </c>
    </row>
    <row r="235" spans="1:5" x14ac:dyDescent="0.25">
      <c r="A235">
        <v>306.221</v>
      </c>
      <c r="B235">
        <v>3814.5714285714284</v>
      </c>
      <c r="C235">
        <v>394.5</v>
      </c>
      <c r="D235">
        <v>52.661655644008079</v>
      </c>
      <c r="E235">
        <v>2</v>
      </c>
    </row>
    <row r="236" spans="1:5" x14ac:dyDescent="0.25">
      <c r="A236">
        <v>306.22199999999998</v>
      </c>
      <c r="B236">
        <v>3853.8571428571427</v>
      </c>
      <c r="C236">
        <v>402.21428571428578</v>
      </c>
      <c r="D236">
        <v>52.428043038504484</v>
      </c>
      <c r="E236">
        <v>2</v>
      </c>
    </row>
    <row r="237" spans="1:5" x14ac:dyDescent="0.25">
      <c r="A237">
        <v>306.22300000000001</v>
      </c>
      <c r="B237">
        <v>3905.7142857142858</v>
      </c>
      <c r="C237">
        <v>413.64285714285711</v>
      </c>
      <c r="D237">
        <v>52.183380889892589</v>
      </c>
      <c r="E237">
        <v>2</v>
      </c>
    </row>
    <row r="238" spans="1:5" x14ac:dyDescent="0.25">
      <c r="A238">
        <v>306.22399999999999</v>
      </c>
      <c r="B238">
        <v>3946.5714285714284</v>
      </c>
      <c r="C238">
        <v>422.57142857142867</v>
      </c>
      <c r="D238">
        <v>51.986524309430763</v>
      </c>
      <c r="E238">
        <v>2</v>
      </c>
    </row>
    <row r="239" spans="1:5" x14ac:dyDescent="0.25">
      <c r="A239">
        <v>306.22500000000002</v>
      </c>
      <c r="B239">
        <v>3946.1428571428573</v>
      </c>
      <c r="C239">
        <v>422.64285714285711</v>
      </c>
      <c r="D239">
        <v>51.989323207310292</v>
      </c>
      <c r="E239">
        <v>2</v>
      </c>
    </row>
    <row r="240" spans="1:5" x14ac:dyDescent="0.25">
      <c r="A240">
        <v>306.226</v>
      </c>
      <c r="B240">
        <v>3937.4285714285716</v>
      </c>
      <c r="C240">
        <v>421.14285714285711</v>
      </c>
      <c r="D240">
        <v>52.046647862025736</v>
      </c>
      <c r="E240">
        <v>2</v>
      </c>
    </row>
    <row r="241" spans="1:5" x14ac:dyDescent="0.25">
      <c r="A241">
        <v>306.22699999999998</v>
      </c>
      <c r="B241">
        <v>3951.8571428571427</v>
      </c>
      <c r="C241">
        <v>427.85714285714289</v>
      </c>
      <c r="D241">
        <v>52.079992021833164</v>
      </c>
      <c r="E241">
        <v>2</v>
      </c>
    </row>
    <row r="242" spans="1:5" x14ac:dyDescent="0.25">
      <c r="A242">
        <v>306.22800000000001</v>
      </c>
      <c r="B242">
        <v>3959.1428571428573</v>
      </c>
      <c r="C242">
        <v>433.57142857142844</v>
      </c>
      <c r="D242">
        <v>52.190796770368365</v>
      </c>
      <c r="E242">
        <v>2</v>
      </c>
    </row>
    <row r="243" spans="1:5" x14ac:dyDescent="0.25">
      <c r="A243">
        <v>306.22899999999998</v>
      </c>
      <c r="B243">
        <v>4000.4285714285716</v>
      </c>
      <c r="C243">
        <v>454.07142857142844</v>
      </c>
      <c r="D243">
        <v>52.312877546037953</v>
      </c>
      <c r="E243">
        <v>2</v>
      </c>
    </row>
    <row r="244" spans="1:5" x14ac:dyDescent="0.25">
      <c r="A244">
        <v>306.23</v>
      </c>
      <c r="B244">
        <v>4051.5714285714284</v>
      </c>
      <c r="C244">
        <v>477.92857142857133</v>
      </c>
      <c r="D244">
        <v>52.356923566545788</v>
      </c>
      <c r="E244">
        <v>2</v>
      </c>
    </row>
    <row r="245" spans="1:5" x14ac:dyDescent="0.25">
      <c r="A245">
        <v>306.23099999999999</v>
      </c>
      <c r="B245">
        <v>4046</v>
      </c>
      <c r="C245">
        <v>477.42857142857133</v>
      </c>
      <c r="D245">
        <v>52.411201477050781</v>
      </c>
      <c r="E245">
        <v>2</v>
      </c>
    </row>
    <row r="246" spans="1:5" x14ac:dyDescent="0.25">
      <c r="A246">
        <v>306.23200000000003</v>
      </c>
      <c r="B246">
        <v>4014.1428571428573</v>
      </c>
      <c r="C246">
        <v>461.35714285714266</v>
      </c>
      <c r="D246">
        <v>52.353696114676325</v>
      </c>
      <c r="E246">
        <v>2</v>
      </c>
    </row>
    <row r="247" spans="1:5" x14ac:dyDescent="0.25">
      <c r="A247">
        <v>306.233</v>
      </c>
      <c r="B247">
        <v>3937</v>
      </c>
      <c r="C247">
        <v>433.07142857142867</v>
      </c>
      <c r="D247">
        <v>52.454603358677446</v>
      </c>
      <c r="E247">
        <v>2</v>
      </c>
    </row>
    <row r="248" spans="1:5" x14ac:dyDescent="0.25">
      <c r="A248">
        <v>306.23399999999998</v>
      </c>
      <c r="B248">
        <v>3894.5714285714284</v>
      </c>
      <c r="C248">
        <v>413.42857142857133</v>
      </c>
      <c r="D248">
        <v>52.361572374616344</v>
      </c>
      <c r="E248">
        <v>2</v>
      </c>
    </row>
    <row r="249" spans="1:5" x14ac:dyDescent="0.25">
      <c r="A249">
        <v>306.23500000000001</v>
      </c>
      <c r="B249">
        <v>3937.1428571428573</v>
      </c>
      <c r="C249">
        <v>418.64285714285688</v>
      </c>
      <c r="D249">
        <v>52.051413835797973</v>
      </c>
      <c r="E249">
        <v>2</v>
      </c>
    </row>
    <row r="250" spans="1:5" x14ac:dyDescent="0.25">
      <c r="A250">
        <v>306.23599999999999</v>
      </c>
      <c r="B250">
        <v>4037.4285714285716</v>
      </c>
      <c r="C250">
        <v>441.57142857142867</v>
      </c>
      <c r="D250">
        <v>51.622206987653442</v>
      </c>
      <c r="E250">
        <v>2</v>
      </c>
    </row>
    <row r="251" spans="1:5" x14ac:dyDescent="0.25">
      <c r="A251">
        <v>306.23700000000002</v>
      </c>
      <c r="B251">
        <v>4323.4285714285716</v>
      </c>
      <c r="C251">
        <v>520.21428571428555</v>
      </c>
      <c r="D251">
        <v>50.612463487897628</v>
      </c>
      <c r="E251">
        <v>2</v>
      </c>
    </row>
    <row r="252" spans="1:5" x14ac:dyDescent="0.25">
      <c r="A252">
        <v>306.238</v>
      </c>
      <c r="B252">
        <v>4385.1428571428569</v>
      </c>
      <c r="C252">
        <v>534</v>
      </c>
      <c r="D252">
        <v>50.259273202078703</v>
      </c>
      <c r="E252">
        <v>2</v>
      </c>
    </row>
    <row r="253" spans="1:5" x14ac:dyDescent="0.25">
      <c r="A253">
        <v>306.23899999999998</v>
      </c>
      <c r="B253">
        <v>4269.2857142857147</v>
      </c>
      <c r="C253">
        <v>500.35714285714266</v>
      </c>
      <c r="D253">
        <v>50.598987797328391</v>
      </c>
      <c r="E253">
        <v>2</v>
      </c>
    </row>
    <row r="254" spans="1:5" x14ac:dyDescent="0.25">
      <c r="A254">
        <v>306.24</v>
      </c>
      <c r="B254">
        <v>4427.8571428571431</v>
      </c>
      <c r="C254">
        <v>551.64285714285688</v>
      </c>
      <c r="D254">
        <v>50.224058532714821</v>
      </c>
      <c r="E254">
        <v>2</v>
      </c>
    </row>
    <row r="255" spans="1:5" x14ac:dyDescent="0.25">
      <c r="A255">
        <v>306.24099999999999</v>
      </c>
      <c r="B255">
        <v>7051.1428571428569</v>
      </c>
      <c r="C255">
        <v>1564.8571428571427</v>
      </c>
      <c r="D255">
        <v>44.513801029750255</v>
      </c>
      <c r="E255">
        <v>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17799-BFA5-4BE0-8184-5563E8CB2205}">
  <dimension ref="A1:V255"/>
  <sheetViews>
    <sheetView workbookViewId="0">
      <selection activeCell="A2" sqref="A2"/>
    </sheetView>
  </sheetViews>
  <sheetFormatPr defaultRowHeight="15" x14ac:dyDescent="0.25"/>
  <sheetData>
    <row r="1" spans="1:22" x14ac:dyDescent="0.25">
      <c r="A1" t="s">
        <v>5</v>
      </c>
      <c r="B1" t="s">
        <v>6</v>
      </c>
      <c r="C1" t="s">
        <v>7</v>
      </c>
      <c r="D1" t="s">
        <v>8</v>
      </c>
      <c r="E1" t="s">
        <v>9</v>
      </c>
      <c r="U1" t="s">
        <v>0</v>
      </c>
    </row>
    <row r="2" spans="1:22" x14ac:dyDescent="0.25">
      <c r="A2" t="s">
        <v>12</v>
      </c>
      <c r="B2" t="s">
        <v>10</v>
      </c>
      <c r="C2" t="s">
        <v>10</v>
      </c>
      <c r="D2" t="s">
        <v>11</v>
      </c>
      <c r="E2" t="s">
        <v>11</v>
      </c>
    </row>
    <row r="3" spans="1:22" x14ac:dyDescent="0.25">
      <c r="A3">
        <v>306.06400000000002</v>
      </c>
      <c r="B3">
        <v>8549.4285714285706</v>
      </c>
      <c r="C3">
        <v>1641.6428571428569</v>
      </c>
      <c r="D3">
        <v>43.102137156895253</v>
      </c>
      <c r="E3">
        <v>2</v>
      </c>
      <c r="U3" t="s">
        <v>51</v>
      </c>
    </row>
    <row r="4" spans="1:22" x14ac:dyDescent="0.25">
      <c r="A4">
        <v>306.065</v>
      </c>
      <c r="B4">
        <v>6995.7142857142853</v>
      </c>
      <c r="C4">
        <v>1084.5714285714284</v>
      </c>
      <c r="D4">
        <v>45.384626116071445</v>
      </c>
      <c r="E4">
        <v>2</v>
      </c>
      <c r="U4" t="s">
        <v>52</v>
      </c>
    </row>
    <row r="5" spans="1:22" x14ac:dyDescent="0.25">
      <c r="A5">
        <v>306.06599999999997</v>
      </c>
      <c r="B5">
        <v>6195.5714285714284</v>
      </c>
      <c r="C5">
        <v>844.9285714285711</v>
      </c>
      <c r="D5">
        <v>47.007098470415428</v>
      </c>
      <c r="E5">
        <v>2</v>
      </c>
    </row>
    <row r="6" spans="1:22" x14ac:dyDescent="0.25">
      <c r="A6">
        <v>306.06799999999998</v>
      </c>
      <c r="B6">
        <v>6124.7142857142853</v>
      </c>
      <c r="C6">
        <v>830.14285714285688</v>
      </c>
      <c r="D6">
        <v>47.228549276079548</v>
      </c>
      <c r="E6">
        <v>2</v>
      </c>
    </row>
    <row r="7" spans="1:22" x14ac:dyDescent="0.25">
      <c r="A7">
        <v>306.06900000000002</v>
      </c>
      <c r="B7">
        <v>5613.7142857142853</v>
      </c>
      <c r="C7">
        <v>704.71428571428578</v>
      </c>
      <c r="D7">
        <v>48.70236900874545</v>
      </c>
      <c r="E7">
        <v>2</v>
      </c>
    </row>
    <row r="8" spans="1:22" x14ac:dyDescent="0.25">
      <c r="A8">
        <v>306.07</v>
      </c>
      <c r="B8">
        <v>5145.5714285714284</v>
      </c>
      <c r="C8">
        <v>589.78571428571468</v>
      </c>
      <c r="D8">
        <v>50.145241601126543</v>
      </c>
      <c r="E8">
        <v>2</v>
      </c>
      <c r="U8" t="s">
        <v>24</v>
      </c>
    </row>
    <row r="9" spans="1:22" x14ac:dyDescent="0.25">
      <c r="A9">
        <v>306.072</v>
      </c>
      <c r="B9">
        <v>5075</v>
      </c>
      <c r="C9">
        <v>576.57142857142844</v>
      </c>
      <c r="D9">
        <v>50.447197914123535</v>
      </c>
      <c r="E9">
        <v>2</v>
      </c>
      <c r="U9" t="s">
        <v>53</v>
      </c>
    </row>
    <row r="10" spans="1:22" x14ac:dyDescent="0.25">
      <c r="A10">
        <v>306.07299999999998</v>
      </c>
      <c r="B10">
        <v>5017.1428571428569</v>
      </c>
      <c r="C10">
        <v>557.14285714285688</v>
      </c>
      <c r="D10">
        <v>50.527339117867655</v>
      </c>
      <c r="E10">
        <v>2</v>
      </c>
    </row>
    <row r="11" spans="1:22" x14ac:dyDescent="0.25">
      <c r="A11">
        <v>306.07400000000001</v>
      </c>
      <c r="B11">
        <v>5006.1428571428569</v>
      </c>
      <c r="C11">
        <v>551.14285714285734</v>
      </c>
      <c r="D11">
        <v>50.494944844927204</v>
      </c>
      <c r="E11">
        <v>2</v>
      </c>
    </row>
    <row r="12" spans="1:22" x14ac:dyDescent="0.25">
      <c r="A12">
        <v>306.07600000000002</v>
      </c>
      <c r="B12">
        <v>5071.7142857142853</v>
      </c>
      <c r="C12">
        <v>564.85714285714266</v>
      </c>
      <c r="D12">
        <v>50.244624001639295</v>
      </c>
      <c r="E12">
        <v>2</v>
      </c>
    </row>
    <row r="13" spans="1:22" x14ac:dyDescent="0.25">
      <c r="A13">
        <v>306.077</v>
      </c>
      <c r="B13">
        <v>5129.1428571428569</v>
      </c>
      <c r="C13">
        <v>576.78571428571422</v>
      </c>
      <c r="D13">
        <v>50.026049068995917</v>
      </c>
      <c r="E13">
        <v>2</v>
      </c>
    </row>
    <row r="14" spans="1:22" x14ac:dyDescent="0.25">
      <c r="A14">
        <v>306.07799999999997</v>
      </c>
      <c r="B14">
        <v>5164.7142857142853</v>
      </c>
      <c r="C14">
        <v>582.28571428571422</v>
      </c>
      <c r="D14">
        <v>49.848667689732167</v>
      </c>
      <c r="E14">
        <v>2</v>
      </c>
    </row>
    <row r="15" spans="1:22" x14ac:dyDescent="0.25">
      <c r="A15">
        <v>306.08</v>
      </c>
      <c r="B15">
        <v>5303.7142857142853</v>
      </c>
      <c r="C15">
        <v>613.5</v>
      </c>
      <c r="D15">
        <v>49.381078856332067</v>
      </c>
      <c r="E15">
        <v>2</v>
      </c>
    </row>
    <row r="16" spans="1:22" x14ac:dyDescent="0.25">
      <c r="A16">
        <v>306.08100000000002</v>
      </c>
      <c r="B16">
        <v>5503.8571428571431</v>
      </c>
      <c r="C16">
        <v>659.92857142857156</v>
      </c>
      <c r="D16">
        <v>48.748223304748535</v>
      </c>
      <c r="E16">
        <v>2</v>
      </c>
      <c r="T16" t="s">
        <v>13</v>
      </c>
      <c r="U16" t="s">
        <v>14</v>
      </c>
      <c r="V16" t="s">
        <v>15</v>
      </c>
    </row>
    <row r="17" spans="1:22" x14ac:dyDescent="0.25">
      <c r="A17">
        <v>306.08199999999999</v>
      </c>
      <c r="B17">
        <v>5536.5714285714284</v>
      </c>
      <c r="C17">
        <v>666.57142857142844</v>
      </c>
      <c r="D17">
        <v>48.63198416573664</v>
      </c>
      <c r="E17">
        <v>2</v>
      </c>
      <c r="T17">
        <v>32.867934160000026</v>
      </c>
      <c r="U17">
        <v>33.286259288372129</v>
      </c>
      <c r="V17">
        <v>7728.5221528230941</v>
      </c>
    </row>
    <row r="18" spans="1:22" x14ac:dyDescent="0.25">
      <c r="A18">
        <v>306.08300000000003</v>
      </c>
      <c r="B18">
        <v>5433.2857142857147</v>
      </c>
      <c r="C18">
        <v>640.92857142857156</v>
      </c>
      <c r="D18">
        <v>48.92249706813277</v>
      </c>
      <c r="E18">
        <v>2</v>
      </c>
      <c r="T18" t="s">
        <v>11</v>
      </c>
      <c r="U18" t="s">
        <v>11</v>
      </c>
      <c r="V18" t="s">
        <v>16</v>
      </c>
    </row>
    <row r="19" spans="1:22" x14ac:dyDescent="0.25">
      <c r="A19">
        <v>306.08499999999998</v>
      </c>
      <c r="B19">
        <v>5328.8571428571431</v>
      </c>
      <c r="C19">
        <v>616.07142857142844</v>
      </c>
      <c r="D19">
        <v>49.241730145045778</v>
      </c>
      <c r="E19">
        <v>2</v>
      </c>
    </row>
    <row r="20" spans="1:22" x14ac:dyDescent="0.25">
      <c r="A20">
        <v>306.08600000000001</v>
      </c>
      <c r="B20">
        <v>5215.1428571428569</v>
      </c>
      <c r="C20">
        <v>589.78571428571422</v>
      </c>
      <c r="D20">
        <v>49.606729779924763</v>
      </c>
      <c r="E20">
        <v>2</v>
      </c>
    </row>
    <row r="21" spans="1:22" x14ac:dyDescent="0.25">
      <c r="A21">
        <v>306.08699999999999</v>
      </c>
      <c r="B21">
        <v>5107.2857142857147</v>
      </c>
      <c r="C21">
        <v>565.42857142857156</v>
      </c>
      <c r="D21">
        <v>49.967059544154608</v>
      </c>
      <c r="E21">
        <v>2</v>
      </c>
    </row>
    <row r="22" spans="1:22" x14ac:dyDescent="0.25">
      <c r="A22">
        <v>306.089</v>
      </c>
      <c r="B22">
        <v>4956.5714285714284</v>
      </c>
      <c r="C22">
        <v>531.64285714285734</v>
      </c>
      <c r="D22">
        <v>50.48709883008695</v>
      </c>
      <c r="E22">
        <v>2</v>
      </c>
    </row>
    <row r="23" spans="1:22" x14ac:dyDescent="0.25">
      <c r="A23">
        <v>306.08999999999997</v>
      </c>
      <c r="B23">
        <v>4836.4285714285716</v>
      </c>
      <c r="C23">
        <v>505.35714285714266</v>
      </c>
      <c r="D23">
        <v>50.916721343994141</v>
      </c>
      <c r="E23">
        <v>2</v>
      </c>
    </row>
    <row r="24" spans="1:22" x14ac:dyDescent="0.25">
      <c r="A24">
        <v>306.09100000000001</v>
      </c>
      <c r="B24">
        <v>4723.7142857142853</v>
      </c>
      <c r="C24">
        <v>481.64285714285688</v>
      </c>
      <c r="D24">
        <v>51.349381038120839</v>
      </c>
      <c r="E24">
        <v>2</v>
      </c>
    </row>
    <row r="25" spans="1:22" x14ac:dyDescent="0.25">
      <c r="A25">
        <v>306.09300000000002</v>
      </c>
      <c r="B25">
        <v>4677.5714285714284</v>
      </c>
      <c r="C25">
        <v>472.14285714285734</v>
      </c>
      <c r="D25">
        <v>51.534464836120605</v>
      </c>
      <c r="E25">
        <v>2</v>
      </c>
    </row>
    <row r="26" spans="1:22" x14ac:dyDescent="0.25">
      <c r="A26">
        <v>306.09399999999999</v>
      </c>
      <c r="B26">
        <v>4631.2857142857147</v>
      </c>
      <c r="C26">
        <v>462.57142857142844</v>
      </c>
      <c r="D26">
        <v>51.717123440333808</v>
      </c>
      <c r="E26">
        <v>2</v>
      </c>
    </row>
    <row r="27" spans="1:22" x14ac:dyDescent="0.25">
      <c r="A27">
        <v>306.09500000000003</v>
      </c>
      <c r="B27">
        <v>4571.2857142857147</v>
      </c>
      <c r="C27">
        <v>450.21428571428578</v>
      </c>
      <c r="D27">
        <v>51.962091854640448</v>
      </c>
      <c r="E27">
        <v>2</v>
      </c>
    </row>
    <row r="28" spans="1:22" x14ac:dyDescent="0.25">
      <c r="A28">
        <v>306.096</v>
      </c>
      <c r="B28">
        <v>4505.5714285714284</v>
      </c>
      <c r="C28">
        <v>437.14285714285688</v>
      </c>
      <c r="D28">
        <v>52.245885304042304</v>
      </c>
      <c r="E28">
        <v>2</v>
      </c>
    </row>
    <row r="29" spans="1:22" x14ac:dyDescent="0.25">
      <c r="A29">
        <v>306.09800000000001</v>
      </c>
      <c r="B29">
        <v>4454.2857142857147</v>
      </c>
      <c r="C29">
        <v>427.07142857142867</v>
      </c>
      <c r="D29">
        <v>52.469814709254649</v>
      </c>
      <c r="E29">
        <v>2</v>
      </c>
    </row>
    <row r="30" spans="1:22" x14ac:dyDescent="0.25">
      <c r="A30">
        <v>306.09899999999999</v>
      </c>
      <c r="B30">
        <v>4433.8571428571431</v>
      </c>
      <c r="C30">
        <v>423.14285714285711</v>
      </c>
      <c r="D30">
        <v>52.563028880528066</v>
      </c>
      <c r="E30">
        <v>2</v>
      </c>
    </row>
    <row r="31" spans="1:22" x14ac:dyDescent="0.25">
      <c r="A31">
        <v>306.10000000000002</v>
      </c>
      <c r="B31">
        <v>4437.1428571428569</v>
      </c>
      <c r="C31">
        <v>423.64285714285688</v>
      </c>
      <c r="D31">
        <v>52.550352232796854</v>
      </c>
      <c r="E31">
        <v>2</v>
      </c>
    </row>
    <row r="32" spans="1:22" x14ac:dyDescent="0.25">
      <c r="A32">
        <v>306.10199999999998</v>
      </c>
      <c r="B32">
        <v>4454.7142857142853</v>
      </c>
      <c r="C32">
        <v>427.07142857142867</v>
      </c>
      <c r="D32">
        <v>52.471380914960605</v>
      </c>
      <c r="E32">
        <v>2</v>
      </c>
    </row>
    <row r="33" spans="1:5" x14ac:dyDescent="0.25">
      <c r="A33">
        <v>306.10300000000001</v>
      </c>
      <c r="B33">
        <v>4467.4285714285716</v>
      </c>
      <c r="C33">
        <v>429.5</v>
      </c>
      <c r="D33">
        <v>52.418497630528066</v>
      </c>
      <c r="E33">
        <v>2</v>
      </c>
    </row>
    <row r="34" spans="1:5" x14ac:dyDescent="0.25">
      <c r="A34">
        <v>306.10399999999998</v>
      </c>
      <c r="B34">
        <v>4458.4285714285716</v>
      </c>
      <c r="C34">
        <v>428</v>
      </c>
      <c r="D34">
        <v>52.464644023350331</v>
      </c>
      <c r="E34">
        <v>2</v>
      </c>
    </row>
    <row r="35" spans="1:5" x14ac:dyDescent="0.25">
      <c r="A35">
        <v>306.10500000000002</v>
      </c>
      <c r="B35">
        <v>4429.1428571428569</v>
      </c>
      <c r="C35">
        <v>422.28571428571422</v>
      </c>
      <c r="D35">
        <v>52.601998465401834</v>
      </c>
      <c r="E35">
        <v>2</v>
      </c>
    </row>
    <row r="36" spans="1:5" x14ac:dyDescent="0.25">
      <c r="A36">
        <v>306.10700000000003</v>
      </c>
      <c r="B36">
        <v>4389.2857142857147</v>
      </c>
      <c r="C36">
        <v>414.5</v>
      </c>
      <c r="D36">
        <v>52.778961317879862</v>
      </c>
      <c r="E36">
        <v>2</v>
      </c>
    </row>
    <row r="37" spans="1:5" x14ac:dyDescent="0.25">
      <c r="A37">
        <v>306.108</v>
      </c>
      <c r="B37">
        <v>4307.1428571428569</v>
      </c>
      <c r="C37">
        <v>398.78571428571422</v>
      </c>
      <c r="D37">
        <v>53.156196321759978</v>
      </c>
      <c r="E37">
        <v>2</v>
      </c>
    </row>
    <row r="38" spans="1:5" x14ac:dyDescent="0.25">
      <c r="A38">
        <v>306.10899999999998</v>
      </c>
      <c r="B38">
        <v>4225.2857142857147</v>
      </c>
      <c r="C38">
        <v>383.42857142857133</v>
      </c>
      <c r="D38">
        <v>53.54362937382291</v>
      </c>
      <c r="E38">
        <v>2</v>
      </c>
    </row>
    <row r="39" spans="1:5" x14ac:dyDescent="0.25">
      <c r="A39">
        <v>306.11</v>
      </c>
      <c r="B39">
        <v>4138.5714285714284</v>
      </c>
      <c r="C39">
        <v>367.42857142857133</v>
      </c>
      <c r="D39">
        <v>53.979150908333963</v>
      </c>
      <c r="E39">
        <v>2</v>
      </c>
    </row>
    <row r="40" spans="1:5" x14ac:dyDescent="0.25">
      <c r="A40">
        <v>306.11200000000002</v>
      </c>
      <c r="B40">
        <v>4028.1428571428573</v>
      </c>
      <c r="C40">
        <v>347.64285714285711</v>
      </c>
      <c r="D40">
        <v>54.552402768816307</v>
      </c>
      <c r="E40">
        <v>2</v>
      </c>
    </row>
    <row r="41" spans="1:5" x14ac:dyDescent="0.25">
      <c r="A41">
        <v>306.113</v>
      </c>
      <c r="B41">
        <v>3926</v>
      </c>
      <c r="C41">
        <v>329.78571428571422</v>
      </c>
      <c r="D41">
        <v>55.108058793204179</v>
      </c>
      <c r="E41">
        <v>2</v>
      </c>
    </row>
    <row r="42" spans="1:5" x14ac:dyDescent="0.25">
      <c r="A42">
        <v>306.11399999999998</v>
      </c>
      <c r="B42">
        <v>3839.8571428571427</v>
      </c>
      <c r="C42">
        <v>315.14285714285711</v>
      </c>
      <c r="D42">
        <v>55.603397369384766</v>
      </c>
      <c r="E42">
        <v>2</v>
      </c>
    </row>
    <row r="43" spans="1:5" x14ac:dyDescent="0.25">
      <c r="A43">
        <v>306.11599999999999</v>
      </c>
      <c r="B43">
        <v>3775.1428571428573</v>
      </c>
      <c r="C43">
        <v>304.35714285714289</v>
      </c>
      <c r="D43">
        <v>55.992013522556874</v>
      </c>
      <c r="E43">
        <v>2</v>
      </c>
    </row>
    <row r="44" spans="1:5" x14ac:dyDescent="0.25">
      <c r="A44">
        <v>306.11700000000002</v>
      </c>
      <c r="B44">
        <v>3731</v>
      </c>
      <c r="C44">
        <v>297.07142857142867</v>
      </c>
      <c r="D44">
        <v>56.267642021179199</v>
      </c>
      <c r="E44">
        <v>2</v>
      </c>
    </row>
    <row r="45" spans="1:5" x14ac:dyDescent="0.25">
      <c r="A45">
        <v>306.11799999999999</v>
      </c>
      <c r="B45">
        <v>3714.1428571428573</v>
      </c>
      <c r="C45">
        <v>294.35714285714289</v>
      </c>
      <c r="D45">
        <v>56.374231474740213</v>
      </c>
      <c r="E45">
        <v>2</v>
      </c>
    </row>
    <row r="46" spans="1:5" x14ac:dyDescent="0.25">
      <c r="A46">
        <v>306.11900000000003</v>
      </c>
      <c r="B46">
        <v>3697</v>
      </c>
      <c r="C46">
        <v>291.57142857142867</v>
      </c>
      <c r="D46">
        <v>56.484662055969238</v>
      </c>
      <c r="E46">
        <v>2</v>
      </c>
    </row>
    <row r="47" spans="1:5" x14ac:dyDescent="0.25">
      <c r="A47">
        <v>306.12099999999998</v>
      </c>
      <c r="B47">
        <v>3683.4285714285716</v>
      </c>
      <c r="C47">
        <v>289.5</v>
      </c>
      <c r="D47">
        <v>56.570745468139648</v>
      </c>
      <c r="E47">
        <v>2</v>
      </c>
    </row>
    <row r="48" spans="1:5" x14ac:dyDescent="0.25">
      <c r="A48">
        <v>306.12200000000001</v>
      </c>
      <c r="B48">
        <v>3667.7142857142858</v>
      </c>
      <c r="C48">
        <v>286.92857142857133</v>
      </c>
      <c r="D48">
        <v>56.671738488333574</v>
      </c>
      <c r="E48">
        <v>2</v>
      </c>
    </row>
    <row r="49" spans="1:5" x14ac:dyDescent="0.25">
      <c r="A49">
        <v>306.12299999999999</v>
      </c>
      <c r="B49">
        <v>3652.5714285714284</v>
      </c>
      <c r="C49">
        <v>284.35714285714289</v>
      </c>
      <c r="D49">
        <v>56.772821562630838</v>
      </c>
      <c r="E49">
        <v>2</v>
      </c>
    </row>
    <row r="50" spans="1:5" x14ac:dyDescent="0.25">
      <c r="A50">
        <v>306.12400000000002</v>
      </c>
      <c r="B50">
        <v>3634.4285714285716</v>
      </c>
      <c r="C50">
        <v>281.57142857142867</v>
      </c>
      <c r="D50">
        <v>56.891943522861993</v>
      </c>
      <c r="E50">
        <v>2</v>
      </c>
    </row>
    <row r="51" spans="1:5" x14ac:dyDescent="0.25">
      <c r="A51">
        <v>306.12599999999998</v>
      </c>
      <c r="B51">
        <v>3613.5714285714284</v>
      </c>
      <c r="C51">
        <v>278.28571428571422</v>
      </c>
      <c r="D51">
        <v>57.033627918788397</v>
      </c>
      <c r="E51">
        <v>2</v>
      </c>
    </row>
    <row r="52" spans="1:5" x14ac:dyDescent="0.25">
      <c r="A52">
        <v>306.12700000000001</v>
      </c>
      <c r="B52">
        <v>3608.4285714285716</v>
      </c>
      <c r="C52">
        <v>277.35714285714289</v>
      </c>
      <c r="D52">
        <v>57.067922319684726</v>
      </c>
      <c r="E52">
        <v>2</v>
      </c>
    </row>
    <row r="53" spans="1:5" x14ac:dyDescent="0.25">
      <c r="A53">
        <v>306.12799999999999</v>
      </c>
      <c r="B53">
        <v>3595</v>
      </c>
      <c r="C53">
        <v>275.35714285714289</v>
      </c>
      <c r="D53">
        <v>57.162946156093085</v>
      </c>
      <c r="E53">
        <v>2</v>
      </c>
    </row>
    <row r="54" spans="1:5" x14ac:dyDescent="0.25">
      <c r="A54">
        <v>306.12900000000002</v>
      </c>
      <c r="B54">
        <v>3572.5714285714284</v>
      </c>
      <c r="C54">
        <v>271.78571428571422</v>
      </c>
      <c r="D54">
        <v>57.313269615173454</v>
      </c>
      <c r="E54">
        <v>2</v>
      </c>
    </row>
    <row r="55" spans="1:5" x14ac:dyDescent="0.25">
      <c r="A55">
        <v>306.13099999999997</v>
      </c>
      <c r="B55">
        <v>3553.5714285714284</v>
      </c>
      <c r="C55">
        <v>269</v>
      </c>
      <c r="D55">
        <v>57.444888796125156</v>
      </c>
      <c r="E55">
        <v>2</v>
      </c>
    </row>
    <row r="56" spans="1:5" x14ac:dyDescent="0.25">
      <c r="A56">
        <v>306.13200000000001</v>
      </c>
      <c r="B56">
        <v>3544.2857142857142</v>
      </c>
      <c r="C56">
        <v>267.35714285714289</v>
      </c>
      <c r="D56">
        <v>57.512291635785857</v>
      </c>
      <c r="E56">
        <v>2</v>
      </c>
    </row>
    <row r="57" spans="1:5" x14ac:dyDescent="0.25">
      <c r="A57">
        <v>306.13299999999998</v>
      </c>
      <c r="B57">
        <v>3533.7142857142858</v>
      </c>
      <c r="C57">
        <v>265.71428571428578</v>
      </c>
      <c r="D57">
        <v>57.58553355080744</v>
      </c>
      <c r="E57">
        <v>2</v>
      </c>
    </row>
    <row r="58" spans="1:5" x14ac:dyDescent="0.25">
      <c r="A58">
        <v>306.13400000000001</v>
      </c>
      <c r="B58">
        <v>3534.7142857142858</v>
      </c>
      <c r="C58">
        <v>265.92857142857133</v>
      </c>
      <c r="D58">
        <v>57.579728671482655</v>
      </c>
      <c r="E58">
        <v>2</v>
      </c>
    </row>
    <row r="59" spans="1:5" x14ac:dyDescent="0.25">
      <c r="A59">
        <v>306.13600000000002</v>
      </c>
      <c r="B59">
        <v>3528.7142857142858</v>
      </c>
      <c r="C59">
        <v>264.92857142857133</v>
      </c>
      <c r="D59">
        <v>57.622142246791327</v>
      </c>
      <c r="E59">
        <v>2</v>
      </c>
    </row>
    <row r="60" spans="1:5" x14ac:dyDescent="0.25">
      <c r="A60">
        <v>306.137</v>
      </c>
      <c r="B60">
        <v>3542.8571428571427</v>
      </c>
      <c r="C60">
        <v>267.07142857142867</v>
      </c>
      <c r="D60">
        <v>57.526721818106523</v>
      </c>
      <c r="E60">
        <v>2</v>
      </c>
    </row>
    <row r="61" spans="1:5" x14ac:dyDescent="0.25">
      <c r="A61">
        <v>306.13799999999998</v>
      </c>
      <c r="B61">
        <v>3546.8571428571427</v>
      </c>
      <c r="C61">
        <v>267.78571428571445</v>
      </c>
      <c r="D61">
        <v>57.498922075544158</v>
      </c>
      <c r="E61">
        <v>2</v>
      </c>
    </row>
    <row r="62" spans="1:5" x14ac:dyDescent="0.25">
      <c r="A62">
        <v>306.13900000000001</v>
      </c>
      <c r="B62">
        <v>3537.4285714285716</v>
      </c>
      <c r="C62">
        <v>266.42857142857133</v>
      </c>
      <c r="D62">
        <v>57.565376690455878</v>
      </c>
      <c r="E62">
        <v>2</v>
      </c>
    </row>
    <row r="63" spans="1:5" x14ac:dyDescent="0.25">
      <c r="A63">
        <v>306.14100000000002</v>
      </c>
      <c r="B63">
        <v>3531.2857142857142</v>
      </c>
      <c r="C63">
        <v>265.42857142857133</v>
      </c>
      <c r="D63">
        <v>57.605175154549784</v>
      </c>
      <c r="E63">
        <v>2</v>
      </c>
    </row>
    <row r="64" spans="1:5" x14ac:dyDescent="0.25">
      <c r="A64">
        <v>306.142</v>
      </c>
      <c r="B64">
        <v>3514.2857142857142</v>
      </c>
      <c r="C64">
        <v>262.78571428571422</v>
      </c>
      <c r="D64">
        <v>57.725779805864704</v>
      </c>
      <c r="E64">
        <v>2</v>
      </c>
    </row>
    <row r="65" spans="1:5" x14ac:dyDescent="0.25">
      <c r="A65">
        <v>306.14299999999997</v>
      </c>
      <c r="B65">
        <v>3485</v>
      </c>
      <c r="C65">
        <v>258.28571428571422</v>
      </c>
      <c r="D65">
        <v>57.937259265354726</v>
      </c>
      <c r="E65">
        <v>2</v>
      </c>
    </row>
    <row r="66" spans="1:5" x14ac:dyDescent="0.25">
      <c r="A66">
        <v>306.14400000000001</v>
      </c>
      <c r="B66">
        <v>3455.2857142857142</v>
      </c>
      <c r="C66">
        <v>253.78571428571422</v>
      </c>
      <c r="D66">
        <v>58.155429158891934</v>
      </c>
      <c r="E66">
        <v>2</v>
      </c>
    </row>
    <row r="67" spans="1:5" x14ac:dyDescent="0.25">
      <c r="A67">
        <v>306.14600000000002</v>
      </c>
      <c r="B67">
        <v>3411</v>
      </c>
      <c r="C67">
        <v>247.28571428571422</v>
      </c>
      <c r="D67">
        <v>58.487649372645762</v>
      </c>
      <c r="E67">
        <v>2</v>
      </c>
    </row>
    <row r="68" spans="1:5" x14ac:dyDescent="0.25">
      <c r="A68">
        <v>306.14699999999999</v>
      </c>
      <c r="B68">
        <v>3369.8571428571427</v>
      </c>
      <c r="C68">
        <v>241.42857142857133</v>
      </c>
      <c r="D68">
        <v>58.807306017194492</v>
      </c>
      <c r="E68">
        <v>2</v>
      </c>
    </row>
    <row r="69" spans="1:5" x14ac:dyDescent="0.25">
      <c r="A69">
        <v>306.14800000000002</v>
      </c>
      <c r="B69">
        <v>3343</v>
      </c>
      <c r="C69">
        <v>237.42857142857133</v>
      </c>
      <c r="D69">
        <v>59.013763019016778</v>
      </c>
      <c r="E69">
        <v>2</v>
      </c>
    </row>
    <row r="70" spans="1:5" x14ac:dyDescent="0.25">
      <c r="A70">
        <v>306.149</v>
      </c>
      <c r="B70">
        <v>3325.4285714285716</v>
      </c>
      <c r="C70">
        <v>234.78571428571445</v>
      </c>
      <c r="D70">
        <v>59.153398513794059</v>
      </c>
      <c r="E70">
        <v>2</v>
      </c>
    </row>
    <row r="71" spans="1:5" x14ac:dyDescent="0.25">
      <c r="A71">
        <v>306.15100000000001</v>
      </c>
      <c r="B71">
        <v>3319.4285714285716</v>
      </c>
      <c r="C71">
        <v>233.92857142857133</v>
      </c>
      <c r="D71">
        <v>59.202546664646775</v>
      </c>
      <c r="E71">
        <v>2</v>
      </c>
    </row>
    <row r="72" spans="1:5" x14ac:dyDescent="0.25">
      <c r="A72">
        <v>306.15199999999999</v>
      </c>
      <c r="B72">
        <v>3302.4285714285716</v>
      </c>
      <c r="C72">
        <v>231.57142857142844</v>
      </c>
      <c r="D72">
        <v>59.34020042419445</v>
      </c>
      <c r="E72">
        <v>2</v>
      </c>
    </row>
    <row r="73" spans="1:5" x14ac:dyDescent="0.25">
      <c r="A73">
        <v>306.15300000000002</v>
      </c>
      <c r="B73">
        <v>3283.7142857142858</v>
      </c>
      <c r="C73">
        <v>228.78571428571422</v>
      </c>
      <c r="D73">
        <v>59.494120461600232</v>
      </c>
      <c r="E73">
        <v>2</v>
      </c>
    </row>
    <row r="74" spans="1:5" x14ac:dyDescent="0.25">
      <c r="A74">
        <v>306.154</v>
      </c>
      <c r="B74">
        <v>3275</v>
      </c>
      <c r="C74">
        <v>227.57142857142844</v>
      </c>
      <c r="D74">
        <v>59.567558833530995</v>
      </c>
      <c r="E74">
        <v>2</v>
      </c>
    </row>
    <row r="75" spans="1:5" x14ac:dyDescent="0.25">
      <c r="A75">
        <v>306.15600000000001</v>
      </c>
      <c r="B75">
        <v>3254.7142857142858</v>
      </c>
      <c r="C75">
        <v>224.78571428571422</v>
      </c>
      <c r="D75">
        <v>59.735825947352851</v>
      </c>
      <c r="E75">
        <v>2</v>
      </c>
    </row>
    <row r="76" spans="1:5" x14ac:dyDescent="0.25">
      <c r="A76">
        <v>306.15699999999998</v>
      </c>
      <c r="B76">
        <v>3241.1428571428573</v>
      </c>
      <c r="C76">
        <v>222.92857142857156</v>
      </c>
      <c r="D76">
        <v>59.84339455195834</v>
      </c>
      <c r="E76">
        <v>2</v>
      </c>
    </row>
    <row r="77" spans="1:5" x14ac:dyDescent="0.25">
      <c r="A77">
        <v>306.15800000000002</v>
      </c>
      <c r="B77">
        <v>3232.1428571428573</v>
      </c>
      <c r="C77">
        <v>221.5</v>
      </c>
      <c r="D77">
        <v>59.915743964059061</v>
      </c>
      <c r="E77">
        <v>2</v>
      </c>
    </row>
    <row r="78" spans="1:5" x14ac:dyDescent="0.25">
      <c r="A78">
        <v>306.15899999999999</v>
      </c>
      <c r="B78">
        <v>3226.1428571428573</v>
      </c>
      <c r="C78">
        <v>220.64285714285711</v>
      </c>
      <c r="D78">
        <v>59.967058181762638</v>
      </c>
      <c r="E78">
        <v>2</v>
      </c>
    </row>
    <row r="79" spans="1:5" x14ac:dyDescent="0.25">
      <c r="A79">
        <v>306.16000000000003</v>
      </c>
      <c r="B79">
        <v>3221.4285714285716</v>
      </c>
      <c r="C79">
        <v>219.85714285714289</v>
      </c>
      <c r="D79">
        <v>60.009636197771329</v>
      </c>
      <c r="E79">
        <v>2</v>
      </c>
    </row>
    <row r="80" spans="1:5" x14ac:dyDescent="0.25">
      <c r="A80">
        <v>306.16199999999998</v>
      </c>
      <c r="B80">
        <v>3214.5714285714284</v>
      </c>
      <c r="C80">
        <v>218.92857142857133</v>
      </c>
      <c r="D80">
        <v>60.068172046116445</v>
      </c>
      <c r="E80">
        <v>2</v>
      </c>
    </row>
    <row r="81" spans="1:5" x14ac:dyDescent="0.25">
      <c r="A81">
        <v>306.16300000000001</v>
      </c>
      <c r="B81">
        <v>3213.4285714285716</v>
      </c>
      <c r="C81">
        <v>218.85714285714289</v>
      </c>
      <c r="D81">
        <v>60.078582627432638</v>
      </c>
      <c r="E81">
        <v>2</v>
      </c>
    </row>
    <row r="82" spans="1:5" x14ac:dyDescent="0.25">
      <c r="A82">
        <v>306.16399999999999</v>
      </c>
      <c r="B82">
        <v>3218.8571428571427</v>
      </c>
      <c r="C82">
        <v>219.5</v>
      </c>
      <c r="D82">
        <v>60.039765902928025</v>
      </c>
      <c r="E82">
        <v>2</v>
      </c>
    </row>
    <row r="83" spans="1:5" x14ac:dyDescent="0.25">
      <c r="A83">
        <v>306.16500000000002</v>
      </c>
      <c r="B83">
        <v>3232.7142857142858</v>
      </c>
      <c r="C83">
        <v>221.64285714285711</v>
      </c>
      <c r="D83">
        <v>59.932672500610465</v>
      </c>
      <c r="E83">
        <v>2</v>
      </c>
    </row>
    <row r="84" spans="1:5" x14ac:dyDescent="0.25">
      <c r="A84">
        <v>306.16699999999997</v>
      </c>
      <c r="B84">
        <v>3247.5714285714284</v>
      </c>
      <c r="C84">
        <v>223.92857142857156</v>
      </c>
      <c r="D84">
        <v>59.82829584394176</v>
      </c>
      <c r="E84">
        <v>2</v>
      </c>
    </row>
    <row r="85" spans="1:5" x14ac:dyDescent="0.25">
      <c r="A85">
        <v>306.16800000000001</v>
      </c>
      <c r="B85">
        <v>3246.2857142857142</v>
      </c>
      <c r="C85">
        <v>223.78571428571422</v>
      </c>
      <c r="D85">
        <v>59.842049734933084</v>
      </c>
      <c r="E85">
        <v>2</v>
      </c>
    </row>
    <row r="86" spans="1:5" x14ac:dyDescent="0.25">
      <c r="A86">
        <v>306.16899999999998</v>
      </c>
      <c r="B86">
        <v>3239.5714285714284</v>
      </c>
      <c r="C86">
        <v>222.71428571428578</v>
      </c>
      <c r="D86">
        <v>59.900803702218127</v>
      </c>
      <c r="E86">
        <v>2</v>
      </c>
    </row>
    <row r="87" spans="1:5" x14ac:dyDescent="0.25">
      <c r="A87">
        <v>306.17</v>
      </c>
      <c r="B87">
        <v>3243.2857142857142</v>
      </c>
      <c r="C87">
        <v>223.57142857142844</v>
      </c>
      <c r="D87">
        <v>59.889652524675739</v>
      </c>
      <c r="E87">
        <v>2</v>
      </c>
    </row>
    <row r="88" spans="1:5" x14ac:dyDescent="0.25">
      <c r="A88">
        <v>306.17200000000003</v>
      </c>
      <c r="B88">
        <v>3202.1428571428573</v>
      </c>
      <c r="C88">
        <v>217.5</v>
      </c>
      <c r="D88">
        <v>60.220195770263615</v>
      </c>
      <c r="E88">
        <v>2</v>
      </c>
    </row>
    <row r="89" spans="1:5" x14ac:dyDescent="0.25">
      <c r="A89">
        <v>306.173</v>
      </c>
      <c r="B89">
        <v>3183.4285714285716</v>
      </c>
      <c r="C89">
        <v>215.07142857142867</v>
      </c>
      <c r="D89">
        <v>60.37747982570113</v>
      </c>
      <c r="E89">
        <v>2</v>
      </c>
    </row>
    <row r="90" spans="1:5" x14ac:dyDescent="0.25">
      <c r="A90">
        <v>306.17399999999998</v>
      </c>
      <c r="B90">
        <v>3173.5714285714284</v>
      </c>
      <c r="C90">
        <v>213.57142857142844</v>
      </c>
      <c r="D90">
        <v>60.470632008143866</v>
      </c>
      <c r="E90">
        <v>2</v>
      </c>
    </row>
    <row r="91" spans="1:5" x14ac:dyDescent="0.25">
      <c r="A91">
        <v>306.17500000000001</v>
      </c>
      <c r="B91">
        <v>3165.2857142857142</v>
      </c>
      <c r="C91">
        <v>212.64285714285711</v>
      </c>
      <c r="D91">
        <v>60.551998274667028</v>
      </c>
      <c r="E91">
        <v>2</v>
      </c>
    </row>
    <row r="92" spans="1:5" x14ac:dyDescent="0.25">
      <c r="A92">
        <v>306.17700000000002</v>
      </c>
      <c r="B92">
        <v>3160.4285714285716</v>
      </c>
      <c r="C92">
        <v>212</v>
      </c>
      <c r="D92">
        <v>60.606830324445525</v>
      </c>
      <c r="E92">
        <v>2</v>
      </c>
    </row>
    <row r="93" spans="1:5" x14ac:dyDescent="0.25">
      <c r="A93">
        <v>306.178</v>
      </c>
      <c r="B93">
        <v>3152.4285714285716</v>
      </c>
      <c r="C93">
        <v>210.85714285714289</v>
      </c>
      <c r="D93">
        <v>60.684099333626932</v>
      </c>
      <c r="E93">
        <v>2</v>
      </c>
    </row>
    <row r="94" spans="1:5" x14ac:dyDescent="0.25">
      <c r="A94">
        <v>306.17899999999997</v>
      </c>
      <c r="B94">
        <v>3136.2857142857142</v>
      </c>
      <c r="C94">
        <v>208.64285714285734</v>
      </c>
      <c r="D94">
        <v>60.83184800829207</v>
      </c>
      <c r="E94">
        <v>2</v>
      </c>
    </row>
    <row r="95" spans="1:5" x14ac:dyDescent="0.25">
      <c r="A95">
        <v>306.18</v>
      </c>
      <c r="B95">
        <v>3120.1428571428573</v>
      </c>
      <c r="C95">
        <v>206.57142857142844</v>
      </c>
      <c r="D95">
        <v>60.974282673427012</v>
      </c>
      <c r="E95">
        <v>2</v>
      </c>
    </row>
    <row r="96" spans="1:5" x14ac:dyDescent="0.25">
      <c r="A96">
        <v>306.18200000000002</v>
      </c>
      <c r="B96">
        <v>3110.8571428571427</v>
      </c>
      <c r="C96">
        <v>205.28571428571445</v>
      </c>
      <c r="D96">
        <v>61.065642220633379</v>
      </c>
      <c r="E96">
        <v>2</v>
      </c>
    </row>
    <row r="97" spans="1:5" x14ac:dyDescent="0.25">
      <c r="A97">
        <v>306.18299999999999</v>
      </c>
      <c r="B97">
        <v>3114.2857142857142</v>
      </c>
      <c r="C97">
        <v>206.07142857142867</v>
      </c>
      <c r="D97">
        <v>61.061411040169787</v>
      </c>
      <c r="E97">
        <v>2</v>
      </c>
    </row>
    <row r="98" spans="1:5" x14ac:dyDescent="0.25">
      <c r="A98">
        <v>306.18400000000003</v>
      </c>
      <c r="B98">
        <v>3079.8571428571427</v>
      </c>
      <c r="C98">
        <v>201.35714285714266</v>
      </c>
      <c r="D98">
        <v>61.365736688886386</v>
      </c>
      <c r="E98">
        <v>2</v>
      </c>
    </row>
    <row r="99" spans="1:5" x14ac:dyDescent="0.25">
      <c r="A99">
        <v>306.185</v>
      </c>
      <c r="B99">
        <v>3060.1428571428573</v>
      </c>
      <c r="C99">
        <v>198.64285714285734</v>
      </c>
      <c r="D99">
        <v>61.531882694789374</v>
      </c>
      <c r="E99">
        <v>2</v>
      </c>
    </row>
    <row r="100" spans="1:5" x14ac:dyDescent="0.25">
      <c r="A100">
        <v>306.18599999999998</v>
      </c>
      <c r="B100">
        <v>3053.4285714285716</v>
      </c>
      <c r="C100">
        <v>197.64285714285711</v>
      </c>
      <c r="D100">
        <v>61.597001211983752</v>
      </c>
      <c r="E100">
        <v>2</v>
      </c>
    </row>
    <row r="101" spans="1:5" x14ac:dyDescent="0.25">
      <c r="A101">
        <v>306.18799999999999</v>
      </c>
      <c r="B101">
        <v>3046</v>
      </c>
      <c r="C101">
        <v>196.85714285714289</v>
      </c>
      <c r="D101">
        <v>61.679665429251543</v>
      </c>
      <c r="E101">
        <v>2</v>
      </c>
    </row>
    <row r="102" spans="1:5" x14ac:dyDescent="0.25">
      <c r="A102">
        <v>306.18900000000002</v>
      </c>
      <c r="B102">
        <v>3029.7142857142858</v>
      </c>
      <c r="C102">
        <v>194.71428571428578</v>
      </c>
      <c r="D102">
        <v>61.843075752258301</v>
      </c>
      <c r="E102">
        <v>2</v>
      </c>
    </row>
    <row r="103" spans="1:5" x14ac:dyDescent="0.25">
      <c r="A103">
        <v>306.19</v>
      </c>
      <c r="B103">
        <v>3002.4285714285716</v>
      </c>
      <c r="C103">
        <v>191.14285714285711</v>
      </c>
      <c r="D103">
        <v>62.11181695120672</v>
      </c>
      <c r="E103">
        <v>2</v>
      </c>
    </row>
    <row r="104" spans="1:5" x14ac:dyDescent="0.25">
      <c r="A104">
        <v>306.19099999999997</v>
      </c>
      <c r="B104">
        <v>2988.7142857142858</v>
      </c>
      <c r="C104">
        <v>189.21428571428578</v>
      </c>
      <c r="D104">
        <v>62.234743799482089</v>
      </c>
      <c r="E104">
        <v>2</v>
      </c>
    </row>
    <row r="105" spans="1:5" x14ac:dyDescent="0.25">
      <c r="A105">
        <v>306.19299999999998</v>
      </c>
      <c r="B105">
        <v>2988.2857142857142</v>
      </c>
      <c r="C105">
        <v>189.14285714285711</v>
      </c>
      <c r="D105">
        <v>62.24404375893738</v>
      </c>
      <c r="E105">
        <v>2</v>
      </c>
    </row>
    <row r="106" spans="1:5" x14ac:dyDescent="0.25">
      <c r="A106">
        <v>306.19400000000002</v>
      </c>
      <c r="B106">
        <v>2982</v>
      </c>
      <c r="C106">
        <v>188.57142857142844</v>
      </c>
      <c r="D106">
        <v>62.307818276541582</v>
      </c>
      <c r="E106">
        <v>2</v>
      </c>
    </row>
    <row r="107" spans="1:5" x14ac:dyDescent="0.25">
      <c r="A107">
        <v>306.19499999999999</v>
      </c>
      <c r="B107">
        <v>2975.5714285714284</v>
      </c>
      <c r="C107">
        <v>187.42857142857133</v>
      </c>
      <c r="D107">
        <v>62.377614974975529</v>
      </c>
      <c r="E107">
        <v>2</v>
      </c>
    </row>
    <row r="108" spans="1:5" x14ac:dyDescent="0.25">
      <c r="A108">
        <v>306.19600000000003</v>
      </c>
      <c r="B108">
        <v>2963.4285714285716</v>
      </c>
      <c r="C108">
        <v>186.07142857142844</v>
      </c>
      <c r="D108">
        <v>62.507383482796911</v>
      </c>
      <c r="E108">
        <v>2</v>
      </c>
    </row>
    <row r="109" spans="1:5" x14ac:dyDescent="0.25">
      <c r="A109">
        <v>306.19799999999998</v>
      </c>
      <c r="B109">
        <v>2943.1428571428573</v>
      </c>
      <c r="C109">
        <v>183.57142857142867</v>
      </c>
      <c r="D109">
        <v>62.716695785522461</v>
      </c>
      <c r="E109">
        <v>2</v>
      </c>
    </row>
    <row r="110" spans="1:5" x14ac:dyDescent="0.25">
      <c r="A110">
        <v>306.19900000000001</v>
      </c>
      <c r="B110">
        <v>2920</v>
      </c>
      <c r="C110">
        <v>180.64285714285734</v>
      </c>
      <c r="D110">
        <v>62.966971397399902</v>
      </c>
      <c r="E110">
        <v>2</v>
      </c>
    </row>
    <row r="111" spans="1:5" x14ac:dyDescent="0.25">
      <c r="A111">
        <v>306.2</v>
      </c>
      <c r="B111">
        <v>2896.7142857142858</v>
      </c>
      <c r="C111">
        <v>177.64285714285711</v>
      </c>
      <c r="D111">
        <v>63.191949571881935</v>
      </c>
      <c r="E111">
        <v>2</v>
      </c>
    </row>
    <row r="112" spans="1:5" x14ac:dyDescent="0.25">
      <c r="A112">
        <v>306.20100000000002</v>
      </c>
      <c r="B112">
        <v>2874.7142857142858</v>
      </c>
      <c r="C112">
        <v>175</v>
      </c>
      <c r="D112">
        <v>63.419194766453302</v>
      </c>
      <c r="E112">
        <v>2</v>
      </c>
    </row>
    <row r="113" spans="1:5" x14ac:dyDescent="0.25">
      <c r="A113">
        <v>306.202</v>
      </c>
      <c r="B113">
        <v>2841</v>
      </c>
      <c r="C113">
        <v>170.57142857142867</v>
      </c>
      <c r="D113">
        <v>63.757390158517069</v>
      </c>
      <c r="E113">
        <v>2</v>
      </c>
    </row>
    <row r="114" spans="1:5" x14ac:dyDescent="0.25">
      <c r="A114">
        <v>306.20400000000001</v>
      </c>
      <c r="B114">
        <v>2815.2857142857142</v>
      </c>
      <c r="C114">
        <v>167.35714285714266</v>
      </c>
      <c r="D114">
        <v>64.035182680402499</v>
      </c>
      <c r="E114">
        <v>2</v>
      </c>
    </row>
    <row r="115" spans="1:5" x14ac:dyDescent="0.25">
      <c r="A115">
        <v>306.20499999999998</v>
      </c>
      <c r="B115">
        <v>2787.5714285714284</v>
      </c>
      <c r="C115">
        <v>164.07142857142867</v>
      </c>
      <c r="D115">
        <v>64.345907620021364</v>
      </c>
      <c r="E115">
        <v>2</v>
      </c>
    </row>
    <row r="116" spans="1:5" x14ac:dyDescent="0.25">
      <c r="A116">
        <v>306.20600000000002</v>
      </c>
      <c r="B116">
        <v>2763.1428571428573</v>
      </c>
      <c r="C116">
        <v>161.07142857142867</v>
      </c>
      <c r="D116">
        <v>64.620639664786211</v>
      </c>
      <c r="E116">
        <v>2</v>
      </c>
    </row>
    <row r="117" spans="1:5" x14ac:dyDescent="0.25">
      <c r="A117">
        <v>306.20699999999999</v>
      </c>
      <c r="B117">
        <v>2740.4285714285716</v>
      </c>
      <c r="C117">
        <v>158.42857142857133</v>
      </c>
      <c r="D117">
        <v>64.883363587515703</v>
      </c>
      <c r="E117">
        <v>2</v>
      </c>
    </row>
    <row r="118" spans="1:5" x14ac:dyDescent="0.25">
      <c r="A118">
        <v>306.209</v>
      </c>
      <c r="B118">
        <v>2729.4285714285716</v>
      </c>
      <c r="C118">
        <v>157.14285714285711</v>
      </c>
      <c r="D118">
        <v>65.021224975586051</v>
      </c>
      <c r="E118">
        <v>2</v>
      </c>
    </row>
    <row r="119" spans="1:5" x14ac:dyDescent="0.25">
      <c r="A119">
        <v>306.20999999999998</v>
      </c>
      <c r="B119">
        <v>2722.5714285714284</v>
      </c>
      <c r="C119">
        <v>156.28571428571422</v>
      </c>
      <c r="D119">
        <v>65.099229267665351</v>
      </c>
      <c r="E119">
        <v>2</v>
      </c>
    </row>
    <row r="120" spans="1:5" x14ac:dyDescent="0.25">
      <c r="A120">
        <v>306.21100000000001</v>
      </c>
      <c r="B120">
        <v>2716.7142857142858</v>
      </c>
      <c r="C120">
        <v>155.78571428571422</v>
      </c>
      <c r="D120">
        <v>65.174277033124667</v>
      </c>
      <c r="E120">
        <v>2</v>
      </c>
    </row>
    <row r="121" spans="1:5" x14ac:dyDescent="0.25">
      <c r="A121">
        <v>306.21199999999999</v>
      </c>
      <c r="B121">
        <v>2722.8571428571427</v>
      </c>
      <c r="C121">
        <v>156.35714285714289</v>
      </c>
      <c r="D121">
        <v>65.10971655164451</v>
      </c>
      <c r="E121">
        <v>2</v>
      </c>
    </row>
    <row r="122" spans="1:5" x14ac:dyDescent="0.25">
      <c r="A122">
        <v>306.21300000000002</v>
      </c>
      <c r="B122">
        <v>2721.5714285714284</v>
      </c>
      <c r="C122">
        <v>156.35714285714289</v>
      </c>
      <c r="D122">
        <v>65.1381608418057</v>
      </c>
      <c r="E122">
        <v>2</v>
      </c>
    </row>
    <row r="123" spans="1:5" x14ac:dyDescent="0.25">
      <c r="A123">
        <v>306.21499999999997</v>
      </c>
      <c r="B123">
        <v>2718.8571428571427</v>
      </c>
      <c r="C123">
        <v>155.92857142857133</v>
      </c>
      <c r="D123">
        <v>65.185621397835916</v>
      </c>
      <c r="E123">
        <v>2</v>
      </c>
    </row>
    <row r="124" spans="1:5" x14ac:dyDescent="0.25">
      <c r="A124">
        <v>306.21600000000001</v>
      </c>
      <c r="B124">
        <v>2720.1428571428573</v>
      </c>
      <c r="C124">
        <v>156.21428571428555</v>
      </c>
      <c r="D124">
        <v>65.164235660008046</v>
      </c>
      <c r="E124">
        <v>2</v>
      </c>
    </row>
    <row r="125" spans="1:5" x14ac:dyDescent="0.25">
      <c r="A125">
        <v>306.21699999999998</v>
      </c>
      <c r="B125">
        <v>2725.2857142857142</v>
      </c>
      <c r="C125">
        <v>156.85714285714289</v>
      </c>
      <c r="D125">
        <v>65.100459916251111</v>
      </c>
      <c r="E125">
        <v>2</v>
      </c>
    </row>
    <row r="126" spans="1:5" x14ac:dyDescent="0.25">
      <c r="A126">
        <v>306.21800000000002</v>
      </c>
      <c r="B126">
        <v>2716.8571428571427</v>
      </c>
      <c r="C126">
        <v>155.64285714285711</v>
      </c>
      <c r="D126">
        <v>65.197972297668457</v>
      </c>
      <c r="E126">
        <v>2</v>
      </c>
    </row>
    <row r="127" spans="1:5" x14ac:dyDescent="0.25">
      <c r="A127">
        <v>306.22000000000003</v>
      </c>
      <c r="B127">
        <v>2711.7142857142858</v>
      </c>
      <c r="C127">
        <v>155.14285714285734</v>
      </c>
      <c r="D127">
        <v>65.258199828011698</v>
      </c>
      <c r="E127">
        <v>2</v>
      </c>
    </row>
    <row r="128" spans="1:5" x14ac:dyDescent="0.25">
      <c r="A128">
        <v>306.221</v>
      </c>
      <c r="B128">
        <v>2716.5714285714284</v>
      </c>
      <c r="C128">
        <v>155.71428571428578</v>
      </c>
      <c r="D128">
        <v>65.206129074096793</v>
      </c>
      <c r="E128">
        <v>2</v>
      </c>
    </row>
    <row r="129" spans="1:5" x14ac:dyDescent="0.25">
      <c r="A129">
        <v>306.22199999999998</v>
      </c>
      <c r="B129">
        <v>2727.4285714285716</v>
      </c>
      <c r="C129">
        <v>157.07142857142844</v>
      </c>
      <c r="D129">
        <v>65.089915275573844</v>
      </c>
      <c r="E129">
        <v>2</v>
      </c>
    </row>
    <row r="130" spans="1:5" x14ac:dyDescent="0.25">
      <c r="A130">
        <v>306.22300000000001</v>
      </c>
      <c r="B130">
        <v>2732.8571428571427</v>
      </c>
      <c r="C130">
        <v>157.57142857142844</v>
      </c>
      <c r="D130">
        <v>65.032792363847989</v>
      </c>
      <c r="E130">
        <v>2</v>
      </c>
    </row>
    <row r="131" spans="1:5" x14ac:dyDescent="0.25">
      <c r="A131">
        <v>306.22500000000002</v>
      </c>
      <c r="B131">
        <v>2747.8571428571427</v>
      </c>
      <c r="C131">
        <v>159.57142857142867</v>
      </c>
      <c r="D131">
        <v>64.877056666782948</v>
      </c>
      <c r="E131">
        <v>2</v>
      </c>
    </row>
    <row r="132" spans="1:5" x14ac:dyDescent="0.25">
      <c r="A132">
        <v>306.226</v>
      </c>
      <c r="B132">
        <v>2766.4285714285716</v>
      </c>
      <c r="C132">
        <v>162.14285714285711</v>
      </c>
      <c r="D132">
        <v>64.690267699105448</v>
      </c>
      <c r="E132">
        <v>2</v>
      </c>
    </row>
    <row r="133" spans="1:5" x14ac:dyDescent="0.25">
      <c r="A133">
        <v>306.22699999999998</v>
      </c>
      <c r="B133">
        <v>2774.1428571428573</v>
      </c>
      <c r="C133">
        <v>162.78571428571422</v>
      </c>
      <c r="D133">
        <v>64.595076424734884</v>
      </c>
      <c r="E133">
        <v>2</v>
      </c>
    </row>
    <row r="134" spans="1:5" x14ac:dyDescent="0.25">
      <c r="A134">
        <v>306.22800000000001</v>
      </c>
      <c r="B134">
        <v>2776.4285714285716</v>
      </c>
      <c r="C134">
        <v>163.07142857142867</v>
      </c>
      <c r="D134">
        <v>64.563318116324297</v>
      </c>
      <c r="E134">
        <v>2</v>
      </c>
    </row>
    <row r="135" spans="1:5" x14ac:dyDescent="0.25">
      <c r="A135">
        <v>306.22899999999998</v>
      </c>
      <c r="B135">
        <v>2776.4285714285716</v>
      </c>
      <c r="C135">
        <v>163</v>
      </c>
      <c r="D135">
        <v>64.564126423427069</v>
      </c>
      <c r="E135">
        <v>2</v>
      </c>
    </row>
    <row r="136" spans="1:5" x14ac:dyDescent="0.25">
      <c r="A136">
        <v>306.23099999999999</v>
      </c>
      <c r="B136">
        <v>2771.8571428571427</v>
      </c>
      <c r="C136">
        <v>162.35714285714289</v>
      </c>
      <c r="D136">
        <v>64.609956877572131</v>
      </c>
      <c r="E136">
        <v>2</v>
      </c>
    </row>
    <row r="137" spans="1:5" x14ac:dyDescent="0.25">
      <c r="A137">
        <v>306.23200000000003</v>
      </c>
      <c r="B137">
        <v>2756.8571428571427</v>
      </c>
      <c r="C137">
        <v>160.5</v>
      </c>
      <c r="D137">
        <v>64.766267367771661</v>
      </c>
      <c r="E137">
        <v>2</v>
      </c>
    </row>
    <row r="138" spans="1:5" x14ac:dyDescent="0.25">
      <c r="A138">
        <v>306.233</v>
      </c>
      <c r="B138">
        <v>2759.4285714285716</v>
      </c>
      <c r="C138">
        <v>160.92857142857156</v>
      </c>
      <c r="D138">
        <v>64.74727957589289</v>
      </c>
      <c r="E138">
        <v>2</v>
      </c>
    </row>
    <row r="139" spans="1:5" x14ac:dyDescent="0.25">
      <c r="A139">
        <v>306.23399999999998</v>
      </c>
      <c r="B139">
        <v>2765</v>
      </c>
      <c r="C139">
        <v>161.57142857142844</v>
      </c>
      <c r="D139">
        <v>64.696592058454257</v>
      </c>
      <c r="E139">
        <v>2</v>
      </c>
    </row>
    <row r="140" spans="1:5" x14ac:dyDescent="0.25">
      <c r="A140">
        <v>306.23599999999999</v>
      </c>
      <c r="B140">
        <v>2766.7142857142858</v>
      </c>
      <c r="C140">
        <v>161.85714285714289</v>
      </c>
      <c r="D140">
        <v>64.680906976972324</v>
      </c>
      <c r="E140">
        <v>2</v>
      </c>
    </row>
    <row r="141" spans="1:5" x14ac:dyDescent="0.25">
      <c r="A141">
        <v>306.23700000000002</v>
      </c>
      <c r="B141">
        <v>2765.4285714285716</v>
      </c>
      <c r="C141">
        <v>161.64285714285711</v>
      </c>
      <c r="D141">
        <v>64.704885210309726</v>
      </c>
      <c r="E141">
        <v>2</v>
      </c>
    </row>
    <row r="142" spans="1:5" x14ac:dyDescent="0.25">
      <c r="A142">
        <v>306.238</v>
      </c>
      <c r="B142">
        <v>2763.5714285714284</v>
      </c>
      <c r="C142">
        <v>161.5</v>
      </c>
      <c r="D142">
        <v>64.739986419677678</v>
      </c>
      <c r="E142">
        <v>2</v>
      </c>
    </row>
    <row r="143" spans="1:5" x14ac:dyDescent="0.25">
      <c r="A143">
        <v>306.23899999999998</v>
      </c>
      <c r="B143">
        <v>2751</v>
      </c>
      <c r="C143">
        <v>160</v>
      </c>
      <c r="D143">
        <v>64.899733543395996</v>
      </c>
      <c r="E143">
        <v>2</v>
      </c>
    </row>
    <row r="144" spans="1:5" x14ac:dyDescent="0.25">
      <c r="A144">
        <v>306.24</v>
      </c>
      <c r="B144">
        <v>2744.8571428571427</v>
      </c>
      <c r="C144">
        <v>159.42857142857133</v>
      </c>
      <c r="D144">
        <v>64.976985250200585</v>
      </c>
      <c r="E144">
        <v>2</v>
      </c>
    </row>
    <row r="145" spans="1:5" x14ac:dyDescent="0.25">
      <c r="A145">
        <v>306.24200000000002</v>
      </c>
      <c r="B145">
        <v>2722.1428571428573</v>
      </c>
      <c r="C145">
        <v>156.78571428571422</v>
      </c>
      <c r="D145">
        <v>65.231521061488593</v>
      </c>
      <c r="E145">
        <v>2</v>
      </c>
    </row>
    <row r="146" spans="1:5" x14ac:dyDescent="0.25">
      <c r="A146">
        <v>306.24299999999999</v>
      </c>
      <c r="B146">
        <v>2712.1428571428573</v>
      </c>
      <c r="C146">
        <v>155.57142857142867</v>
      </c>
      <c r="D146">
        <v>65.361847468784902</v>
      </c>
      <c r="E146">
        <v>2</v>
      </c>
    </row>
    <row r="147" spans="1:5" x14ac:dyDescent="0.25">
      <c r="A147">
        <v>306.24400000000003</v>
      </c>
      <c r="B147">
        <v>2707.4285714285716</v>
      </c>
      <c r="C147">
        <v>155.21428571428578</v>
      </c>
      <c r="D147">
        <v>65.42827211107533</v>
      </c>
      <c r="E147">
        <v>2</v>
      </c>
    </row>
    <row r="148" spans="1:5" x14ac:dyDescent="0.25">
      <c r="A148">
        <v>306.245</v>
      </c>
      <c r="B148">
        <v>2710.4285714285716</v>
      </c>
      <c r="C148">
        <v>155.57142857142844</v>
      </c>
      <c r="D148">
        <v>65.404647963387674</v>
      </c>
      <c r="E148">
        <v>2</v>
      </c>
    </row>
    <row r="149" spans="1:5" x14ac:dyDescent="0.25">
      <c r="A149">
        <v>306.24700000000001</v>
      </c>
      <c r="B149">
        <v>2716.4285714285716</v>
      </c>
      <c r="C149">
        <v>156.42857142857156</v>
      </c>
      <c r="D149">
        <v>65.361065728323808</v>
      </c>
      <c r="E149">
        <v>2</v>
      </c>
    </row>
    <row r="150" spans="1:5" x14ac:dyDescent="0.25">
      <c r="A150">
        <v>306.24799999999999</v>
      </c>
      <c r="B150">
        <v>2718.8571428571427</v>
      </c>
      <c r="C150">
        <v>156.85714285714289</v>
      </c>
      <c r="D150">
        <v>65.348727090018144</v>
      </c>
      <c r="E150">
        <v>2</v>
      </c>
    </row>
    <row r="151" spans="1:5" x14ac:dyDescent="0.25">
      <c r="A151">
        <v>306.24900000000002</v>
      </c>
      <c r="B151">
        <v>2716.8571428571427</v>
      </c>
      <c r="C151">
        <v>156.42857142857156</v>
      </c>
      <c r="D151">
        <v>65.374591827392578</v>
      </c>
      <c r="E151">
        <v>2</v>
      </c>
    </row>
    <row r="152" spans="1:5" x14ac:dyDescent="0.25">
      <c r="A152">
        <v>306.25</v>
      </c>
      <c r="B152">
        <v>2716.1428571428573</v>
      </c>
      <c r="C152">
        <v>156.35714285714289</v>
      </c>
      <c r="D152">
        <v>65.379692895071798</v>
      </c>
      <c r="E152">
        <v>2</v>
      </c>
    </row>
    <row r="153" spans="1:5" x14ac:dyDescent="0.25">
      <c r="A153">
        <v>306.25200000000001</v>
      </c>
      <c r="B153">
        <v>2716.2857142857142</v>
      </c>
      <c r="C153">
        <v>156.28571428571422</v>
      </c>
      <c r="D153">
        <v>65.376085690089667</v>
      </c>
      <c r="E153">
        <v>2</v>
      </c>
    </row>
    <row r="154" spans="1:5" x14ac:dyDescent="0.25">
      <c r="A154">
        <v>306.25299999999999</v>
      </c>
      <c r="B154">
        <v>2716</v>
      </c>
      <c r="C154">
        <v>156.35714285714289</v>
      </c>
      <c r="D154">
        <v>65.381856782095781</v>
      </c>
      <c r="E154">
        <v>2</v>
      </c>
    </row>
    <row r="155" spans="1:5" x14ac:dyDescent="0.25">
      <c r="A155">
        <v>306.25400000000002</v>
      </c>
      <c r="B155">
        <v>2717.2857142857142</v>
      </c>
      <c r="C155">
        <v>156.35714285714289</v>
      </c>
      <c r="D155">
        <v>65.379482814243943</v>
      </c>
      <c r="E155">
        <v>2</v>
      </c>
    </row>
    <row r="156" spans="1:5" x14ac:dyDescent="0.25">
      <c r="A156">
        <v>306.255</v>
      </c>
      <c r="B156">
        <v>2717.5714285714284</v>
      </c>
      <c r="C156">
        <v>156.78571428571422</v>
      </c>
      <c r="D156">
        <v>65.402998651776954</v>
      </c>
      <c r="E156">
        <v>2</v>
      </c>
    </row>
    <row r="157" spans="1:5" x14ac:dyDescent="0.25">
      <c r="A157">
        <v>306.25700000000001</v>
      </c>
      <c r="B157">
        <v>2719.4285714285716</v>
      </c>
      <c r="C157">
        <v>157.07142857142844</v>
      </c>
      <c r="D157">
        <v>65.411618505205467</v>
      </c>
      <c r="E157">
        <v>2</v>
      </c>
    </row>
    <row r="158" spans="1:5" x14ac:dyDescent="0.25">
      <c r="A158">
        <v>306.25799999999998</v>
      </c>
      <c r="B158">
        <v>2721.8571428571427</v>
      </c>
      <c r="C158">
        <v>157.57142857142867</v>
      </c>
      <c r="D158">
        <v>65.421246937343085</v>
      </c>
      <c r="E158">
        <v>2</v>
      </c>
    </row>
    <row r="159" spans="1:5" x14ac:dyDescent="0.25">
      <c r="A159">
        <v>306.25900000000001</v>
      </c>
      <c r="B159">
        <v>2723.4285714285716</v>
      </c>
      <c r="C159">
        <v>157.92857142857133</v>
      </c>
      <c r="D159">
        <v>65.427830151149237</v>
      </c>
      <c r="E159">
        <v>2</v>
      </c>
    </row>
    <row r="160" spans="1:5" x14ac:dyDescent="0.25">
      <c r="A160">
        <v>306.26</v>
      </c>
      <c r="B160">
        <v>2721.2857142857142</v>
      </c>
      <c r="C160">
        <v>157.85714285714289</v>
      </c>
      <c r="D160">
        <v>65.467975207737481</v>
      </c>
      <c r="E160">
        <v>2</v>
      </c>
    </row>
    <row r="161" spans="1:5" x14ac:dyDescent="0.25">
      <c r="A161">
        <v>306.26100000000002</v>
      </c>
      <c r="B161">
        <v>2716.7142857142858</v>
      </c>
      <c r="C161">
        <v>157.42857142857156</v>
      </c>
      <c r="D161">
        <v>65.535394668579102</v>
      </c>
      <c r="E161">
        <v>2</v>
      </c>
    </row>
    <row r="162" spans="1:5" x14ac:dyDescent="0.25">
      <c r="A162">
        <v>306.26299999999998</v>
      </c>
      <c r="B162">
        <v>2715.1428571428573</v>
      </c>
      <c r="C162">
        <v>157.21428571428578</v>
      </c>
      <c r="D162">
        <v>65.558790070670057</v>
      </c>
      <c r="E162">
        <v>2</v>
      </c>
    </row>
    <row r="163" spans="1:5" x14ac:dyDescent="0.25">
      <c r="A163">
        <v>306.26400000000001</v>
      </c>
      <c r="B163">
        <v>2709.2857142857142</v>
      </c>
      <c r="C163">
        <v>156.57142857142867</v>
      </c>
      <c r="D163">
        <v>65.644858496529764</v>
      </c>
      <c r="E163">
        <v>2</v>
      </c>
    </row>
    <row r="164" spans="1:5" x14ac:dyDescent="0.25">
      <c r="A164">
        <v>306.26499999999999</v>
      </c>
      <c r="B164">
        <v>2700.4285714285716</v>
      </c>
      <c r="C164">
        <v>155.64285714285711</v>
      </c>
      <c r="D164">
        <v>65.7669677734375</v>
      </c>
      <c r="E164">
        <v>2</v>
      </c>
    </row>
    <row r="165" spans="1:5" x14ac:dyDescent="0.25">
      <c r="A165">
        <v>306.26600000000002</v>
      </c>
      <c r="B165">
        <v>2690</v>
      </c>
      <c r="C165">
        <v>154.42857142857156</v>
      </c>
      <c r="D165">
        <v>65.916064398629373</v>
      </c>
      <c r="E165">
        <v>2</v>
      </c>
    </row>
    <row r="166" spans="1:5" x14ac:dyDescent="0.25">
      <c r="A166">
        <v>306.26799999999997</v>
      </c>
      <c r="B166">
        <v>2684.4285714285716</v>
      </c>
      <c r="C166">
        <v>153.85714285714289</v>
      </c>
      <c r="D166">
        <v>65.993573188781681</v>
      </c>
      <c r="E166">
        <v>2</v>
      </c>
    </row>
    <row r="167" spans="1:5" x14ac:dyDescent="0.25">
      <c r="A167">
        <v>306.26900000000001</v>
      </c>
      <c r="B167">
        <v>2679.5714285714284</v>
      </c>
      <c r="C167">
        <v>153.28571428571445</v>
      </c>
      <c r="D167">
        <v>66.052040372576016</v>
      </c>
      <c r="E167">
        <v>2</v>
      </c>
    </row>
    <row r="168" spans="1:5" x14ac:dyDescent="0.25">
      <c r="A168">
        <v>306.27</v>
      </c>
      <c r="B168">
        <v>2680.5714285714284</v>
      </c>
      <c r="C168">
        <v>153.5</v>
      </c>
      <c r="D168">
        <v>66.04694979531422</v>
      </c>
      <c r="E168">
        <v>2</v>
      </c>
    </row>
    <row r="169" spans="1:5" x14ac:dyDescent="0.25">
      <c r="A169">
        <v>306.27199999999999</v>
      </c>
      <c r="B169">
        <v>2680.7142857142858</v>
      </c>
      <c r="C169">
        <v>153.42857142857156</v>
      </c>
      <c r="D169">
        <v>66.041316986084098</v>
      </c>
      <c r="E169">
        <v>2</v>
      </c>
    </row>
    <row r="170" spans="1:5" x14ac:dyDescent="0.25">
      <c r="A170">
        <v>306.27300000000002</v>
      </c>
      <c r="B170">
        <v>2682.8571428571427</v>
      </c>
      <c r="C170">
        <v>153.64285714285711</v>
      </c>
      <c r="D170">
        <v>66.01588167463035</v>
      </c>
      <c r="E170">
        <v>2</v>
      </c>
    </row>
    <row r="171" spans="1:5" x14ac:dyDescent="0.25">
      <c r="A171">
        <v>306.274</v>
      </c>
      <c r="B171">
        <v>2687.5714285714284</v>
      </c>
      <c r="C171">
        <v>154.35714285714289</v>
      </c>
      <c r="D171">
        <v>65.971169063023126</v>
      </c>
      <c r="E171">
        <v>2</v>
      </c>
    </row>
    <row r="172" spans="1:5" x14ac:dyDescent="0.25">
      <c r="A172">
        <v>306.27499999999998</v>
      </c>
      <c r="B172">
        <v>2693.5714285714284</v>
      </c>
      <c r="C172">
        <v>155.07142857142867</v>
      </c>
      <c r="D172">
        <v>65.923059463500977</v>
      </c>
      <c r="E172">
        <v>2</v>
      </c>
    </row>
    <row r="173" spans="1:5" x14ac:dyDescent="0.25">
      <c r="A173">
        <v>306.27699999999999</v>
      </c>
      <c r="B173">
        <v>2698.5714285714284</v>
      </c>
      <c r="C173">
        <v>155.85714285714266</v>
      </c>
      <c r="D173">
        <v>65.867127554757303</v>
      </c>
      <c r="E173">
        <v>2</v>
      </c>
    </row>
    <row r="174" spans="1:5" x14ac:dyDescent="0.25">
      <c r="A174">
        <v>306.27800000000002</v>
      </c>
      <c r="B174">
        <v>2699.7142857142858</v>
      </c>
      <c r="C174">
        <v>156</v>
      </c>
      <c r="D174">
        <v>65.871504238673708</v>
      </c>
      <c r="E174">
        <v>2</v>
      </c>
    </row>
    <row r="175" spans="1:5" x14ac:dyDescent="0.25">
      <c r="A175">
        <v>306.279</v>
      </c>
      <c r="B175">
        <v>2708.7142857142858</v>
      </c>
      <c r="C175">
        <v>157.28571428571445</v>
      </c>
      <c r="D175">
        <v>65.784139496939531</v>
      </c>
      <c r="E175">
        <v>2</v>
      </c>
    </row>
    <row r="176" spans="1:5" x14ac:dyDescent="0.25">
      <c r="A176">
        <v>306.27999999999997</v>
      </c>
      <c r="B176">
        <v>2718.8571428571427</v>
      </c>
      <c r="C176">
        <v>158.5</v>
      </c>
      <c r="D176">
        <v>65.695968627929688</v>
      </c>
      <c r="E176">
        <v>2</v>
      </c>
    </row>
    <row r="177" spans="1:5" x14ac:dyDescent="0.25">
      <c r="A177">
        <v>306.28199999999998</v>
      </c>
      <c r="B177">
        <v>2722.4285714285716</v>
      </c>
      <c r="C177">
        <v>159.21428571428555</v>
      </c>
      <c r="D177">
        <v>65.690722874232733</v>
      </c>
      <c r="E177">
        <v>2</v>
      </c>
    </row>
    <row r="178" spans="1:5" x14ac:dyDescent="0.25">
      <c r="A178">
        <v>306.28300000000002</v>
      </c>
      <c r="B178">
        <v>2733</v>
      </c>
      <c r="C178">
        <v>160.42857142857156</v>
      </c>
      <c r="D178">
        <v>65.589532307216132</v>
      </c>
      <c r="E178">
        <v>2</v>
      </c>
    </row>
    <row r="179" spans="1:5" x14ac:dyDescent="0.25">
      <c r="A179">
        <v>306.28399999999999</v>
      </c>
      <c r="B179">
        <v>2740.2857142857142</v>
      </c>
      <c r="C179">
        <v>161.64285714285711</v>
      </c>
      <c r="D179">
        <v>65.531588281903964</v>
      </c>
      <c r="E179">
        <v>2</v>
      </c>
    </row>
    <row r="180" spans="1:5" x14ac:dyDescent="0.25">
      <c r="A180">
        <v>306.28500000000003</v>
      </c>
      <c r="B180">
        <v>2746.8571428571427</v>
      </c>
      <c r="C180">
        <v>162.42857142857156</v>
      </c>
      <c r="D180">
        <v>65.468926974705312</v>
      </c>
      <c r="E180">
        <v>2</v>
      </c>
    </row>
    <row r="181" spans="1:5" x14ac:dyDescent="0.25">
      <c r="A181">
        <v>306.28699999999998</v>
      </c>
      <c r="B181">
        <v>2751.4285714285716</v>
      </c>
      <c r="C181">
        <v>163.07142857142844</v>
      </c>
      <c r="D181">
        <v>65.41899531228205</v>
      </c>
      <c r="E181">
        <v>2</v>
      </c>
    </row>
    <row r="182" spans="1:5" x14ac:dyDescent="0.25">
      <c r="A182">
        <v>306.28800000000001</v>
      </c>
      <c r="B182">
        <v>2751.1428571428573</v>
      </c>
      <c r="C182">
        <v>163</v>
      </c>
      <c r="D182">
        <v>65.41500146048412</v>
      </c>
      <c r="E182">
        <v>2</v>
      </c>
    </row>
    <row r="183" spans="1:5" x14ac:dyDescent="0.25">
      <c r="A183">
        <v>306.28899999999999</v>
      </c>
      <c r="B183">
        <v>2749.5714285714284</v>
      </c>
      <c r="C183">
        <v>162.85714285714289</v>
      </c>
      <c r="D183">
        <v>65.450973102024648</v>
      </c>
      <c r="E183">
        <v>2</v>
      </c>
    </row>
    <row r="184" spans="1:5" x14ac:dyDescent="0.25">
      <c r="A184">
        <v>306.29099999999994</v>
      </c>
      <c r="B184">
        <v>2740.7142857142858</v>
      </c>
      <c r="C184">
        <v>161.92857142857156</v>
      </c>
      <c r="D184">
        <v>65.568390710013318</v>
      </c>
      <c r="E184">
        <v>2</v>
      </c>
    </row>
    <row r="185" spans="1:5" x14ac:dyDescent="0.25">
      <c r="A185">
        <v>306.29199999999997</v>
      </c>
      <c r="B185">
        <v>2737</v>
      </c>
      <c r="C185">
        <v>161.57142857142867</v>
      </c>
      <c r="D185">
        <v>65.61705466679166</v>
      </c>
      <c r="E185">
        <v>2</v>
      </c>
    </row>
    <row r="186" spans="1:5" x14ac:dyDescent="0.25">
      <c r="A186">
        <v>306.29300000000001</v>
      </c>
      <c r="B186">
        <v>2731.5714285714284</v>
      </c>
      <c r="C186">
        <v>160.85714285714289</v>
      </c>
      <c r="D186">
        <v>65.674022265843007</v>
      </c>
      <c r="E186">
        <v>2</v>
      </c>
    </row>
    <row r="187" spans="1:5" x14ac:dyDescent="0.25">
      <c r="A187">
        <v>306.29399999999998</v>
      </c>
      <c r="B187">
        <v>2733.1428571428573</v>
      </c>
      <c r="C187">
        <v>160.92857142857156</v>
      </c>
      <c r="D187">
        <v>65.651469094412676</v>
      </c>
      <c r="E187">
        <v>2</v>
      </c>
    </row>
    <row r="188" spans="1:5" x14ac:dyDescent="0.25">
      <c r="A188">
        <v>306.29599999999999</v>
      </c>
      <c r="B188">
        <v>2740.4285714285716</v>
      </c>
      <c r="C188">
        <v>161.71428571428578</v>
      </c>
      <c r="D188">
        <v>65.542986188616169</v>
      </c>
      <c r="E188">
        <v>2</v>
      </c>
    </row>
    <row r="189" spans="1:5" x14ac:dyDescent="0.25">
      <c r="A189">
        <v>306.29700000000003</v>
      </c>
      <c r="B189">
        <v>2743.7142857142858</v>
      </c>
      <c r="C189">
        <v>162</v>
      </c>
      <c r="D189">
        <v>65.491184370858377</v>
      </c>
      <c r="E189">
        <v>2</v>
      </c>
    </row>
    <row r="190" spans="1:5" x14ac:dyDescent="0.25">
      <c r="A190">
        <v>306.298</v>
      </c>
      <c r="B190">
        <v>2750.5714285714284</v>
      </c>
      <c r="C190">
        <v>162.64285714285711</v>
      </c>
      <c r="D190">
        <v>65.391375814165428</v>
      </c>
      <c r="E190">
        <v>2</v>
      </c>
    </row>
    <row r="191" spans="1:5" x14ac:dyDescent="0.25">
      <c r="A191">
        <v>306.3</v>
      </c>
      <c r="B191">
        <v>2752.7142857142858</v>
      </c>
      <c r="C191">
        <v>162.78571428571422</v>
      </c>
      <c r="D191">
        <v>65.33837890625</v>
      </c>
      <c r="E191">
        <v>2</v>
      </c>
    </row>
    <row r="192" spans="1:5" x14ac:dyDescent="0.25">
      <c r="A192">
        <v>306.30099999999993</v>
      </c>
      <c r="B192">
        <v>2756</v>
      </c>
      <c r="C192">
        <v>163</v>
      </c>
      <c r="D192">
        <v>65.279497146606388</v>
      </c>
      <c r="E192">
        <v>2</v>
      </c>
    </row>
    <row r="193" spans="1:5" x14ac:dyDescent="0.25">
      <c r="A193">
        <v>306.30199999999996</v>
      </c>
      <c r="B193">
        <v>2774.7142857142858</v>
      </c>
      <c r="C193">
        <v>165.35714285714289</v>
      </c>
      <c r="D193">
        <v>65.079024178641191</v>
      </c>
      <c r="E193">
        <v>2</v>
      </c>
    </row>
    <row r="194" spans="1:5" x14ac:dyDescent="0.25">
      <c r="A194">
        <v>306.30399999999997</v>
      </c>
      <c r="B194">
        <v>2786.2857142857142</v>
      </c>
      <c r="C194">
        <v>166.78571428571422</v>
      </c>
      <c r="D194">
        <v>64.954317229134801</v>
      </c>
      <c r="E194">
        <v>2</v>
      </c>
    </row>
    <row r="195" spans="1:5" x14ac:dyDescent="0.25">
      <c r="A195">
        <v>306.30500000000001</v>
      </c>
      <c r="B195">
        <v>2808.7142857142858</v>
      </c>
      <c r="C195">
        <v>169.92857142857133</v>
      </c>
      <c r="D195">
        <v>64.728433609008789</v>
      </c>
      <c r="E195">
        <v>2</v>
      </c>
    </row>
    <row r="196" spans="1:5" x14ac:dyDescent="0.25">
      <c r="A196">
        <v>306.30599999999998</v>
      </c>
      <c r="B196">
        <v>2816.8571428571427</v>
      </c>
      <c r="C196">
        <v>170.78571428571422</v>
      </c>
      <c r="D196">
        <v>64.644186292375821</v>
      </c>
      <c r="E196">
        <v>2</v>
      </c>
    </row>
    <row r="197" spans="1:5" x14ac:dyDescent="0.25">
      <c r="A197">
        <v>306.30799999999999</v>
      </c>
      <c r="B197">
        <v>2820.2857142857142</v>
      </c>
      <c r="C197">
        <v>171.35714285714289</v>
      </c>
      <c r="D197">
        <v>64.606607164655372</v>
      </c>
      <c r="E197">
        <v>2</v>
      </c>
    </row>
    <row r="198" spans="1:5" x14ac:dyDescent="0.25">
      <c r="A198">
        <v>306.30900000000003</v>
      </c>
      <c r="B198">
        <v>2829.4285714285716</v>
      </c>
      <c r="C198">
        <v>172.64285714285711</v>
      </c>
      <c r="D198">
        <v>64.535686084202439</v>
      </c>
      <c r="E198">
        <v>2</v>
      </c>
    </row>
    <row r="199" spans="1:5" x14ac:dyDescent="0.25">
      <c r="A199">
        <v>306.31</v>
      </c>
      <c r="B199">
        <v>2845.8571428571427</v>
      </c>
      <c r="C199">
        <v>175.07142857142867</v>
      </c>
      <c r="D199">
        <v>64.397388049534413</v>
      </c>
      <c r="E199">
        <v>2</v>
      </c>
    </row>
    <row r="200" spans="1:5" x14ac:dyDescent="0.25">
      <c r="A200">
        <v>306.31199999999995</v>
      </c>
      <c r="B200">
        <v>2861.1428571428573</v>
      </c>
      <c r="C200">
        <v>177.42857142857156</v>
      </c>
      <c r="D200">
        <v>64.284570149013007</v>
      </c>
      <c r="E200">
        <v>2</v>
      </c>
    </row>
    <row r="201" spans="1:5" x14ac:dyDescent="0.25">
      <c r="A201">
        <v>306.31299999999999</v>
      </c>
      <c r="B201">
        <v>2860.2857142857142</v>
      </c>
      <c r="C201">
        <v>177.07142857142867</v>
      </c>
      <c r="D201">
        <v>64.279465675354004</v>
      </c>
      <c r="E201">
        <v>2</v>
      </c>
    </row>
    <row r="202" spans="1:5" x14ac:dyDescent="0.25">
      <c r="A202">
        <v>306.31400000000002</v>
      </c>
      <c r="B202">
        <v>2864.7142857142858</v>
      </c>
      <c r="C202">
        <v>177.57142857142867</v>
      </c>
      <c r="D202">
        <v>64.228826659066442</v>
      </c>
      <c r="E202">
        <v>2</v>
      </c>
    </row>
    <row r="203" spans="1:5" x14ac:dyDescent="0.25">
      <c r="A203">
        <v>306.31599999999997</v>
      </c>
      <c r="B203">
        <v>2870.4285714285716</v>
      </c>
      <c r="C203">
        <v>178.14285714285711</v>
      </c>
      <c r="D203">
        <v>64.144869259425604</v>
      </c>
      <c r="E203">
        <v>2</v>
      </c>
    </row>
    <row r="204" spans="1:5" x14ac:dyDescent="0.25">
      <c r="A204">
        <v>306.31700000000001</v>
      </c>
      <c r="B204">
        <v>2878.5714285714284</v>
      </c>
      <c r="C204">
        <v>178.78571428571445</v>
      </c>
      <c r="D204">
        <v>64.025320325579003</v>
      </c>
      <c r="E204">
        <v>2</v>
      </c>
    </row>
    <row r="205" spans="1:5" x14ac:dyDescent="0.25">
      <c r="A205">
        <v>306.31799999999998</v>
      </c>
      <c r="B205">
        <v>2891.1428571428573</v>
      </c>
      <c r="C205">
        <v>180.28571428571445</v>
      </c>
      <c r="D205">
        <v>63.859042985098654</v>
      </c>
      <c r="E205">
        <v>2</v>
      </c>
    </row>
    <row r="206" spans="1:5" x14ac:dyDescent="0.25">
      <c r="A206">
        <v>306.32</v>
      </c>
      <c r="B206">
        <v>2902.4285714285716</v>
      </c>
      <c r="C206">
        <v>181.35714285714289</v>
      </c>
      <c r="D206">
        <v>63.708848135811991</v>
      </c>
      <c r="E206">
        <v>2</v>
      </c>
    </row>
    <row r="207" spans="1:5" x14ac:dyDescent="0.25">
      <c r="A207">
        <v>306.32100000000003</v>
      </c>
      <c r="B207">
        <v>2905.5714285714284</v>
      </c>
      <c r="C207">
        <v>181.78571428571422</v>
      </c>
      <c r="D207">
        <v>63.656753131321523</v>
      </c>
      <c r="E207">
        <v>2</v>
      </c>
    </row>
    <row r="208" spans="1:5" x14ac:dyDescent="0.25">
      <c r="A208">
        <v>306.32199999999995</v>
      </c>
      <c r="B208">
        <v>2906.5714285714284</v>
      </c>
      <c r="C208">
        <v>181.57142857142867</v>
      </c>
      <c r="D208">
        <v>63.618473052978516</v>
      </c>
      <c r="E208">
        <v>2</v>
      </c>
    </row>
    <row r="209" spans="1:5" x14ac:dyDescent="0.25">
      <c r="A209">
        <v>306.32400000000001</v>
      </c>
      <c r="B209">
        <v>2913.2857142857142</v>
      </c>
      <c r="C209">
        <v>182.14285714285711</v>
      </c>
      <c r="D209">
        <v>63.509973117283494</v>
      </c>
      <c r="E209">
        <v>2</v>
      </c>
    </row>
    <row r="210" spans="1:5" x14ac:dyDescent="0.25">
      <c r="A210">
        <v>306.32499999999999</v>
      </c>
      <c r="B210">
        <v>2920</v>
      </c>
      <c r="C210">
        <v>182.85714285714289</v>
      </c>
      <c r="D210">
        <v>63.413822855268222</v>
      </c>
      <c r="E210">
        <v>2</v>
      </c>
    </row>
    <row r="211" spans="1:5" x14ac:dyDescent="0.25">
      <c r="A211">
        <v>306.32600000000002</v>
      </c>
      <c r="B211">
        <v>2922.5714285714284</v>
      </c>
      <c r="C211">
        <v>183.14285714285711</v>
      </c>
      <c r="D211">
        <v>63.37807805197582</v>
      </c>
      <c r="E211">
        <v>2</v>
      </c>
    </row>
    <row r="212" spans="1:5" x14ac:dyDescent="0.25">
      <c r="A212">
        <v>306.32799999999997</v>
      </c>
      <c r="B212">
        <v>2917.2857142857142</v>
      </c>
      <c r="C212">
        <v>182.28571428571445</v>
      </c>
      <c r="D212">
        <v>63.434587614876989</v>
      </c>
      <c r="E212">
        <v>2</v>
      </c>
    </row>
    <row r="213" spans="1:5" x14ac:dyDescent="0.25">
      <c r="A213">
        <v>306.32900000000001</v>
      </c>
      <c r="B213">
        <v>2897.5714285714284</v>
      </c>
      <c r="C213">
        <v>179.35714285714289</v>
      </c>
      <c r="D213">
        <v>63.597143173217773</v>
      </c>
      <c r="E213">
        <v>2</v>
      </c>
    </row>
    <row r="214" spans="1:5" x14ac:dyDescent="0.25">
      <c r="A214">
        <v>306.33100000000002</v>
      </c>
      <c r="B214">
        <v>2884.4285714285716</v>
      </c>
      <c r="C214">
        <v>177.85714285714266</v>
      </c>
      <c r="D214">
        <v>63.735183579581133</v>
      </c>
      <c r="E214">
        <v>2</v>
      </c>
    </row>
    <row r="215" spans="1:5" x14ac:dyDescent="0.25">
      <c r="A215">
        <v>306.33199999999994</v>
      </c>
      <c r="B215">
        <v>2878.4285714285716</v>
      </c>
      <c r="C215">
        <v>177.21428571428578</v>
      </c>
      <c r="D215">
        <v>63.804987634931251</v>
      </c>
      <c r="E215">
        <v>2</v>
      </c>
    </row>
    <row r="216" spans="1:5" x14ac:dyDescent="0.25">
      <c r="A216">
        <v>306.33299999999997</v>
      </c>
      <c r="B216">
        <v>2866.7142857142858</v>
      </c>
      <c r="C216">
        <v>175.57142857142844</v>
      </c>
      <c r="D216">
        <v>63.923794746398926</v>
      </c>
      <c r="E216">
        <v>2</v>
      </c>
    </row>
    <row r="217" spans="1:5" x14ac:dyDescent="0.25">
      <c r="A217">
        <v>306.33499999999998</v>
      </c>
      <c r="B217">
        <v>2852.5714285714284</v>
      </c>
      <c r="C217">
        <v>173.57142857142844</v>
      </c>
      <c r="D217">
        <v>64.04498222896035</v>
      </c>
      <c r="E217">
        <v>2</v>
      </c>
    </row>
    <row r="218" spans="1:5" x14ac:dyDescent="0.25">
      <c r="A218">
        <v>306.33600000000001</v>
      </c>
      <c r="B218">
        <v>2859.4285714285716</v>
      </c>
      <c r="C218">
        <v>174.35714285714289</v>
      </c>
      <c r="D218">
        <v>63.951608930315274</v>
      </c>
      <c r="E218">
        <v>2</v>
      </c>
    </row>
    <row r="219" spans="1:5" x14ac:dyDescent="0.25">
      <c r="A219">
        <v>306.33699999999999</v>
      </c>
      <c r="B219">
        <v>2861.5714285714284</v>
      </c>
      <c r="C219">
        <v>174.57142857142844</v>
      </c>
      <c r="D219">
        <v>63.919195447649258</v>
      </c>
      <c r="E219">
        <v>2</v>
      </c>
    </row>
    <row r="220" spans="1:5" x14ac:dyDescent="0.25">
      <c r="A220">
        <v>306.339</v>
      </c>
      <c r="B220">
        <v>2860.4285714285716</v>
      </c>
      <c r="C220">
        <v>174.35714285714266</v>
      </c>
      <c r="D220">
        <v>63.947232382638049</v>
      </c>
      <c r="E220">
        <v>2</v>
      </c>
    </row>
    <row r="221" spans="1:5" x14ac:dyDescent="0.25">
      <c r="A221">
        <v>306.33999999999997</v>
      </c>
      <c r="B221">
        <v>2858</v>
      </c>
      <c r="C221">
        <v>174.28571428571422</v>
      </c>
      <c r="D221">
        <v>63.987314224243164</v>
      </c>
      <c r="E221">
        <v>2</v>
      </c>
    </row>
    <row r="222" spans="1:5" x14ac:dyDescent="0.25">
      <c r="A222">
        <v>306.34199999999993</v>
      </c>
      <c r="B222">
        <v>2869.2857142857142</v>
      </c>
      <c r="C222">
        <v>176.07142857142867</v>
      </c>
      <c r="D222">
        <v>63.917358807155097</v>
      </c>
      <c r="E222">
        <v>2</v>
      </c>
    </row>
    <row r="223" spans="1:5" x14ac:dyDescent="0.25">
      <c r="A223">
        <v>306.34299999999996</v>
      </c>
      <c r="B223">
        <v>2875.1428571428573</v>
      </c>
      <c r="C223">
        <v>176.85714285714289</v>
      </c>
      <c r="D223">
        <v>63.881854466029665</v>
      </c>
      <c r="E223">
        <v>2</v>
      </c>
    </row>
    <row r="224" spans="1:5" x14ac:dyDescent="0.25">
      <c r="A224">
        <v>306.34500000000003</v>
      </c>
      <c r="B224">
        <v>2889.2857142857142</v>
      </c>
      <c r="C224">
        <v>179</v>
      </c>
      <c r="D224">
        <v>63.759379250662732</v>
      </c>
      <c r="E224">
        <v>2</v>
      </c>
    </row>
    <row r="225" spans="1:5" x14ac:dyDescent="0.25">
      <c r="A225">
        <v>306.346</v>
      </c>
      <c r="B225">
        <v>2896.8571428571427</v>
      </c>
      <c r="C225">
        <v>179.71428571428555</v>
      </c>
      <c r="D225">
        <v>63.673170634678456</v>
      </c>
      <c r="E225">
        <v>2</v>
      </c>
    </row>
    <row r="226" spans="1:5" x14ac:dyDescent="0.25">
      <c r="A226">
        <v>306.34699999999998</v>
      </c>
      <c r="B226">
        <v>2920.8571428571427</v>
      </c>
      <c r="C226">
        <v>183.07142857142844</v>
      </c>
      <c r="D226">
        <v>63.448027474539572</v>
      </c>
      <c r="E226">
        <v>2</v>
      </c>
    </row>
    <row r="227" spans="1:5" x14ac:dyDescent="0.25">
      <c r="A227">
        <v>306.34899999999999</v>
      </c>
      <c r="B227">
        <v>2946.7142857142858</v>
      </c>
      <c r="C227">
        <v>186.5</v>
      </c>
      <c r="D227">
        <v>63.196161951337558</v>
      </c>
      <c r="E227">
        <v>2</v>
      </c>
    </row>
    <row r="228" spans="1:5" x14ac:dyDescent="0.25">
      <c r="A228">
        <v>306.35000000000002</v>
      </c>
      <c r="B228">
        <v>2967.7142857142858</v>
      </c>
      <c r="C228">
        <v>189.5</v>
      </c>
      <c r="D228">
        <v>63.023786272321445</v>
      </c>
      <c r="E228">
        <v>2</v>
      </c>
    </row>
    <row r="229" spans="1:5" x14ac:dyDescent="0.25">
      <c r="A229">
        <v>306.35199999999992</v>
      </c>
      <c r="B229">
        <v>3001.5714285714284</v>
      </c>
      <c r="C229">
        <v>194.35714285714289</v>
      </c>
      <c r="D229">
        <v>62.725400652204257</v>
      </c>
      <c r="E229">
        <v>2</v>
      </c>
    </row>
    <row r="230" spans="1:5" x14ac:dyDescent="0.25">
      <c r="A230">
        <v>306.35299999999995</v>
      </c>
      <c r="B230">
        <v>3030.1428571428573</v>
      </c>
      <c r="C230">
        <v>198.5</v>
      </c>
      <c r="D230">
        <v>62.499606541224921</v>
      </c>
      <c r="E230">
        <v>2</v>
      </c>
    </row>
    <row r="231" spans="1:5" x14ac:dyDescent="0.25">
      <c r="A231">
        <v>306.35500000000002</v>
      </c>
      <c r="B231">
        <v>3055.1428571428573</v>
      </c>
      <c r="C231">
        <v>202.35714285714266</v>
      </c>
      <c r="D231">
        <v>62.30991418021074</v>
      </c>
      <c r="E231">
        <v>2</v>
      </c>
    </row>
    <row r="232" spans="1:5" x14ac:dyDescent="0.25">
      <c r="A232">
        <v>306.35599999999999</v>
      </c>
      <c r="B232">
        <v>3086.1428571428573</v>
      </c>
      <c r="C232">
        <v>207.14285714285734</v>
      </c>
      <c r="D232">
        <v>62.09045382908414</v>
      </c>
      <c r="E232">
        <v>2</v>
      </c>
    </row>
    <row r="233" spans="1:5" x14ac:dyDescent="0.25">
      <c r="A233">
        <v>306.35700000000003</v>
      </c>
      <c r="B233">
        <v>3101.2857142857142</v>
      </c>
      <c r="C233">
        <v>209.85714285714289</v>
      </c>
      <c r="D233">
        <v>62.021364620753786</v>
      </c>
      <c r="E233">
        <v>2</v>
      </c>
    </row>
    <row r="234" spans="1:5" x14ac:dyDescent="0.25">
      <c r="A234">
        <v>306.35899999999998</v>
      </c>
      <c r="B234">
        <v>3126.1428571428573</v>
      </c>
      <c r="C234">
        <v>213.57142857142867</v>
      </c>
      <c r="D234">
        <v>61.804816109793478</v>
      </c>
      <c r="E234">
        <v>2</v>
      </c>
    </row>
    <row r="235" spans="1:5" x14ac:dyDescent="0.25">
      <c r="A235">
        <v>306.36</v>
      </c>
      <c r="B235">
        <v>3179.4285714285716</v>
      </c>
      <c r="C235">
        <v>222.28571428571445</v>
      </c>
      <c r="D235">
        <v>61.428314753941152</v>
      </c>
      <c r="E235">
        <v>2</v>
      </c>
    </row>
    <row r="236" spans="1:5" x14ac:dyDescent="0.25">
      <c r="A236">
        <v>306.36200000000002</v>
      </c>
      <c r="B236">
        <v>3217.4285714285716</v>
      </c>
      <c r="C236">
        <v>227.5</v>
      </c>
      <c r="D236">
        <v>61.07037435259133</v>
      </c>
      <c r="E236">
        <v>2</v>
      </c>
    </row>
    <row r="237" spans="1:5" x14ac:dyDescent="0.25">
      <c r="A237">
        <v>306.36299999999994</v>
      </c>
      <c r="B237">
        <v>3249.7142857142858</v>
      </c>
      <c r="C237">
        <v>232</v>
      </c>
      <c r="D237">
        <v>60.790938104902011</v>
      </c>
      <c r="E237">
        <v>2</v>
      </c>
    </row>
    <row r="238" spans="1:5" x14ac:dyDescent="0.25">
      <c r="A238">
        <v>306.36500000000001</v>
      </c>
      <c r="B238">
        <v>3287.4285714285716</v>
      </c>
      <c r="C238">
        <v>238</v>
      </c>
      <c r="D238">
        <v>60.501462391444647</v>
      </c>
      <c r="E238">
        <v>2</v>
      </c>
    </row>
    <row r="239" spans="1:5" x14ac:dyDescent="0.25">
      <c r="A239">
        <v>306.36599999999999</v>
      </c>
      <c r="B239">
        <v>3289.1428571428573</v>
      </c>
      <c r="C239">
        <v>238.21428571428578</v>
      </c>
      <c r="D239">
        <v>60.481244495936778</v>
      </c>
      <c r="E239">
        <v>2</v>
      </c>
    </row>
    <row r="240" spans="1:5" x14ac:dyDescent="0.25">
      <c r="A240">
        <v>306.36799999999999</v>
      </c>
      <c r="B240">
        <v>3277.1428571428573</v>
      </c>
      <c r="C240">
        <v>236</v>
      </c>
      <c r="D240">
        <v>60.55921745300293</v>
      </c>
      <c r="E240">
        <v>2</v>
      </c>
    </row>
    <row r="241" spans="1:5" x14ac:dyDescent="0.25">
      <c r="A241">
        <v>306.36900000000003</v>
      </c>
      <c r="B241">
        <v>3296.8571428571427</v>
      </c>
      <c r="C241">
        <v>240.71428571428578</v>
      </c>
      <c r="D241">
        <v>60.516605104718906</v>
      </c>
      <c r="E241">
        <v>2</v>
      </c>
    </row>
    <row r="242" spans="1:5" x14ac:dyDescent="0.25">
      <c r="A242">
        <v>306.37099999999998</v>
      </c>
      <c r="B242">
        <v>3309.7142857142858</v>
      </c>
      <c r="C242">
        <v>244.07142857142844</v>
      </c>
      <c r="D242">
        <v>60.553289004734609</v>
      </c>
      <c r="E242">
        <v>2</v>
      </c>
    </row>
    <row r="243" spans="1:5" x14ac:dyDescent="0.25">
      <c r="A243">
        <v>306.37200000000001</v>
      </c>
      <c r="B243">
        <v>3338</v>
      </c>
      <c r="C243">
        <v>252.57142857142867</v>
      </c>
      <c r="D243">
        <v>60.6353281566075</v>
      </c>
      <c r="E243">
        <v>2</v>
      </c>
    </row>
    <row r="244" spans="1:5" x14ac:dyDescent="0.25">
      <c r="A244">
        <v>306.37399999999997</v>
      </c>
      <c r="B244">
        <v>3384.5714285714284</v>
      </c>
      <c r="C244">
        <v>264</v>
      </c>
      <c r="D244">
        <v>60.545108386448476</v>
      </c>
      <c r="E244">
        <v>2</v>
      </c>
    </row>
    <row r="245" spans="1:5" x14ac:dyDescent="0.25">
      <c r="A245">
        <v>306.375</v>
      </c>
      <c r="B245">
        <v>3396.8571428571427</v>
      </c>
      <c r="C245">
        <v>267</v>
      </c>
      <c r="D245">
        <v>60.514089993068183</v>
      </c>
      <c r="E245">
        <v>2</v>
      </c>
    </row>
    <row r="246" spans="1:5" x14ac:dyDescent="0.25">
      <c r="A246">
        <v>306.37700000000001</v>
      </c>
      <c r="B246">
        <v>3394.2857142857142</v>
      </c>
      <c r="C246">
        <v>264.21428571428555</v>
      </c>
      <c r="D246">
        <v>60.377754756382558</v>
      </c>
      <c r="E246">
        <v>2</v>
      </c>
    </row>
    <row r="247" spans="1:5" x14ac:dyDescent="0.25">
      <c r="A247">
        <v>306.37799999999999</v>
      </c>
      <c r="B247">
        <v>3341.5714285714284</v>
      </c>
      <c r="C247">
        <v>251.14285714285711</v>
      </c>
      <c r="D247">
        <v>60.459377152579123</v>
      </c>
      <c r="E247">
        <v>2</v>
      </c>
    </row>
    <row r="248" spans="1:5" x14ac:dyDescent="0.25">
      <c r="A248">
        <v>306.38</v>
      </c>
      <c r="B248">
        <v>3314.7142857142858</v>
      </c>
      <c r="C248">
        <v>242.35714285714289</v>
      </c>
      <c r="D248">
        <v>60.34803417750777</v>
      </c>
      <c r="E248">
        <v>2</v>
      </c>
    </row>
    <row r="249" spans="1:5" x14ac:dyDescent="0.25">
      <c r="A249">
        <v>306.38099999999997</v>
      </c>
      <c r="B249">
        <v>3364.1428571428573</v>
      </c>
      <c r="C249">
        <v>248.35714285714289</v>
      </c>
      <c r="D249">
        <v>59.861986296517557</v>
      </c>
      <c r="E249">
        <v>2</v>
      </c>
    </row>
    <row r="250" spans="1:5" x14ac:dyDescent="0.25">
      <c r="A250">
        <v>306.38299999999992</v>
      </c>
      <c r="B250">
        <v>3456.4285714285716</v>
      </c>
      <c r="C250">
        <v>263.21428571428578</v>
      </c>
      <c r="D250">
        <v>59.216410500662676</v>
      </c>
      <c r="E250">
        <v>2</v>
      </c>
    </row>
    <row r="251" spans="1:5" x14ac:dyDescent="0.25">
      <c r="A251">
        <v>306.38499999999999</v>
      </c>
      <c r="B251">
        <v>3669.8571428571427</v>
      </c>
      <c r="C251">
        <v>302.35714285714289</v>
      </c>
      <c r="D251">
        <v>57.945338657924083</v>
      </c>
      <c r="E251">
        <v>2</v>
      </c>
    </row>
    <row r="252" spans="1:5" x14ac:dyDescent="0.25">
      <c r="A252">
        <v>306.38600000000002</v>
      </c>
      <c r="B252">
        <v>3754.5714285714284</v>
      </c>
      <c r="C252">
        <v>316.71428571428601</v>
      </c>
      <c r="D252">
        <v>57.303438322884745</v>
      </c>
      <c r="E252">
        <v>2</v>
      </c>
    </row>
    <row r="253" spans="1:5" x14ac:dyDescent="0.25">
      <c r="A253">
        <v>306.38799999999998</v>
      </c>
      <c r="B253">
        <v>3695.4285714285716</v>
      </c>
      <c r="C253">
        <v>304.92857142857156</v>
      </c>
      <c r="D253">
        <v>57.58617006029408</v>
      </c>
      <c r="E253">
        <v>2</v>
      </c>
    </row>
    <row r="254" spans="1:5" x14ac:dyDescent="0.25">
      <c r="A254">
        <v>306.38900000000001</v>
      </c>
      <c r="B254">
        <v>3782.4285714285716</v>
      </c>
      <c r="C254">
        <v>322.57142857142844</v>
      </c>
      <c r="D254">
        <v>57.185388701302713</v>
      </c>
      <c r="E254">
        <v>2</v>
      </c>
    </row>
    <row r="255" spans="1:5" x14ac:dyDescent="0.25">
      <c r="A255">
        <v>306.39100000000002</v>
      </c>
      <c r="B255">
        <v>5704.4285714285716</v>
      </c>
      <c r="C255">
        <v>790.64285714285688</v>
      </c>
      <c r="D255">
        <v>49.920480319431931</v>
      </c>
      <c r="E255">
        <v>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A6EC8-9017-4CE2-9A77-04F9139C1F01}">
  <dimension ref="A1:U255"/>
  <sheetViews>
    <sheetView workbookViewId="0">
      <selection activeCell="A2" sqref="A2"/>
    </sheetView>
  </sheetViews>
  <sheetFormatPr defaultRowHeight="15" x14ac:dyDescent="0.25"/>
  <sheetData>
    <row r="1" spans="1:21" x14ac:dyDescent="0.25">
      <c r="A1" t="s">
        <v>5</v>
      </c>
      <c r="B1" t="s">
        <v>6</v>
      </c>
      <c r="C1" t="s">
        <v>7</v>
      </c>
      <c r="D1" t="s">
        <v>8</v>
      </c>
      <c r="E1" t="s">
        <v>9</v>
      </c>
      <c r="S1" t="s">
        <v>0</v>
      </c>
    </row>
    <row r="2" spans="1:21" x14ac:dyDescent="0.25">
      <c r="A2" t="s">
        <v>12</v>
      </c>
      <c r="B2" t="s">
        <v>10</v>
      </c>
      <c r="C2" t="s">
        <v>10</v>
      </c>
      <c r="D2" t="s">
        <v>11</v>
      </c>
      <c r="E2" t="s">
        <v>11</v>
      </c>
    </row>
    <row r="3" spans="1:21" x14ac:dyDescent="0.25">
      <c r="A3">
        <v>306.05099999999999</v>
      </c>
      <c r="B3">
        <v>7376.5714285714284</v>
      </c>
      <c r="C3">
        <v>984.78571428571422</v>
      </c>
      <c r="D3">
        <v>47.196147809709771</v>
      </c>
      <c r="E3">
        <v>2</v>
      </c>
      <c r="S3" t="s">
        <v>54</v>
      </c>
    </row>
    <row r="4" spans="1:21" x14ac:dyDescent="0.25">
      <c r="A4">
        <v>306.05200000000002</v>
      </c>
      <c r="B4">
        <v>6237</v>
      </c>
      <c r="C4">
        <v>699.5</v>
      </c>
      <c r="D4">
        <v>49.834560394287109</v>
      </c>
      <c r="E4">
        <v>2</v>
      </c>
      <c r="S4" t="s">
        <v>55</v>
      </c>
    </row>
    <row r="5" spans="1:21" x14ac:dyDescent="0.25">
      <c r="A5">
        <v>306.05399999999997</v>
      </c>
      <c r="B5">
        <v>5672</v>
      </c>
      <c r="C5">
        <v>576.28571428571422</v>
      </c>
      <c r="D5">
        <v>51.534097834995805</v>
      </c>
      <c r="E5">
        <v>2</v>
      </c>
    </row>
    <row r="6" spans="1:21" x14ac:dyDescent="0.25">
      <c r="A6">
        <v>306.05500000000001</v>
      </c>
      <c r="B6">
        <v>5637.2857142857147</v>
      </c>
      <c r="C6">
        <v>571</v>
      </c>
      <c r="D6">
        <v>51.695347595214855</v>
      </c>
      <c r="E6">
        <v>2</v>
      </c>
    </row>
    <row r="7" spans="1:21" x14ac:dyDescent="0.25">
      <c r="A7">
        <v>306.05700000000002</v>
      </c>
      <c r="B7">
        <v>5154.1428571428569</v>
      </c>
      <c r="C7">
        <v>481.07142857142844</v>
      </c>
      <c r="D7">
        <v>53.644373975481301</v>
      </c>
      <c r="E7">
        <v>2</v>
      </c>
      <c r="S7" t="s">
        <v>40</v>
      </c>
    </row>
    <row r="8" spans="1:21" x14ac:dyDescent="0.25">
      <c r="A8">
        <v>306.05799999999999</v>
      </c>
      <c r="B8">
        <v>4720.8571428571431</v>
      </c>
      <c r="C8">
        <v>402.35714285714266</v>
      </c>
      <c r="D8">
        <v>55.555941445486894</v>
      </c>
      <c r="E8">
        <v>2</v>
      </c>
      <c r="S8" t="s">
        <v>56</v>
      </c>
    </row>
    <row r="9" spans="1:21" x14ac:dyDescent="0.25">
      <c r="A9">
        <v>306.06</v>
      </c>
      <c r="B9">
        <v>4649.2857142857147</v>
      </c>
      <c r="C9">
        <v>392</v>
      </c>
      <c r="D9">
        <v>55.979355948311991</v>
      </c>
      <c r="E9">
        <v>2</v>
      </c>
    </row>
    <row r="10" spans="1:21" x14ac:dyDescent="0.25">
      <c r="A10">
        <v>306.06099999999998</v>
      </c>
      <c r="B10">
        <v>4592.1428571428569</v>
      </c>
      <c r="C10">
        <v>379.57142857142844</v>
      </c>
      <c r="D10">
        <v>56.156306893484953</v>
      </c>
      <c r="E10">
        <v>2</v>
      </c>
    </row>
    <row r="11" spans="1:21" x14ac:dyDescent="0.25">
      <c r="A11">
        <v>306.06299999999999</v>
      </c>
      <c r="B11">
        <v>4592</v>
      </c>
      <c r="C11">
        <v>377.64285714285688</v>
      </c>
      <c r="D11">
        <v>56.081154959542459</v>
      </c>
      <c r="E11">
        <v>2</v>
      </c>
    </row>
    <row r="12" spans="1:21" x14ac:dyDescent="0.25">
      <c r="A12">
        <v>306.06400000000002</v>
      </c>
      <c r="B12">
        <v>4627.1428571428569</v>
      </c>
      <c r="C12">
        <v>382.64285714285734</v>
      </c>
      <c r="D12">
        <v>55.8674904959542</v>
      </c>
      <c r="E12">
        <v>2</v>
      </c>
    </row>
    <row r="13" spans="1:21" x14ac:dyDescent="0.25">
      <c r="A13">
        <v>306.06599999999997</v>
      </c>
      <c r="B13">
        <v>4663</v>
      </c>
      <c r="C13">
        <v>388.42857142857156</v>
      </c>
      <c r="D13">
        <v>55.673828125</v>
      </c>
      <c r="E13">
        <v>2</v>
      </c>
      <c r="S13" t="s">
        <v>13</v>
      </c>
      <c r="T13" t="s">
        <v>14</v>
      </c>
      <c r="U13" t="s">
        <v>15</v>
      </c>
    </row>
    <row r="14" spans="1:21" x14ac:dyDescent="0.25">
      <c r="A14">
        <v>306.06700000000001</v>
      </c>
      <c r="B14">
        <v>4686.2857142857147</v>
      </c>
      <c r="C14">
        <v>390.92857142857156</v>
      </c>
      <c r="D14">
        <v>55.50388347080775</v>
      </c>
      <c r="E14">
        <v>2</v>
      </c>
      <c r="S14">
        <v>32.849753960784319</v>
      </c>
      <c r="T14">
        <v>33.527028752567738</v>
      </c>
      <c r="U14">
        <v>7721.8187023465689</v>
      </c>
    </row>
    <row r="15" spans="1:21" x14ac:dyDescent="0.25">
      <c r="A15">
        <v>306.06900000000002</v>
      </c>
      <c r="B15">
        <v>4787.7142857142853</v>
      </c>
      <c r="C15">
        <v>407.71428571428532</v>
      </c>
      <c r="D15">
        <v>55.000520542689742</v>
      </c>
      <c r="E15">
        <v>2</v>
      </c>
      <c r="S15" t="s">
        <v>11</v>
      </c>
      <c r="T15" t="s">
        <v>11</v>
      </c>
      <c r="U15" t="s">
        <v>16</v>
      </c>
    </row>
    <row r="16" spans="1:21" x14ac:dyDescent="0.25">
      <c r="A16">
        <v>306.07</v>
      </c>
      <c r="B16">
        <v>4922.7142857142853</v>
      </c>
      <c r="C16">
        <v>430.28571428571422</v>
      </c>
      <c r="D16">
        <v>54.352747235979393</v>
      </c>
      <c r="E16">
        <v>2</v>
      </c>
    </row>
    <row r="17" spans="1:5" x14ac:dyDescent="0.25">
      <c r="A17">
        <v>306.072</v>
      </c>
      <c r="B17">
        <v>4939</v>
      </c>
      <c r="C17">
        <v>432.71428571428578</v>
      </c>
      <c r="D17">
        <v>54.252184622628363</v>
      </c>
      <c r="E17">
        <v>2</v>
      </c>
    </row>
    <row r="18" spans="1:5" x14ac:dyDescent="0.25">
      <c r="A18">
        <v>306.07299999999998</v>
      </c>
      <c r="B18">
        <v>4848.7142857142853</v>
      </c>
      <c r="C18">
        <v>416.57142857142844</v>
      </c>
      <c r="D18">
        <v>54.647827584402876</v>
      </c>
      <c r="E18">
        <v>2</v>
      </c>
    </row>
    <row r="19" spans="1:5" x14ac:dyDescent="0.25">
      <c r="A19">
        <v>306.07499999999999</v>
      </c>
      <c r="B19">
        <v>4736.1428571428569</v>
      </c>
      <c r="C19">
        <v>397.14285714285734</v>
      </c>
      <c r="D19">
        <v>55.168927655901257</v>
      </c>
      <c r="E19">
        <v>2</v>
      </c>
    </row>
    <row r="20" spans="1:5" x14ac:dyDescent="0.25">
      <c r="A20">
        <v>306.07600000000002</v>
      </c>
      <c r="B20">
        <v>4641.5714285714284</v>
      </c>
      <c r="C20">
        <v>381.35714285714266</v>
      </c>
      <c r="D20">
        <v>55.6341552734375</v>
      </c>
      <c r="E20">
        <v>2</v>
      </c>
    </row>
    <row r="21" spans="1:5" x14ac:dyDescent="0.25">
      <c r="A21">
        <v>306.07799999999997</v>
      </c>
      <c r="B21">
        <v>4537.7142857142853</v>
      </c>
      <c r="C21">
        <v>364.21428571428578</v>
      </c>
      <c r="D21">
        <v>56.165397208077593</v>
      </c>
      <c r="E21">
        <v>2</v>
      </c>
    </row>
    <row r="22" spans="1:5" x14ac:dyDescent="0.25">
      <c r="A22">
        <v>306.07900000000001</v>
      </c>
      <c r="B22">
        <v>4426.8571428571431</v>
      </c>
      <c r="C22">
        <v>346.21428571428532</v>
      </c>
      <c r="D22">
        <v>56.744592176164929</v>
      </c>
      <c r="E22">
        <v>2</v>
      </c>
    </row>
    <row r="23" spans="1:5" x14ac:dyDescent="0.25">
      <c r="A23">
        <v>306.08100000000002</v>
      </c>
      <c r="B23">
        <v>4314</v>
      </c>
      <c r="C23">
        <v>328.42857142857133</v>
      </c>
      <c r="D23">
        <v>57.363055528913208</v>
      </c>
      <c r="E23">
        <v>2</v>
      </c>
    </row>
    <row r="24" spans="1:5" x14ac:dyDescent="0.25">
      <c r="A24">
        <v>306.08199999999999</v>
      </c>
      <c r="B24">
        <v>4233</v>
      </c>
      <c r="C24">
        <v>315.99999999999977</v>
      </c>
      <c r="D24">
        <v>57.838797542027123</v>
      </c>
      <c r="E24">
        <v>2</v>
      </c>
    </row>
    <row r="25" spans="1:5" x14ac:dyDescent="0.25">
      <c r="A25">
        <v>306.084</v>
      </c>
      <c r="B25">
        <v>4183.4285714285716</v>
      </c>
      <c r="C25">
        <v>308.28571428571445</v>
      </c>
      <c r="D25">
        <v>58.136268397739968</v>
      </c>
      <c r="E25">
        <v>2</v>
      </c>
    </row>
    <row r="26" spans="1:5" x14ac:dyDescent="0.25">
      <c r="A26">
        <v>306.08499999999998</v>
      </c>
      <c r="B26">
        <v>4153.2857142857147</v>
      </c>
      <c r="C26">
        <v>304.07142857142867</v>
      </c>
      <c r="D26">
        <v>58.319322749546586</v>
      </c>
      <c r="E26">
        <v>2</v>
      </c>
    </row>
    <row r="27" spans="1:5" x14ac:dyDescent="0.25">
      <c r="A27">
        <v>306.08600000000001</v>
      </c>
      <c r="B27">
        <v>4102.5714285714284</v>
      </c>
      <c r="C27">
        <v>296.42857142857133</v>
      </c>
      <c r="D27">
        <v>58.629740360804931</v>
      </c>
      <c r="E27">
        <v>2</v>
      </c>
    </row>
    <row r="28" spans="1:5" x14ac:dyDescent="0.25">
      <c r="A28">
        <v>306.08800000000002</v>
      </c>
      <c r="B28">
        <v>4037.8571428571427</v>
      </c>
      <c r="C28">
        <v>286.92857142857133</v>
      </c>
      <c r="D28">
        <v>59.044821058000878</v>
      </c>
      <c r="E28">
        <v>2</v>
      </c>
    </row>
    <row r="29" spans="1:5" x14ac:dyDescent="0.25">
      <c r="A29">
        <v>306.089</v>
      </c>
      <c r="B29">
        <v>3997</v>
      </c>
      <c r="C29">
        <v>281.14285714285734</v>
      </c>
      <c r="D29">
        <v>59.316958727155395</v>
      </c>
      <c r="E29">
        <v>2</v>
      </c>
    </row>
    <row r="30" spans="1:5" x14ac:dyDescent="0.25">
      <c r="A30">
        <v>306.09100000000001</v>
      </c>
      <c r="B30">
        <v>3979.7142857142858</v>
      </c>
      <c r="C30">
        <v>278.64285714285711</v>
      </c>
      <c r="D30">
        <v>59.432516370500821</v>
      </c>
      <c r="E30">
        <v>2</v>
      </c>
    </row>
    <row r="31" spans="1:5" x14ac:dyDescent="0.25">
      <c r="A31">
        <v>306.09199999999998</v>
      </c>
      <c r="B31">
        <v>3981.2857142857142</v>
      </c>
      <c r="C31">
        <v>278.71428571428601</v>
      </c>
      <c r="D31">
        <v>59.423252977643756</v>
      </c>
      <c r="E31">
        <v>2</v>
      </c>
    </row>
    <row r="32" spans="1:5" x14ac:dyDescent="0.25">
      <c r="A32">
        <v>306.09399999999999</v>
      </c>
      <c r="B32">
        <v>3993.4285714285716</v>
      </c>
      <c r="C32">
        <v>280.5</v>
      </c>
      <c r="D32">
        <v>59.345047215052944</v>
      </c>
      <c r="E32">
        <v>2</v>
      </c>
    </row>
    <row r="33" spans="1:5" x14ac:dyDescent="0.25">
      <c r="A33">
        <v>306.09500000000003</v>
      </c>
      <c r="B33">
        <v>3997.4285714285716</v>
      </c>
      <c r="C33">
        <v>281</v>
      </c>
      <c r="D33">
        <v>59.324226924351251</v>
      </c>
      <c r="E33">
        <v>2</v>
      </c>
    </row>
    <row r="34" spans="1:5" x14ac:dyDescent="0.25">
      <c r="A34">
        <v>306.09699999999998</v>
      </c>
      <c r="B34">
        <v>3990.8571428571427</v>
      </c>
      <c r="C34">
        <v>280.07142857142867</v>
      </c>
      <c r="D34">
        <v>59.371621268136209</v>
      </c>
      <c r="E34">
        <v>2</v>
      </c>
    </row>
    <row r="35" spans="1:5" x14ac:dyDescent="0.25">
      <c r="A35">
        <v>306.09800000000001</v>
      </c>
      <c r="B35">
        <v>3957.4285714285716</v>
      </c>
      <c r="C35">
        <v>275.35714285714289</v>
      </c>
      <c r="D35">
        <v>59.599129159109907</v>
      </c>
      <c r="E35">
        <v>2</v>
      </c>
    </row>
    <row r="36" spans="1:5" x14ac:dyDescent="0.25">
      <c r="A36">
        <v>306.10000000000002</v>
      </c>
      <c r="B36">
        <v>3897.4285714285716</v>
      </c>
      <c r="C36">
        <v>266.92857142857133</v>
      </c>
      <c r="D36">
        <v>60.003908865792425</v>
      </c>
      <c r="E36">
        <v>2</v>
      </c>
    </row>
    <row r="37" spans="1:5" x14ac:dyDescent="0.25">
      <c r="A37">
        <v>306.101</v>
      </c>
      <c r="B37">
        <v>3831</v>
      </c>
      <c r="C37">
        <v>257.57142857142867</v>
      </c>
      <c r="D37">
        <v>60.469268471854093</v>
      </c>
      <c r="E37">
        <v>2</v>
      </c>
    </row>
    <row r="38" spans="1:5" x14ac:dyDescent="0.25">
      <c r="A38">
        <v>306.10300000000001</v>
      </c>
      <c r="B38">
        <v>3761.5714285714284</v>
      </c>
      <c r="C38">
        <v>248.14285714285711</v>
      </c>
      <c r="D38">
        <v>60.973459298270143</v>
      </c>
      <c r="E38">
        <v>2</v>
      </c>
    </row>
    <row r="39" spans="1:5" x14ac:dyDescent="0.25">
      <c r="A39">
        <v>306.10399999999998</v>
      </c>
      <c r="B39">
        <v>3681.4285714285716</v>
      </c>
      <c r="C39">
        <v>237.42857142857133</v>
      </c>
      <c r="D39">
        <v>61.585627855573364</v>
      </c>
      <c r="E39">
        <v>2</v>
      </c>
    </row>
    <row r="40" spans="1:5" x14ac:dyDescent="0.25">
      <c r="A40">
        <v>306.10599999999999</v>
      </c>
      <c r="B40">
        <v>3602</v>
      </c>
      <c r="C40">
        <v>227</v>
      </c>
      <c r="D40">
        <v>62.215643419538196</v>
      </c>
      <c r="E40">
        <v>2</v>
      </c>
    </row>
    <row r="41" spans="1:5" x14ac:dyDescent="0.25">
      <c r="A41">
        <v>306.10700000000003</v>
      </c>
      <c r="B41">
        <v>3525.8571428571427</v>
      </c>
      <c r="C41">
        <v>217.21428571428578</v>
      </c>
      <c r="D41">
        <v>62.842992837088445</v>
      </c>
      <c r="E41">
        <v>2</v>
      </c>
    </row>
    <row r="42" spans="1:5" x14ac:dyDescent="0.25">
      <c r="A42">
        <v>306.108</v>
      </c>
      <c r="B42">
        <v>3462.1428571428573</v>
      </c>
      <c r="C42">
        <v>209.35714285714289</v>
      </c>
      <c r="D42">
        <v>63.392140415736662</v>
      </c>
      <c r="E42">
        <v>2</v>
      </c>
    </row>
    <row r="43" spans="1:5" x14ac:dyDescent="0.25">
      <c r="A43">
        <v>306.11</v>
      </c>
      <c r="B43">
        <v>3418.1428571428573</v>
      </c>
      <c r="C43">
        <v>203.92857142857133</v>
      </c>
      <c r="D43">
        <v>63.786192975725442</v>
      </c>
      <c r="E43">
        <v>2</v>
      </c>
    </row>
    <row r="44" spans="1:5" x14ac:dyDescent="0.25">
      <c r="A44">
        <v>306.11099999999999</v>
      </c>
      <c r="B44">
        <v>3392.4285714285716</v>
      </c>
      <c r="C44">
        <v>200.92857142857156</v>
      </c>
      <c r="D44">
        <v>64.022221047537755</v>
      </c>
      <c r="E44">
        <v>2</v>
      </c>
    </row>
    <row r="45" spans="1:5" x14ac:dyDescent="0.25">
      <c r="A45">
        <v>306.113</v>
      </c>
      <c r="B45">
        <v>3375.8571428571427</v>
      </c>
      <c r="C45">
        <v>198.71428571428555</v>
      </c>
      <c r="D45">
        <v>64.17312600272038</v>
      </c>
      <c r="E45">
        <v>2</v>
      </c>
    </row>
    <row r="46" spans="1:5" x14ac:dyDescent="0.25">
      <c r="A46">
        <v>306.11399999999998</v>
      </c>
      <c r="B46">
        <v>3365</v>
      </c>
      <c r="C46">
        <v>197.35714285714289</v>
      </c>
      <c r="D46">
        <v>64.277464512416259</v>
      </c>
      <c r="E46">
        <v>2</v>
      </c>
    </row>
    <row r="47" spans="1:5" x14ac:dyDescent="0.25">
      <c r="A47">
        <v>306.11599999999999</v>
      </c>
      <c r="B47">
        <v>3356.5714285714284</v>
      </c>
      <c r="C47">
        <v>196.64285714285711</v>
      </c>
      <c r="D47">
        <v>64.353741455078136</v>
      </c>
      <c r="E47">
        <v>2</v>
      </c>
    </row>
    <row r="48" spans="1:5" x14ac:dyDescent="0.25">
      <c r="A48">
        <v>306.11700000000002</v>
      </c>
      <c r="B48">
        <v>3350.1428571428573</v>
      </c>
      <c r="C48">
        <v>195.78571428571422</v>
      </c>
      <c r="D48">
        <v>64.415898459298205</v>
      </c>
      <c r="E48">
        <v>2</v>
      </c>
    </row>
    <row r="49" spans="1:5" x14ac:dyDescent="0.25">
      <c r="A49">
        <v>306.11900000000003</v>
      </c>
      <c r="B49">
        <v>3344</v>
      </c>
      <c r="C49">
        <v>194.92857142857156</v>
      </c>
      <c r="D49">
        <v>64.477511814662421</v>
      </c>
      <c r="E49">
        <v>2</v>
      </c>
    </row>
    <row r="50" spans="1:5" x14ac:dyDescent="0.25">
      <c r="A50">
        <v>306.12</v>
      </c>
      <c r="B50">
        <v>3333</v>
      </c>
      <c r="C50">
        <v>193.64285714285734</v>
      </c>
      <c r="D50">
        <v>64.581530761718739</v>
      </c>
      <c r="E50">
        <v>2</v>
      </c>
    </row>
    <row r="51" spans="1:5" x14ac:dyDescent="0.25">
      <c r="A51">
        <v>306.12200000000001</v>
      </c>
      <c r="B51">
        <v>3327.2857142857142</v>
      </c>
      <c r="C51">
        <v>192.92857142857133</v>
      </c>
      <c r="D51">
        <v>64.639726584298216</v>
      </c>
      <c r="E51">
        <v>2</v>
      </c>
    </row>
    <row r="52" spans="1:5" x14ac:dyDescent="0.25">
      <c r="A52">
        <v>306.12299999999999</v>
      </c>
      <c r="B52">
        <v>3323.2857142857142</v>
      </c>
      <c r="C52">
        <v>192.42857142857156</v>
      </c>
      <c r="D52">
        <v>64.679896000453425</v>
      </c>
      <c r="E52">
        <v>2</v>
      </c>
    </row>
    <row r="53" spans="1:5" x14ac:dyDescent="0.25">
      <c r="A53">
        <v>306.12400000000002</v>
      </c>
      <c r="B53">
        <v>3308.5714285714284</v>
      </c>
      <c r="C53">
        <v>190.78571428571422</v>
      </c>
      <c r="D53">
        <v>64.822197178431907</v>
      </c>
      <c r="E53">
        <v>2</v>
      </c>
    </row>
    <row r="54" spans="1:5" x14ac:dyDescent="0.25">
      <c r="A54">
        <v>306.12599999999998</v>
      </c>
      <c r="B54">
        <v>3288.7142857142858</v>
      </c>
      <c r="C54">
        <v>188.42857142857156</v>
      </c>
      <c r="D54">
        <v>65.017833709716797</v>
      </c>
      <c r="E54">
        <v>2</v>
      </c>
    </row>
    <row r="55" spans="1:5" x14ac:dyDescent="0.25">
      <c r="A55">
        <v>306.12700000000001</v>
      </c>
      <c r="B55">
        <v>3272.7142857142858</v>
      </c>
      <c r="C55">
        <v>186.42857142857133</v>
      </c>
      <c r="D55">
        <v>65.173083387102395</v>
      </c>
      <c r="E55">
        <v>2</v>
      </c>
    </row>
    <row r="56" spans="1:5" x14ac:dyDescent="0.25">
      <c r="A56">
        <v>306.12900000000002</v>
      </c>
      <c r="B56">
        <v>3260.5714285714284</v>
      </c>
      <c r="C56">
        <v>185.21428571428555</v>
      </c>
      <c r="D56">
        <v>65.29462062290736</v>
      </c>
      <c r="E56">
        <v>2</v>
      </c>
    </row>
    <row r="57" spans="1:5" x14ac:dyDescent="0.25">
      <c r="A57">
        <v>306.13</v>
      </c>
      <c r="B57">
        <v>3253</v>
      </c>
      <c r="C57">
        <v>184.42857142857156</v>
      </c>
      <c r="D57">
        <v>65.370603506905695</v>
      </c>
      <c r="E57">
        <v>2</v>
      </c>
    </row>
    <row r="58" spans="1:5" x14ac:dyDescent="0.25">
      <c r="A58">
        <v>306.13200000000001</v>
      </c>
      <c r="B58">
        <v>3251.8571428571427</v>
      </c>
      <c r="C58">
        <v>184.07142857142844</v>
      </c>
      <c r="D58">
        <v>65.385280609130859</v>
      </c>
      <c r="E58">
        <v>2</v>
      </c>
    </row>
    <row r="59" spans="1:5" x14ac:dyDescent="0.25">
      <c r="A59">
        <v>306.13299999999998</v>
      </c>
      <c r="B59">
        <v>3254.4285714285716</v>
      </c>
      <c r="C59">
        <v>184.5</v>
      </c>
      <c r="D59">
        <v>65.358278764997237</v>
      </c>
      <c r="E59">
        <v>2</v>
      </c>
    </row>
    <row r="60" spans="1:5" x14ac:dyDescent="0.25">
      <c r="A60">
        <v>306.13499999999999</v>
      </c>
      <c r="B60">
        <v>3262.5714285714284</v>
      </c>
      <c r="C60">
        <v>185.21428571428578</v>
      </c>
      <c r="D60">
        <v>65.280795942034047</v>
      </c>
      <c r="E60">
        <v>2</v>
      </c>
    </row>
    <row r="61" spans="1:5" x14ac:dyDescent="0.25">
      <c r="A61">
        <v>306.13600000000002</v>
      </c>
      <c r="B61">
        <v>3268.1428571428573</v>
      </c>
      <c r="C61">
        <v>186</v>
      </c>
      <c r="D61">
        <v>65.228840092250266</v>
      </c>
      <c r="E61">
        <v>2</v>
      </c>
    </row>
    <row r="62" spans="1:5" x14ac:dyDescent="0.25">
      <c r="A62">
        <v>306.13799999999998</v>
      </c>
      <c r="B62">
        <v>3259.4285714285716</v>
      </c>
      <c r="C62">
        <v>185</v>
      </c>
      <c r="D62">
        <v>65.313680703299383</v>
      </c>
      <c r="E62">
        <v>2</v>
      </c>
    </row>
    <row r="63" spans="1:5" x14ac:dyDescent="0.25">
      <c r="A63">
        <v>306.13900000000001</v>
      </c>
      <c r="B63">
        <v>3255.1428571428573</v>
      </c>
      <c r="C63">
        <v>184.21428571428578</v>
      </c>
      <c r="D63">
        <v>65.35524291992192</v>
      </c>
      <c r="E63">
        <v>2</v>
      </c>
    </row>
    <row r="64" spans="1:5" x14ac:dyDescent="0.25">
      <c r="A64">
        <v>306.14</v>
      </c>
      <c r="B64">
        <v>3238.4285714285716</v>
      </c>
      <c r="C64">
        <v>182.5</v>
      </c>
      <c r="D64">
        <v>65.523589869907937</v>
      </c>
      <c r="E64">
        <v>2</v>
      </c>
    </row>
    <row r="65" spans="1:5" x14ac:dyDescent="0.25">
      <c r="A65">
        <v>306.142</v>
      </c>
      <c r="B65">
        <v>3213.1428571428573</v>
      </c>
      <c r="C65">
        <v>179.57142857142867</v>
      </c>
      <c r="D65">
        <v>65.77963910784041</v>
      </c>
      <c r="E65">
        <v>2</v>
      </c>
    </row>
    <row r="66" spans="1:5" x14ac:dyDescent="0.25">
      <c r="A66">
        <v>306.14299999999997</v>
      </c>
      <c r="B66">
        <v>3179</v>
      </c>
      <c r="C66">
        <v>175.78571428571422</v>
      </c>
      <c r="D66">
        <v>66.13705531529024</v>
      </c>
      <c r="E66">
        <v>2</v>
      </c>
    </row>
    <row r="67" spans="1:5" x14ac:dyDescent="0.25">
      <c r="A67">
        <v>306.14499999999998</v>
      </c>
      <c r="B67">
        <v>3139</v>
      </c>
      <c r="C67">
        <v>171.28571428571422</v>
      </c>
      <c r="D67">
        <v>66.567382158551879</v>
      </c>
      <c r="E67">
        <v>2</v>
      </c>
    </row>
    <row r="68" spans="1:5" x14ac:dyDescent="0.25">
      <c r="A68">
        <v>306.14600000000002</v>
      </c>
      <c r="B68">
        <v>3104.1428571428573</v>
      </c>
      <c r="C68">
        <v>167.28571428571422</v>
      </c>
      <c r="D68">
        <v>66.95406733921601</v>
      </c>
      <c r="E68">
        <v>2</v>
      </c>
    </row>
    <row r="69" spans="1:5" x14ac:dyDescent="0.25">
      <c r="A69">
        <v>306.14800000000002</v>
      </c>
      <c r="B69">
        <v>3080.8571428571427</v>
      </c>
      <c r="C69">
        <v>164.85714285714289</v>
      </c>
      <c r="D69">
        <v>67.212757219587047</v>
      </c>
      <c r="E69">
        <v>2</v>
      </c>
    </row>
    <row r="70" spans="1:5" x14ac:dyDescent="0.25">
      <c r="A70">
        <v>306.149</v>
      </c>
      <c r="B70">
        <v>3067.8571428571427</v>
      </c>
      <c r="C70">
        <v>163.28571428571445</v>
      </c>
      <c r="D70">
        <v>67.357342529296886</v>
      </c>
      <c r="E70">
        <v>2</v>
      </c>
    </row>
    <row r="71" spans="1:5" x14ac:dyDescent="0.25">
      <c r="A71">
        <v>306.15100000000001</v>
      </c>
      <c r="B71">
        <v>3062.5714285714284</v>
      </c>
      <c r="C71">
        <v>162.78571428571422</v>
      </c>
      <c r="D71">
        <v>67.416306195940251</v>
      </c>
      <c r="E71">
        <v>2</v>
      </c>
    </row>
    <row r="72" spans="1:5" x14ac:dyDescent="0.25">
      <c r="A72">
        <v>306.15199999999999</v>
      </c>
      <c r="B72">
        <v>3041.4285714285716</v>
      </c>
      <c r="C72">
        <v>160.5</v>
      </c>
      <c r="D72">
        <v>67.657787214006703</v>
      </c>
      <c r="E72">
        <v>2</v>
      </c>
    </row>
    <row r="73" spans="1:5" x14ac:dyDescent="0.25">
      <c r="A73">
        <v>306.15300000000002</v>
      </c>
      <c r="B73">
        <v>3018.8571428571427</v>
      </c>
      <c r="C73">
        <v>158.14285714285711</v>
      </c>
      <c r="D73">
        <v>67.92689819335942</v>
      </c>
      <c r="E73">
        <v>2</v>
      </c>
    </row>
    <row r="74" spans="1:5" x14ac:dyDescent="0.25">
      <c r="A74">
        <v>306.15499999999997</v>
      </c>
      <c r="B74">
        <v>3002.2857142857142</v>
      </c>
      <c r="C74">
        <v>156.28571428571422</v>
      </c>
      <c r="D74">
        <v>68.120791190011232</v>
      </c>
      <c r="E74">
        <v>2</v>
      </c>
    </row>
    <row r="75" spans="1:5" x14ac:dyDescent="0.25">
      <c r="A75">
        <v>306.15600000000001</v>
      </c>
      <c r="B75">
        <v>2982.5714285714284</v>
      </c>
      <c r="C75">
        <v>154.14285714285711</v>
      </c>
      <c r="D75">
        <v>68.350799560546818</v>
      </c>
      <c r="E75">
        <v>2</v>
      </c>
    </row>
    <row r="76" spans="1:5" x14ac:dyDescent="0.25">
      <c r="A76">
        <v>306.15800000000002</v>
      </c>
      <c r="B76">
        <v>2967.2857142857142</v>
      </c>
      <c r="C76">
        <v>152.71428571428578</v>
      </c>
      <c r="D76">
        <v>68.529484122140104</v>
      </c>
      <c r="E76">
        <v>2</v>
      </c>
    </row>
    <row r="77" spans="1:5" x14ac:dyDescent="0.25">
      <c r="A77">
        <v>306.15899999999999</v>
      </c>
      <c r="B77">
        <v>2954.5714285714284</v>
      </c>
      <c r="C77">
        <v>151.28571428571422</v>
      </c>
      <c r="D77">
        <v>68.679682704380582</v>
      </c>
      <c r="E77">
        <v>2</v>
      </c>
    </row>
    <row r="78" spans="1:5" x14ac:dyDescent="0.25">
      <c r="A78">
        <v>306.161</v>
      </c>
      <c r="B78">
        <v>2951.1428571428573</v>
      </c>
      <c r="C78">
        <v>150.92857142857133</v>
      </c>
      <c r="D78">
        <v>68.722104753766757</v>
      </c>
      <c r="E78">
        <v>2</v>
      </c>
    </row>
    <row r="79" spans="1:5" x14ac:dyDescent="0.25">
      <c r="A79">
        <v>306.16199999999998</v>
      </c>
      <c r="B79">
        <v>2942.1428571428573</v>
      </c>
      <c r="C79">
        <v>150</v>
      </c>
      <c r="D79">
        <v>68.834639413016191</v>
      </c>
      <c r="E79">
        <v>2</v>
      </c>
    </row>
    <row r="80" spans="1:5" x14ac:dyDescent="0.25">
      <c r="A80">
        <v>306.16399999999999</v>
      </c>
      <c r="B80">
        <v>2936.2857142857142</v>
      </c>
      <c r="C80">
        <v>149.42857142857156</v>
      </c>
      <c r="D80">
        <v>68.909624808175238</v>
      </c>
      <c r="E80">
        <v>2</v>
      </c>
    </row>
    <row r="81" spans="1:5" x14ac:dyDescent="0.25">
      <c r="A81">
        <v>306.16500000000002</v>
      </c>
      <c r="B81">
        <v>2933.1428571428573</v>
      </c>
      <c r="C81">
        <v>149.14285714285734</v>
      </c>
      <c r="D81">
        <v>68.951002502441384</v>
      </c>
      <c r="E81">
        <v>2</v>
      </c>
    </row>
    <row r="82" spans="1:5" x14ac:dyDescent="0.25">
      <c r="A82">
        <v>306.166</v>
      </c>
      <c r="B82">
        <v>2931.2857142857142</v>
      </c>
      <c r="C82">
        <v>148.85714285714289</v>
      </c>
      <c r="D82">
        <v>68.980631365094837</v>
      </c>
      <c r="E82">
        <v>2</v>
      </c>
    </row>
    <row r="83" spans="1:5" x14ac:dyDescent="0.25">
      <c r="A83">
        <v>306.16800000000001</v>
      </c>
      <c r="B83">
        <v>2933.2857142857142</v>
      </c>
      <c r="C83">
        <v>149</v>
      </c>
      <c r="D83">
        <v>68.963547406877865</v>
      </c>
      <c r="E83">
        <v>2</v>
      </c>
    </row>
    <row r="84" spans="1:5" x14ac:dyDescent="0.25">
      <c r="A84">
        <v>306.16899999999998</v>
      </c>
      <c r="B84">
        <v>2942.2857142857142</v>
      </c>
      <c r="C84">
        <v>150.14285714285711</v>
      </c>
      <c r="D84">
        <v>68.87146214076455</v>
      </c>
      <c r="E84">
        <v>2</v>
      </c>
    </row>
    <row r="85" spans="1:5" x14ac:dyDescent="0.25">
      <c r="A85">
        <v>306.17099999999999</v>
      </c>
      <c r="B85">
        <v>2934.2857142857142</v>
      </c>
      <c r="C85">
        <v>149.28571428571422</v>
      </c>
      <c r="D85">
        <v>68.973395429338723</v>
      </c>
      <c r="E85">
        <v>2</v>
      </c>
    </row>
    <row r="86" spans="1:5" x14ac:dyDescent="0.25">
      <c r="A86">
        <v>306.17200000000003</v>
      </c>
      <c r="B86">
        <v>2919.8571428571427</v>
      </c>
      <c r="C86">
        <v>147.78571428571445</v>
      </c>
      <c r="D86">
        <v>69.156086512974298</v>
      </c>
      <c r="E86">
        <v>2</v>
      </c>
    </row>
    <row r="87" spans="1:5" x14ac:dyDescent="0.25">
      <c r="A87">
        <v>306.17399999999998</v>
      </c>
      <c r="B87">
        <v>2918</v>
      </c>
      <c r="C87">
        <v>147.57142857142844</v>
      </c>
      <c r="D87">
        <v>69.195953805106114</v>
      </c>
      <c r="E87">
        <v>2</v>
      </c>
    </row>
    <row r="88" spans="1:5" x14ac:dyDescent="0.25">
      <c r="A88">
        <v>306.17500000000001</v>
      </c>
      <c r="B88">
        <v>2877.7142857142858</v>
      </c>
      <c r="C88">
        <v>143.35714285714289</v>
      </c>
      <c r="D88">
        <v>69.686036246163553</v>
      </c>
      <c r="E88">
        <v>2</v>
      </c>
    </row>
    <row r="89" spans="1:5" x14ac:dyDescent="0.25">
      <c r="A89">
        <v>306.17599999999999</v>
      </c>
      <c r="B89">
        <v>2865.2857142857142</v>
      </c>
      <c r="C89">
        <v>142.07142857142867</v>
      </c>
      <c r="D89">
        <v>69.846148899623358</v>
      </c>
      <c r="E89">
        <v>2</v>
      </c>
    </row>
    <row r="90" spans="1:5" x14ac:dyDescent="0.25">
      <c r="A90">
        <v>306.178</v>
      </c>
      <c r="B90">
        <v>2854.5714285714284</v>
      </c>
      <c r="C90">
        <v>141.07142857142844</v>
      </c>
      <c r="D90">
        <v>69.989829145159035</v>
      </c>
      <c r="E90">
        <v>2</v>
      </c>
    </row>
    <row r="91" spans="1:5" x14ac:dyDescent="0.25">
      <c r="A91">
        <v>306.17899999999997</v>
      </c>
      <c r="B91">
        <v>2844.1428571428573</v>
      </c>
      <c r="C91">
        <v>140.14285714285711</v>
      </c>
      <c r="D91">
        <v>70.133983939034636</v>
      </c>
      <c r="E91">
        <v>2</v>
      </c>
    </row>
    <row r="92" spans="1:5" x14ac:dyDescent="0.25">
      <c r="A92">
        <v>306.18099999999998</v>
      </c>
      <c r="B92">
        <v>2839</v>
      </c>
      <c r="C92">
        <v>139.57142857142867</v>
      </c>
      <c r="D92">
        <v>70.219101824079189</v>
      </c>
      <c r="E92">
        <v>2</v>
      </c>
    </row>
    <row r="93" spans="1:5" x14ac:dyDescent="0.25">
      <c r="A93">
        <v>306.18200000000002</v>
      </c>
      <c r="B93">
        <v>2824.8571428571427</v>
      </c>
      <c r="C93">
        <v>138.21428571428578</v>
      </c>
      <c r="D93">
        <v>70.416239275251201</v>
      </c>
      <c r="E93">
        <v>2</v>
      </c>
    </row>
    <row r="94" spans="1:5" x14ac:dyDescent="0.25">
      <c r="A94">
        <v>306.18400000000003</v>
      </c>
      <c r="B94">
        <v>2807.1428571428573</v>
      </c>
      <c r="C94">
        <v>136.42857142857133</v>
      </c>
      <c r="D94">
        <v>70.648146711077004</v>
      </c>
      <c r="E94">
        <v>2</v>
      </c>
    </row>
    <row r="95" spans="1:5" x14ac:dyDescent="0.25">
      <c r="A95">
        <v>306.185</v>
      </c>
      <c r="B95">
        <v>2780.1428571428573</v>
      </c>
      <c r="C95">
        <v>133.71428571428578</v>
      </c>
      <c r="D95">
        <v>71.020635550362783</v>
      </c>
      <c r="E95">
        <v>2</v>
      </c>
    </row>
    <row r="96" spans="1:5" x14ac:dyDescent="0.25">
      <c r="A96">
        <v>306.18700000000001</v>
      </c>
      <c r="B96">
        <v>2766.2857142857142</v>
      </c>
      <c r="C96">
        <v>132.35714285714289</v>
      </c>
      <c r="D96">
        <v>71.219218226841576</v>
      </c>
      <c r="E96">
        <v>2</v>
      </c>
    </row>
    <row r="97" spans="1:5" x14ac:dyDescent="0.25">
      <c r="A97">
        <v>306.18799999999999</v>
      </c>
      <c r="B97">
        <v>2757</v>
      </c>
      <c r="C97">
        <v>131.71428571428578</v>
      </c>
      <c r="D97">
        <v>71.385376194545188</v>
      </c>
      <c r="E97">
        <v>2</v>
      </c>
    </row>
    <row r="98" spans="1:5" x14ac:dyDescent="0.25">
      <c r="A98">
        <v>306.18900000000002</v>
      </c>
      <c r="B98">
        <v>2721.8571428571427</v>
      </c>
      <c r="C98">
        <v>128.21428571428578</v>
      </c>
      <c r="D98">
        <v>71.864076668875612</v>
      </c>
      <c r="E98">
        <v>2</v>
      </c>
    </row>
    <row r="99" spans="1:5" x14ac:dyDescent="0.25">
      <c r="A99">
        <v>306.19099999999997</v>
      </c>
      <c r="B99">
        <v>2696.1428571428573</v>
      </c>
      <c r="C99">
        <v>125.71428571428555</v>
      </c>
      <c r="D99">
        <v>72.220568847656182</v>
      </c>
      <c r="E99">
        <v>2</v>
      </c>
    </row>
    <row r="100" spans="1:5" x14ac:dyDescent="0.25">
      <c r="A100">
        <v>306.19200000000001</v>
      </c>
      <c r="B100">
        <v>2687.8571428571427</v>
      </c>
      <c r="C100">
        <v>124.92857142857156</v>
      </c>
      <c r="D100">
        <v>72.346005467006137</v>
      </c>
      <c r="E100">
        <v>2</v>
      </c>
    </row>
    <row r="101" spans="1:5" x14ac:dyDescent="0.25">
      <c r="A101">
        <v>306.19400000000002</v>
      </c>
      <c r="B101">
        <v>2677.5714285714284</v>
      </c>
      <c r="C101">
        <v>124</v>
      </c>
      <c r="D101">
        <v>72.517273385184126</v>
      </c>
      <c r="E101">
        <v>2</v>
      </c>
    </row>
    <row r="102" spans="1:5" x14ac:dyDescent="0.25">
      <c r="A102">
        <v>306.19499999999999</v>
      </c>
      <c r="B102">
        <v>2663</v>
      </c>
      <c r="C102">
        <v>122.64285714285711</v>
      </c>
      <c r="D102">
        <v>72.740184674944203</v>
      </c>
      <c r="E102">
        <v>2</v>
      </c>
    </row>
    <row r="103" spans="1:5" x14ac:dyDescent="0.25">
      <c r="A103">
        <v>306.197</v>
      </c>
      <c r="B103">
        <v>2643.8571428571427</v>
      </c>
      <c r="C103">
        <v>120.92857142857156</v>
      </c>
      <c r="D103">
        <v>73.03827187674392</v>
      </c>
      <c r="E103">
        <v>2</v>
      </c>
    </row>
    <row r="104" spans="1:5" x14ac:dyDescent="0.25">
      <c r="A104">
        <v>306.19799999999998</v>
      </c>
      <c r="B104">
        <v>2637.5714285714284</v>
      </c>
      <c r="C104">
        <v>120.07142857142844</v>
      </c>
      <c r="D104">
        <v>73.122262355259522</v>
      </c>
      <c r="E104">
        <v>2</v>
      </c>
    </row>
    <row r="105" spans="1:5" x14ac:dyDescent="0.25">
      <c r="A105">
        <v>306.2</v>
      </c>
      <c r="B105">
        <v>2636.5714285714284</v>
      </c>
      <c r="C105">
        <v>120</v>
      </c>
      <c r="D105">
        <v>73.139140319824207</v>
      </c>
      <c r="E105">
        <v>2</v>
      </c>
    </row>
    <row r="106" spans="1:5" x14ac:dyDescent="0.25">
      <c r="A106">
        <v>306.20100000000002</v>
      </c>
      <c r="B106">
        <v>2628.5714285714284</v>
      </c>
      <c r="C106">
        <v>119.28571428571422</v>
      </c>
      <c r="D106">
        <v>73.266321890694712</v>
      </c>
      <c r="E106">
        <v>2</v>
      </c>
    </row>
    <row r="107" spans="1:5" x14ac:dyDescent="0.25">
      <c r="A107">
        <v>306.202</v>
      </c>
      <c r="B107">
        <v>2621.7142857142858</v>
      </c>
      <c r="C107">
        <v>118.71428571428578</v>
      </c>
      <c r="D107">
        <v>73.379526628766769</v>
      </c>
      <c r="E107">
        <v>2</v>
      </c>
    </row>
    <row r="108" spans="1:5" x14ac:dyDescent="0.25">
      <c r="A108">
        <v>306.20400000000001</v>
      </c>
      <c r="B108">
        <v>2611.5714285714284</v>
      </c>
      <c r="C108">
        <v>117.85714285714289</v>
      </c>
      <c r="D108">
        <v>73.548134286063032</v>
      </c>
      <c r="E108">
        <v>2</v>
      </c>
    </row>
    <row r="109" spans="1:5" x14ac:dyDescent="0.25">
      <c r="A109">
        <v>306.20499999999998</v>
      </c>
      <c r="B109">
        <v>2589.4285714285716</v>
      </c>
      <c r="C109">
        <v>115.71428571428578</v>
      </c>
      <c r="D109">
        <v>73.907811410086481</v>
      </c>
      <c r="E109">
        <v>2</v>
      </c>
    </row>
    <row r="110" spans="1:5" x14ac:dyDescent="0.25">
      <c r="A110">
        <v>306.20699999999999</v>
      </c>
      <c r="B110">
        <v>2572.5714285714284</v>
      </c>
      <c r="C110">
        <v>114.35714285714289</v>
      </c>
      <c r="D110">
        <v>74.19019470214846</v>
      </c>
      <c r="E110">
        <v>2</v>
      </c>
    </row>
    <row r="111" spans="1:5" x14ac:dyDescent="0.25">
      <c r="A111">
        <v>306.20800000000003</v>
      </c>
      <c r="B111">
        <v>2547.4285714285716</v>
      </c>
      <c r="C111">
        <v>112</v>
      </c>
      <c r="D111">
        <v>74.584292166573732</v>
      </c>
      <c r="E111">
        <v>2</v>
      </c>
    </row>
    <row r="112" spans="1:5" x14ac:dyDescent="0.25">
      <c r="A112">
        <v>306.20999999999998</v>
      </c>
      <c r="B112">
        <v>2528</v>
      </c>
      <c r="C112">
        <v>110.21428571428555</v>
      </c>
      <c r="D112">
        <v>74.905221339634522</v>
      </c>
      <c r="E112">
        <v>2</v>
      </c>
    </row>
    <row r="113" spans="1:5" x14ac:dyDescent="0.25">
      <c r="A113">
        <v>306.21100000000001</v>
      </c>
      <c r="B113">
        <v>2501.8571428571427</v>
      </c>
      <c r="C113">
        <v>107.78571428571445</v>
      </c>
      <c r="D113">
        <v>75.318129403250623</v>
      </c>
      <c r="E113">
        <v>2</v>
      </c>
    </row>
    <row r="114" spans="1:5" x14ac:dyDescent="0.25">
      <c r="A114">
        <v>306.21300000000002</v>
      </c>
      <c r="B114">
        <v>2481.2857142857142</v>
      </c>
      <c r="C114">
        <v>106.07142857142867</v>
      </c>
      <c r="D114">
        <v>75.665289960588723</v>
      </c>
      <c r="E114">
        <v>2</v>
      </c>
    </row>
    <row r="115" spans="1:5" x14ac:dyDescent="0.25">
      <c r="A115">
        <v>306.214</v>
      </c>
      <c r="B115">
        <v>2461.1428571428573</v>
      </c>
      <c r="C115">
        <v>104.28571428571422</v>
      </c>
      <c r="D115">
        <v>76.009784153529552</v>
      </c>
      <c r="E115">
        <v>2</v>
      </c>
    </row>
    <row r="116" spans="1:5" x14ac:dyDescent="0.25">
      <c r="A116">
        <v>306.21499999999997</v>
      </c>
      <c r="B116">
        <v>2438.4285714285716</v>
      </c>
      <c r="C116">
        <v>102.28571428571422</v>
      </c>
      <c r="D116">
        <v>76.408505902971569</v>
      </c>
      <c r="E116">
        <v>2</v>
      </c>
    </row>
    <row r="117" spans="1:5" x14ac:dyDescent="0.25">
      <c r="A117">
        <v>306.21699999999998</v>
      </c>
      <c r="B117">
        <v>2421.4285714285716</v>
      </c>
      <c r="C117">
        <v>100.78571428571422</v>
      </c>
      <c r="D117">
        <v>76.715707615443648</v>
      </c>
      <c r="E117">
        <v>2</v>
      </c>
    </row>
    <row r="118" spans="1:5" x14ac:dyDescent="0.25">
      <c r="A118">
        <v>306.21800000000002</v>
      </c>
      <c r="B118">
        <v>2414.8571428571427</v>
      </c>
      <c r="C118">
        <v>100.28571428571422</v>
      </c>
      <c r="D118">
        <v>76.839011274065228</v>
      </c>
      <c r="E118">
        <v>2</v>
      </c>
    </row>
    <row r="119" spans="1:5" x14ac:dyDescent="0.25">
      <c r="A119">
        <v>306.22000000000003</v>
      </c>
      <c r="B119">
        <v>2410.1428571428573</v>
      </c>
      <c r="C119">
        <v>99.714285714285779</v>
      </c>
      <c r="D119">
        <v>76.922605460030695</v>
      </c>
      <c r="E119">
        <v>2</v>
      </c>
    </row>
    <row r="120" spans="1:5" x14ac:dyDescent="0.25">
      <c r="A120">
        <v>306.221</v>
      </c>
      <c r="B120">
        <v>2409.4285714285716</v>
      </c>
      <c r="C120">
        <v>99.85714285714289</v>
      </c>
      <c r="D120">
        <v>76.943154253278522</v>
      </c>
      <c r="E120">
        <v>2</v>
      </c>
    </row>
    <row r="121" spans="1:5" x14ac:dyDescent="0.25">
      <c r="A121">
        <v>306.22300000000001</v>
      </c>
      <c r="B121">
        <v>2414.5714285714284</v>
      </c>
      <c r="C121">
        <v>100.28571428571445</v>
      </c>
      <c r="D121">
        <v>76.858128792899038</v>
      </c>
      <c r="E121">
        <v>2</v>
      </c>
    </row>
    <row r="122" spans="1:5" x14ac:dyDescent="0.25">
      <c r="A122">
        <v>306.22399999999999</v>
      </c>
      <c r="B122">
        <v>2416.1428571428573</v>
      </c>
      <c r="C122">
        <v>100.5</v>
      </c>
      <c r="D122">
        <v>76.851110839843727</v>
      </c>
      <c r="E122">
        <v>2</v>
      </c>
    </row>
    <row r="123" spans="1:5" x14ac:dyDescent="0.25">
      <c r="A123">
        <v>306.226</v>
      </c>
      <c r="B123">
        <v>2411.1428571428573</v>
      </c>
      <c r="C123">
        <v>100</v>
      </c>
      <c r="D123">
        <v>76.954451206752253</v>
      </c>
      <c r="E123">
        <v>2</v>
      </c>
    </row>
    <row r="124" spans="1:5" x14ac:dyDescent="0.25">
      <c r="A124">
        <v>306.22699999999998</v>
      </c>
      <c r="B124">
        <v>2415.2857142857142</v>
      </c>
      <c r="C124">
        <v>100.14285714285711</v>
      </c>
      <c r="D124">
        <v>76.879857308524038</v>
      </c>
      <c r="E124">
        <v>2</v>
      </c>
    </row>
    <row r="125" spans="1:5" x14ac:dyDescent="0.25">
      <c r="A125">
        <v>306.22899999999998</v>
      </c>
      <c r="B125">
        <v>2420.5714285714284</v>
      </c>
      <c r="C125">
        <v>100.85714285714289</v>
      </c>
      <c r="D125">
        <v>76.775183977399536</v>
      </c>
      <c r="E125">
        <v>2</v>
      </c>
    </row>
    <row r="126" spans="1:5" x14ac:dyDescent="0.25">
      <c r="A126">
        <v>306.23</v>
      </c>
      <c r="B126">
        <v>2406.7142857142858</v>
      </c>
      <c r="C126">
        <v>99.714285714285779</v>
      </c>
      <c r="D126">
        <v>77.020103672572532</v>
      </c>
      <c r="E126">
        <v>2</v>
      </c>
    </row>
    <row r="127" spans="1:5" x14ac:dyDescent="0.25">
      <c r="A127">
        <v>306.23200000000003</v>
      </c>
      <c r="B127">
        <v>2396.7142857142858</v>
      </c>
      <c r="C127">
        <v>98.85714285714289</v>
      </c>
      <c r="D127">
        <v>77.204386683872769</v>
      </c>
      <c r="E127">
        <v>2</v>
      </c>
    </row>
    <row r="128" spans="1:5" x14ac:dyDescent="0.25">
      <c r="A128">
        <v>306.233</v>
      </c>
      <c r="B128">
        <v>2397.5714285714284</v>
      </c>
      <c r="C128">
        <v>98.785714285714221</v>
      </c>
      <c r="D128">
        <v>77.196035330636164</v>
      </c>
      <c r="E128">
        <v>2</v>
      </c>
    </row>
    <row r="129" spans="1:5" x14ac:dyDescent="0.25">
      <c r="A129">
        <v>306.23500000000001</v>
      </c>
      <c r="B129">
        <v>2402.1428571428573</v>
      </c>
      <c r="C129">
        <v>99.214285714285779</v>
      </c>
      <c r="D129">
        <v>77.125007411411843</v>
      </c>
      <c r="E129">
        <v>2</v>
      </c>
    </row>
    <row r="130" spans="1:5" x14ac:dyDescent="0.25">
      <c r="A130">
        <v>306.23599999999999</v>
      </c>
      <c r="B130">
        <v>2402.8571428571427</v>
      </c>
      <c r="C130">
        <v>99.35714285714289</v>
      </c>
      <c r="D130">
        <v>77.124542454310813</v>
      </c>
      <c r="E130">
        <v>2</v>
      </c>
    </row>
    <row r="131" spans="1:5" x14ac:dyDescent="0.25">
      <c r="A131">
        <v>306.23700000000002</v>
      </c>
      <c r="B131">
        <v>2409.8571428571427</v>
      </c>
      <c r="C131">
        <v>99.928571428571331</v>
      </c>
      <c r="D131">
        <v>77.016530500139538</v>
      </c>
      <c r="E131">
        <v>2</v>
      </c>
    </row>
    <row r="132" spans="1:5" x14ac:dyDescent="0.25">
      <c r="A132">
        <v>306.23899999999998</v>
      </c>
      <c r="B132">
        <v>2422.4285714285716</v>
      </c>
      <c r="C132">
        <v>101.21428571428578</v>
      </c>
      <c r="D132">
        <v>76.818524387904574</v>
      </c>
      <c r="E132">
        <v>2</v>
      </c>
    </row>
    <row r="133" spans="1:5" x14ac:dyDescent="0.25">
      <c r="A133">
        <v>306.24</v>
      </c>
      <c r="B133">
        <v>2426.2857142857142</v>
      </c>
      <c r="C133">
        <v>101.42857142857133</v>
      </c>
      <c r="D133">
        <v>76.74415261404863</v>
      </c>
      <c r="E133">
        <v>2</v>
      </c>
    </row>
    <row r="134" spans="1:5" x14ac:dyDescent="0.25">
      <c r="A134">
        <v>306.24200000000002</v>
      </c>
      <c r="B134">
        <v>2428.4285714285716</v>
      </c>
      <c r="C134">
        <v>101.64285714285711</v>
      </c>
      <c r="D134">
        <v>76.693441554478227</v>
      </c>
      <c r="E134">
        <v>2</v>
      </c>
    </row>
    <row r="135" spans="1:5" x14ac:dyDescent="0.25">
      <c r="A135">
        <v>306.24299999999999</v>
      </c>
      <c r="B135">
        <v>2426.5714285714284</v>
      </c>
      <c r="C135">
        <v>101.21428571428578</v>
      </c>
      <c r="D135">
        <v>76.72779693603519</v>
      </c>
      <c r="E135">
        <v>2</v>
      </c>
    </row>
    <row r="136" spans="1:5" x14ac:dyDescent="0.25">
      <c r="A136">
        <v>306.245</v>
      </c>
      <c r="B136">
        <v>2417.1428571428573</v>
      </c>
      <c r="C136">
        <v>100.5</v>
      </c>
      <c r="D136">
        <v>76.875531659807507</v>
      </c>
      <c r="E136">
        <v>2</v>
      </c>
    </row>
    <row r="137" spans="1:5" x14ac:dyDescent="0.25">
      <c r="A137">
        <v>306.24599999999998</v>
      </c>
      <c r="B137">
        <v>2397.2857142857142</v>
      </c>
      <c r="C137">
        <v>98.85714285714289</v>
      </c>
      <c r="D137">
        <v>77.228607613699751</v>
      </c>
      <c r="E137">
        <v>2</v>
      </c>
    </row>
    <row r="138" spans="1:5" x14ac:dyDescent="0.25">
      <c r="A138">
        <v>306.24799999999999</v>
      </c>
      <c r="B138">
        <v>2400</v>
      </c>
      <c r="C138">
        <v>99.071428571428442</v>
      </c>
      <c r="D138">
        <v>77.195651463099921</v>
      </c>
      <c r="E138">
        <v>2</v>
      </c>
    </row>
    <row r="139" spans="1:5" x14ac:dyDescent="0.25">
      <c r="A139">
        <v>306.25000000000006</v>
      </c>
      <c r="B139">
        <v>2404.7142857142858</v>
      </c>
      <c r="C139">
        <v>99.428571428571558</v>
      </c>
      <c r="D139">
        <v>77.117483738490478</v>
      </c>
      <c r="E139">
        <v>2</v>
      </c>
    </row>
    <row r="140" spans="1:5" x14ac:dyDescent="0.25">
      <c r="A140">
        <v>306.25099999999998</v>
      </c>
      <c r="B140">
        <v>2409.1428571428573</v>
      </c>
      <c r="C140">
        <v>100.07142857142844</v>
      </c>
      <c r="D140">
        <v>77.0537109375</v>
      </c>
      <c r="E140">
        <v>2</v>
      </c>
    </row>
    <row r="141" spans="1:5" x14ac:dyDescent="0.25">
      <c r="A141">
        <v>306.25300000000004</v>
      </c>
      <c r="B141">
        <v>2409.5714285714284</v>
      </c>
      <c r="C141">
        <v>100.07142857142867</v>
      </c>
      <c r="D141">
        <v>77.05127171107705</v>
      </c>
      <c r="E141">
        <v>2</v>
      </c>
    </row>
    <row r="142" spans="1:5" x14ac:dyDescent="0.25">
      <c r="A142">
        <v>306.25400000000002</v>
      </c>
      <c r="B142">
        <v>2406.7142857142858</v>
      </c>
      <c r="C142">
        <v>99.714285714285779</v>
      </c>
      <c r="D142">
        <v>77.120533316476042</v>
      </c>
      <c r="E142">
        <v>2</v>
      </c>
    </row>
    <row r="143" spans="1:5" x14ac:dyDescent="0.25">
      <c r="A143">
        <v>306.25599999999991</v>
      </c>
      <c r="B143">
        <v>2397.8571428571427</v>
      </c>
      <c r="C143">
        <v>99</v>
      </c>
      <c r="D143">
        <v>77.294246128627265</v>
      </c>
      <c r="E143">
        <v>2</v>
      </c>
    </row>
    <row r="144" spans="1:5" x14ac:dyDescent="0.25">
      <c r="A144">
        <v>306.25700000000001</v>
      </c>
      <c r="B144">
        <v>2391.2857142857142</v>
      </c>
      <c r="C144">
        <v>98.571428571428669</v>
      </c>
      <c r="D144">
        <v>77.427570016043546</v>
      </c>
      <c r="E144">
        <v>2</v>
      </c>
    </row>
    <row r="145" spans="1:5" x14ac:dyDescent="0.25">
      <c r="A145">
        <v>306.25900000000001</v>
      </c>
      <c r="B145">
        <v>2376.2857142857142</v>
      </c>
      <c r="C145">
        <v>97.428571428571331</v>
      </c>
      <c r="D145">
        <v>77.695353916713145</v>
      </c>
      <c r="E145">
        <v>2</v>
      </c>
    </row>
    <row r="146" spans="1:5" x14ac:dyDescent="0.25">
      <c r="A146">
        <v>306.26</v>
      </c>
      <c r="B146">
        <v>2371.4285714285716</v>
      </c>
      <c r="C146">
        <v>96.785714285714221</v>
      </c>
      <c r="D146">
        <v>77.789954267229405</v>
      </c>
      <c r="E146">
        <v>2</v>
      </c>
    </row>
    <row r="147" spans="1:5" x14ac:dyDescent="0.25">
      <c r="A147">
        <v>306.262</v>
      </c>
      <c r="B147">
        <v>2371.4285714285716</v>
      </c>
      <c r="C147">
        <v>96.928571428571331</v>
      </c>
      <c r="D147">
        <v>77.811322457449819</v>
      </c>
      <c r="E147">
        <v>2</v>
      </c>
    </row>
    <row r="148" spans="1:5" x14ac:dyDescent="0.25">
      <c r="A148">
        <v>306.26300000000003</v>
      </c>
      <c r="B148">
        <v>2372.8571428571427</v>
      </c>
      <c r="C148">
        <v>96.857142857142662</v>
      </c>
      <c r="D148">
        <v>77.797089276994939</v>
      </c>
      <c r="E148">
        <v>2</v>
      </c>
    </row>
    <row r="149" spans="1:5" x14ac:dyDescent="0.25">
      <c r="A149">
        <v>306.26499999999999</v>
      </c>
      <c r="B149">
        <v>2380.2857142857142</v>
      </c>
      <c r="C149">
        <v>97.64285714285711</v>
      </c>
      <c r="D149">
        <v>77.696627589634488</v>
      </c>
      <c r="E149">
        <v>2</v>
      </c>
    </row>
    <row r="150" spans="1:5" x14ac:dyDescent="0.25">
      <c r="A150">
        <v>306.26600000000002</v>
      </c>
      <c r="B150">
        <v>2385</v>
      </c>
      <c r="C150">
        <v>98.35714285714289</v>
      </c>
      <c r="D150">
        <v>77.624052647181941</v>
      </c>
      <c r="E150">
        <v>2</v>
      </c>
    </row>
    <row r="151" spans="1:5" x14ac:dyDescent="0.25">
      <c r="A151">
        <v>306.26799999999997</v>
      </c>
      <c r="B151">
        <v>2385.2857142857142</v>
      </c>
      <c r="C151">
        <v>98.14285714285711</v>
      </c>
      <c r="D151">
        <v>77.622309221540206</v>
      </c>
      <c r="E151">
        <v>2</v>
      </c>
    </row>
    <row r="152" spans="1:5" x14ac:dyDescent="0.25">
      <c r="A152">
        <v>306.26900000000001</v>
      </c>
      <c r="B152">
        <v>2386.2857142857142</v>
      </c>
      <c r="C152">
        <v>98.285714285714221</v>
      </c>
      <c r="D152">
        <v>77.598748343331579</v>
      </c>
      <c r="E152">
        <v>2</v>
      </c>
    </row>
    <row r="153" spans="1:5" x14ac:dyDescent="0.25">
      <c r="A153">
        <v>306.27100000000002</v>
      </c>
      <c r="B153">
        <v>2386.8571428571427</v>
      </c>
      <c r="C153">
        <v>98.35714285714289</v>
      </c>
      <c r="D153">
        <v>77.581687709263349</v>
      </c>
      <c r="E153">
        <v>2</v>
      </c>
    </row>
    <row r="154" spans="1:5" x14ac:dyDescent="0.25">
      <c r="A154">
        <v>306.27300000000002</v>
      </c>
      <c r="B154">
        <v>2385.8571428571427</v>
      </c>
      <c r="C154">
        <v>98.214285714285779</v>
      </c>
      <c r="D154">
        <v>77.59792720249726</v>
      </c>
      <c r="E154">
        <v>2</v>
      </c>
    </row>
    <row r="155" spans="1:5" x14ac:dyDescent="0.25">
      <c r="A155">
        <v>306.274</v>
      </c>
      <c r="B155">
        <v>2388.7142857142858</v>
      </c>
      <c r="C155">
        <v>98.428571428571558</v>
      </c>
      <c r="D155">
        <v>77.569421822684149</v>
      </c>
      <c r="E155">
        <v>2</v>
      </c>
    </row>
    <row r="156" spans="1:5" x14ac:dyDescent="0.25">
      <c r="A156">
        <v>306.27600000000001</v>
      </c>
      <c r="B156">
        <v>2387.7142857142858</v>
      </c>
      <c r="C156">
        <v>98.571428571428669</v>
      </c>
      <c r="D156">
        <v>77.613565281459273</v>
      </c>
      <c r="E156">
        <v>2</v>
      </c>
    </row>
    <row r="157" spans="1:5" x14ac:dyDescent="0.25">
      <c r="A157">
        <v>306.27699999999999</v>
      </c>
      <c r="B157">
        <v>2391.1428571428573</v>
      </c>
      <c r="C157">
        <v>98.785714285714221</v>
      </c>
      <c r="D157">
        <v>77.587185668945324</v>
      </c>
      <c r="E157">
        <v>2</v>
      </c>
    </row>
    <row r="158" spans="1:5" x14ac:dyDescent="0.25">
      <c r="A158">
        <v>306.279</v>
      </c>
      <c r="B158">
        <v>2396.2857142857142</v>
      </c>
      <c r="C158">
        <v>99.428571428571558</v>
      </c>
      <c r="D158">
        <v>77.542468261718795</v>
      </c>
      <c r="E158">
        <v>2</v>
      </c>
    </row>
    <row r="159" spans="1:5" x14ac:dyDescent="0.25">
      <c r="A159">
        <v>306.28100000000001</v>
      </c>
      <c r="B159">
        <v>2402.2857142857142</v>
      </c>
      <c r="C159">
        <v>100</v>
      </c>
      <c r="D159">
        <v>77.455969020298539</v>
      </c>
      <c r="E159">
        <v>2</v>
      </c>
    </row>
    <row r="160" spans="1:5" x14ac:dyDescent="0.25">
      <c r="A160">
        <v>306.28199999999998</v>
      </c>
      <c r="B160">
        <v>2400.2857142857142</v>
      </c>
      <c r="C160">
        <v>99.928571428571331</v>
      </c>
      <c r="D160">
        <v>77.507240295410156</v>
      </c>
      <c r="E160">
        <v>2</v>
      </c>
    </row>
    <row r="161" spans="1:5" x14ac:dyDescent="0.25">
      <c r="A161">
        <v>306.28399999999999</v>
      </c>
      <c r="B161">
        <v>2395.1428571428573</v>
      </c>
      <c r="C161">
        <v>99.428571428571331</v>
      </c>
      <c r="D161">
        <v>77.607983180454823</v>
      </c>
      <c r="E161">
        <v>2</v>
      </c>
    </row>
    <row r="162" spans="1:5" x14ac:dyDescent="0.25">
      <c r="A162">
        <v>306.28500000000003</v>
      </c>
      <c r="B162">
        <v>2391.5714285714284</v>
      </c>
      <c r="C162">
        <v>99.14285714285711</v>
      </c>
      <c r="D162">
        <v>77.688921683175238</v>
      </c>
      <c r="E162">
        <v>2</v>
      </c>
    </row>
    <row r="163" spans="1:5" x14ac:dyDescent="0.25">
      <c r="A163">
        <v>306.28699999999998</v>
      </c>
      <c r="B163">
        <v>2388.5714285714284</v>
      </c>
      <c r="C163">
        <v>98.928571428571331</v>
      </c>
      <c r="D163">
        <v>77.764195905412976</v>
      </c>
      <c r="E163">
        <v>2</v>
      </c>
    </row>
    <row r="164" spans="1:5" x14ac:dyDescent="0.25">
      <c r="A164">
        <v>306.28899999999999</v>
      </c>
      <c r="B164">
        <v>2378.4285714285716</v>
      </c>
      <c r="C164">
        <v>98.214285714285779</v>
      </c>
      <c r="D164">
        <v>77.975522068568694</v>
      </c>
      <c r="E164">
        <v>2</v>
      </c>
    </row>
    <row r="165" spans="1:5" x14ac:dyDescent="0.25">
      <c r="A165">
        <v>306.29000000000008</v>
      </c>
      <c r="B165">
        <v>2367.7142857142858</v>
      </c>
      <c r="C165">
        <v>97.214285714285779</v>
      </c>
      <c r="D165">
        <v>78.200984409877265</v>
      </c>
      <c r="E165">
        <v>2</v>
      </c>
    </row>
    <row r="166" spans="1:5" x14ac:dyDescent="0.25">
      <c r="A166">
        <v>306.29199999999997</v>
      </c>
      <c r="B166">
        <v>2360.1428571428573</v>
      </c>
      <c r="C166">
        <v>96.64285714285711</v>
      </c>
      <c r="D166">
        <v>78.373941040039085</v>
      </c>
      <c r="E166">
        <v>2</v>
      </c>
    </row>
    <row r="167" spans="1:5" x14ac:dyDescent="0.25">
      <c r="A167">
        <v>306.29299999999995</v>
      </c>
      <c r="B167">
        <v>2356.5714285714284</v>
      </c>
      <c r="C167">
        <v>96.428571428571558</v>
      </c>
      <c r="D167">
        <v>78.438146318708164</v>
      </c>
      <c r="E167">
        <v>2</v>
      </c>
    </row>
    <row r="168" spans="1:5" x14ac:dyDescent="0.25">
      <c r="A168">
        <v>306.29500000000002</v>
      </c>
      <c r="B168">
        <v>2353</v>
      </c>
      <c r="C168">
        <v>96.071428571428669</v>
      </c>
      <c r="D168">
        <v>78.51061161586216</v>
      </c>
      <c r="E168">
        <v>2</v>
      </c>
    </row>
    <row r="169" spans="1:5" x14ac:dyDescent="0.25">
      <c r="A169">
        <v>306.29700000000003</v>
      </c>
      <c r="B169">
        <v>2352.5714285714284</v>
      </c>
      <c r="C169">
        <v>96.214285714285779</v>
      </c>
      <c r="D169">
        <v>78.51107068743022</v>
      </c>
      <c r="E169">
        <v>2</v>
      </c>
    </row>
    <row r="170" spans="1:5" x14ac:dyDescent="0.25">
      <c r="A170">
        <v>306.298</v>
      </c>
      <c r="B170">
        <v>2352</v>
      </c>
      <c r="C170">
        <v>96</v>
      </c>
      <c r="D170">
        <v>78.523645019531273</v>
      </c>
      <c r="E170">
        <v>2</v>
      </c>
    </row>
    <row r="171" spans="1:5" x14ac:dyDescent="0.25">
      <c r="A171">
        <v>306.30000000000007</v>
      </c>
      <c r="B171">
        <v>2354</v>
      </c>
      <c r="C171">
        <v>96.35714285714289</v>
      </c>
      <c r="D171">
        <v>78.515648106166395</v>
      </c>
      <c r="E171">
        <v>2</v>
      </c>
    </row>
    <row r="172" spans="1:5" x14ac:dyDescent="0.25">
      <c r="A172">
        <v>306.30200000000002</v>
      </c>
      <c r="B172">
        <v>2353.8571428571427</v>
      </c>
      <c r="C172">
        <v>96.285714285714221</v>
      </c>
      <c r="D172">
        <v>78.52629765101841</v>
      </c>
      <c r="E172">
        <v>2</v>
      </c>
    </row>
    <row r="173" spans="1:5" x14ac:dyDescent="0.25">
      <c r="A173">
        <v>306.30299999999994</v>
      </c>
      <c r="B173">
        <v>2353.5714285714284</v>
      </c>
      <c r="C173">
        <v>96.214285714285552</v>
      </c>
      <c r="D173">
        <v>78.563673618861571</v>
      </c>
      <c r="E173">
        <v>2</v>
      </c>
    </row>
    <row r="174" spans="1:5" x14ac:dyDescent="0.25">
      <c r="A174">
        <v>306.30500000000001</v>
      </c>
      <c r="B174">
        <v>2351.4285714285716</v>
      </c>
      <c r="C174">
        <v>96.14285714285711</v>
      </c>
      <c r="D174">
        <v>78.621965680803612</v>
      </c>
      <c r="E174">
        <v>2</v>
      </c>
    </row>
    <row r="175" spans="1:5" x14ac:dyDescent="0.25">
      <c r="A175">
        <v>306.30700000000002</v>
      </c>
      <c r="B175">
        <v>2356.1428571428573</v>
      </c>
      <c r="C175">
        <v>96.571428571428442</v>
      </c>
      <c r="D175">
        <v>78.568887547084159</v>
      </c>
      <c r="E175">
        <v>2</v>
      </c>
    </row>
    <row r="176" spans="1:5" x14ac:dyDescent="0.25">
      <c r="A176">
        <v>306.30799999999999</v>
      </c>
      <c r="B176">
        <v>2358.2857142857142</v>
      </c>
      <c r="C176">
        <v>97</v>
      </c>
      <c r="D176">
        <v>78.574318368094282</v>
      </c>
      <c r="E176">
        <v>2</v>
      </c>
    </row>
    <row r="177" spans="1:5" x14ac:dyDescent="0.25">
      <c r="A177">
        <v>306.31000000000006</v>
      </c>
      <c r="B177">
        <v>2356.1428571428573</v>
      </c>
      <c r="C177">
        <v>96.85714285714289</v>
      </c>
      <c r="D177">
        <v>78.640338352748302</v>
      </c>
      <c r="E177">
        <v>2</v>
      </c>
    </row>
    <row r="178" spans="1:5" x14ac:dyDescent="0.25">
      <c r="A178">
        <v>306.31200000000001</v>
      </c>
      <c r="B178">
        <v>2362.7142857142858</v>
      </c>
      <c r="C178">
        <v>97.5</v>
      </c>
      <c r="D178">
        <v>78.559444536481578</v>
      </c>
      <c r="E178">
        <v>2</v>
      </c>
    </row>
    <row r="179" spans="1:5" x14ac:dyDescent="0.25">
      <c r="A179">
        <v>306.31400000000002</v>
      </c>
      <c r="B179">
        <v>2363.2857142857142</v>
      </c>
      <c r="C179">
        <v>97.64285714285711</v>
      </c>
      <c r="D179">
        <v>78.572023882184737</v>
      </c>
      <c r="E179">
        <v>2</v>
      </c>
    </row>
    <row r="180" spans="1:5" x14ac:dyDescent="0.25">
      <c r="A180">
        <v>306.315</v>
      </c>
      <c r="B180">
        <v>2364.8571428571427</v>
      </c>
      <c r="C180">
        <v>97.85714285714289</v>
      </c>
      <c r="D180">
        <v>78.551353018624468</v>
      </c>
      <c r="E180">
        <v>2</v>
      </c>
    </row>
    <row r="181" spans="1:5" x14ac:dyDescent="0.25">
      <c r="A181">
        <v>306.31700000000001</v>
      </c>
      <c r="B181">
        <v>2364.4285714285716</v>
      </c>
      <c r="C181">
        <v>97.85714285714289</v>
      </c>
      <c r="D181">
        <v>78.562408883231114</v>
      </c>
      <c r="E181">
        <v>2</v>
      </c>
    </row>
    <row r="182" spans="1:5" x14ac:dyDescent="0.25">
      <c r="A182">
        <v>306.31900000000002</v>
      </c>
      <c r="B182">
        <v>2363.4285714285716</v>
      </c>
      <c r="C182">
        <v>97.785714285714448</v>
      </c>
      <c r="D182">
        <v>78.588629586356035</v>
      </c>
      <c r="E182">
        <v>2</v>
      </c>
    </row>
    <row r="183" spans="1:5" x14ac:dyDescent="0.25">
      <c r="A183">
        <v>306.32000000000005</v>
      </c>
      <c r="B183">
        <v>2359.4285714285716</v>
      </c>
      <c r="C183">
        <v>97.428571428571558</v>
      </c>
      <c r="D183">
        <v>78.685592869349875</v>
      </c>
      <c r="E183">
        <v>2</v>
      </c>
    </row>
    <row r="184" spans="1:5" x14ac:dyDescent="0.25">
      <c r="A184">
        <v>306.322</v>
      </c>
      <c r="B184">
        <v>2349.5714285714284</v>
      </c>
      <c r="C184">
        <v>96.35714285714289</v>
      </c>
      <c r="D184">
        <v>78.888265991210915</v>
      </c>
      <c r="E184">
        <v>2</v>
      </c>
    </row>
    <row r="185" spans="1:5" x14ac:dyDescent="0.25">
      <c r="A185">
        <v>306.32400000000001</v>
      </c>
      <c r="B185">
        <v>2337.4285714285716</v>
      </c>
      <c r="C185">
        <v>95.64285714285711</v>
      </c>
      <c r="D185">
        <v>79.139011710030729</v>
      </c>
      <c r="E185">
        <v>2</v>
      </c>
    </row>
    <row r="186" spans="1:5" x14ac:dyDescent="0.25">
      <c r="A186">
        <v>306.32600000000002</v>
      </c>
      <c r="B186">
        <v>2331.8571428571427</v>
      </c>
      <c r="C186">
        <v>95</v>
      </c>
      <c r="D186">
        <v>79.239975411551313</v>
      </c>
      <c r="E186">
        <v>2</v>
      </c>
    </row>
    <row r="187" spans="1:5" x14ac:dyDescent="0.25">
      <c r="A187">
        <v>306.327</v>
      </c>
      <c r="B187">
        <v>2330.8571428571427</v>
      </c>
      <c r="C187">
        <v>95.071428571428669</v>
      </c>
      <c r="D187">
        <v>79.23688877650676</v>
      </c>
      <c r="E187">
        <v>2</v>
      </c>
    </row>
    <row r="188" spans="1:5" x14ac:dyDescent="0.25">
      <c r="A188">
        <v>306.32900000000001</v>
      </c>
      <c r="B188">
        <v>2336.2857142857142</v>
      </c>
      <c r="C188">
        <v>95.285714285714221</v>
      </c>
      <c r="D188">
        <v>79.094427926199785</v>
      </c>
      <c r="E188">
        <v>2</v>
      </c>
    </row>
    <row r="189" spans="1:5" x14ac:dyDescent="0.25">
      <c r="A189">
        <v>306.33100000000002</v>
      </c>
      <c r="B189">
        <v>2339</v>
      </c>
      <c r="C189">
        <v>95.428571428571331</v>
      </c>
      <c r="D189">
        <v>79.012789916992176</v>
      </c>
      <c r="E189">
        <v>2</v>
      </c>
    </row>
    <row r="190" spans="1:5" x14ac:dyDescent="0.25">
      <c r="A190">
        <v>306.33300000000003</v>
      </c>
      <c r="B190">
        <v>2341.5714285714284</v>
      </c>
      <c r="C190">
        <v>95.714285714285552</v>
      </c>
      <c r="D190">
        <v>78.920639474051256</v>
      </c>
      <c r="E190">
        <v>2</v>
      </c>
    </row>
    <row r="191" spans="1:5" x14ac:dyDescent="0.25">
      <c r="A191">
        <v>306.33499999999998</v>
      </c>
      <c r="B191">
        <v>2334.1428571428573</v>
      </c>
      <c r="C191">
        <v>94.785714285714448</v>
      </c>
      <c r="D191">
        <v>79.012263270786832</v>
      </c>
      <c r="E191">
        <v>2</v>
      </c>
    </row>
    <row r="192" spans="1:5" x14ac:dyDescent="0.25">
      <c r="A192">
        <v>306.33600000000001</v>
      </c>
      <c r="B192">
        <v>2337.2857142857142</v>
      </c>
      <c r="C192">
        <v>95.14285714285711</v>
      </c>
      <c r="D192">
        <v>78.946461486816418</v>
      </c>
      <c r="E192">
        <v>2</v>
      </c>
    </row>
    <row r="193" spans="1:5" x14ac:dyDescent="0.25">
      <c r="A193">
        <v>306.33800000000002</v>
      </c>
      <c r="B193">
        <v>2349.8571428571427</v>
      </c>
      <c r="C193">
        <v>96.214285714285779</v>
      </c>
      <c r="D193">
        <v>78.721165902273981</v>
      </c>
      <c r="E193">
        <v>2</v>
      </c>
    </row>
    <row r="194" spans="1:5" x14ac:dyDescent="0.25">
      <c r="A194">
        <v>306.33999999999997</v>
      </c>
      <c r="B194">
        <v>2362.5714285714284</v>
      </c>
      <c r="C194">
        <v>97.285714285714448</v>
      </c>
      <c r="D194">
        <v>78.500075857979937</v>
      </c>
      <c r="E194">
        <v>2</v>
      </c>
    </row>
    <row r="195" spans="1:5" x14ac:dyDescent="0.25">
      <c r="A195">
        <v>306.34199999999998</v>
      </c>
      <c r="B195">
        <v>2380.4285714285716</v>
      </c>
      <c r="C195">
        <v>98.857142857142662</v>
      </c>
      <c r="D195">
        <v>78.186878967285168</v>
      </c>
      <c r="E195">
        <v>2</v>
      </c>
    </row>
    <row r="196" spans="1:5" x14ac:dyDescent="0.25">
      <c r="A196">
        <v>306.34399999999999</v>
      </c>
      <c r="B196">
        <v>2386.7142857142858</v>
      </c>
      <c r="C196">
        <v>99.571428571428442</v>
      </c>
      <c r="D196">
        <v>78.080983407156793</v>
      </c>
      <c r="E196">
        <v>2</v>
      </c>
    </row>
    <row r="197" spans="1:5" x14ac:dyDescent="0.25">
      <c r="A197">
        <v>306.34500000000003</v>
      </c>
      <c r="B197">
        <v>2388.2857142857142</v>
      </c>
      <c r="C197">
        <v>99.5</v>
      </c>
      <c r="D197">
        <v>78.055607169015161</v>
      </c>
      <c r="E197">
        <v>2</v>
      </c>
    </row>
    <row r="198" spans="1:5" x14ac:dyDescent="0.25">
      <c r="A198">
        <v>306.34699999999998</v>
      </c>
      <c r="B198">
        <v>2396.2857142857142</v>
      </c>
      <c r="C198">
        <v>100.35714285714289</v>
      </c>
      <c r="D198">
        <v>77.927518354143444</v>
      </c>
      <c r="E198">
        <v>2</v>
      </c>
    </row>
    <row r="199" spans="1:5" x14ac:dyDescent="0.25">
      <c r="A199">
        <v>306.34899999999999</v>
      </c>
      <c r="B199">
        <v>2412.7142857142858</v>
      </c>
      <c r="C199">
        <v>102.07142857142844</v>
      </c>
      <c r="D199">
        <v>77.707794189453068</v>
      </c>
      <c r="E199">
        <v>2</v>
      </c>
    </row>
    <row r="200" spans="1:5" x14ac:dyDescent="0.25">
      <c r="A200">
        <v>306.351</v>
      </c>
      <c r="B200">
        <v>2419.4285714285716</v>
      </c>
      <c r="C200">
        <v>102.85714285714289</v>
      </c>
      <c r="D200">
        <v>77.654208156040795</v>
      </c>
      <c r="E200">
        <v>2</v>
      </c>
    </row>
    <row r="201" spans="1:5" x14ac:dyDescent="0.25">
      <c r="A201">
        <v>306.35299999999995</v>
      </c>
      <c r="B201">
        <v>2415.1428571428573</v>
      </c>
      <c r="C201">
        <v>102.42857142857133</v>
      </c>
      <c r="D201">
        <v>77.734781319754461</v>
      </c>
      <c r="E201">
        <v>2</v>
      </c>
    </row>
    <row r="202" spans="1:5" x14ac:dyDescent="0.25">
      <c r="A202">
        <v>306.35500000000002</v>
      </c>
      <c r="B202">
        <v>2415.4285714285716</v>
      </c>
      <c r="C202">
        <v>102.57142857142844</v>
      </c>
      <c r="D202">
        <v>77.733376639229959</v>
      </c>
      <c r="E202">
        <v>2</v>
      </c>
    </row>
    <row r="203" spans="1:5" x14ac:dyDescent="0.25">
      <c r="A203">
        <v>306.35700000000008</v>
      </c>
      <c r="B203">
        <v>2417.7142857142858</v>
      </c>
      <c r="C203">
        <v>102.64285714285711</v>
      </c>
      <c r="D203">
        <v>77.667343139648551</v>
      </c>
      <c r="E203">
        <v>2</v>
      </c>
    </row>
    <row r="204" spans="1:5" x14ac:dyDescent="0.25">
      <c r="A204">
        <v>306.35899999999998</v>
      </c>
      <c r="B204">
        <v>2422.1428571428573</v>
      </c>
      <c r="C204">
        <v>102.78571428571422</v>
      </c>
      <c r="D204">
        <v>77.557126072474887</v>
      </c>
      <c r="E204">
        <v>2</v>
      </c>
    </row>
    <row r="205" spans="1:5" x14ac:dyDescent="0.25">
      <c r="A205">
        <v>306.36000000000007</v>
      </c>
      <c r="B205">
        <v>2432</v>
      </c>
      <c r="C205">
        <v>103.57142857142844</v>
      </c>
      <c r="D205">
        <v>77.33990870884486</v>
      </c>
      <c r="E205">
        <v>2</v>
      </c>
    </row>
    <row r="206" spans="1:5" x14ac:dyDescent="0.25">
      <c r="A206">
        <v>306.36200000000002</v>
      </c>
      <c r="B206">
        <v>2447.5714285714284</v>
      </c>
      <c r="C206">
        <v>104.92857142857133</v>
      </c>
      <c r="D206">
        <v>77.013011605399015</v>
      </c>
      <c r="E206">
        <v>2</v>
      </c>
    </row>
    <row r="207" spans="1:5" x14ac:dyDescent="0.25">
      <c r="A207">
        <v>306.36399999999998</v>
      </c>
      <c r="B207">
        <v>2455.8571428571427</v>
      </c>
      <c r="C207">
        <v>105.35714285714289</v>
      </c>
      <c r="D207">
        <v>76.843504333496071</v>
      </c>
      <c r="E207">
        <v>2</v>
      </c>
    </row>
    <row r="208" spans="1:5" x14ac:dyDescent="0.25">
      <c r="A208">
        <v>306.36599999999999</v>
      </c>
      <c r="B208">
        <v>2464.8571428571427</v>
      </c>
      <c r="C208">
        <v>106.14285714285734</v>
      </c>
      <c r="D208">
        <v>76.62837459019255</v>
      </c>
      <c r="E208">
        <v>2</v>
      </c>
    </row>
    <row r="209" spans="1:5" x14ac:dyDescent="0.25">
      <c r="A209">
        <v>306.36799999999999</v>
      </c>
      <c r="B209">
        <v>2476.7142857142858</v>
      </c>
      <c r="C209">
        <v>107</v>
      </c>
      <c r="D209">
        <v>76.376599339076449</v>
      </c>
      <c r="E209">
        <v>2</v>
      </c>
    </row>
    <row r="210" spans="1:5" x14ac:dyDescent="0.25">
      <c r="A210">
        <v>306.37000000000006</v>
      </c>
      <c r="B210">
        <v>2488.4285714285716</v>
      </c>
      <c r="C210">
        <v>107.92857142857133</v>
      </c>
      <c r="D210">
        <v>76.141642979213202</v>
      </c>
      <c r="E210">
        <v>2</v>
      </c>
    </row>
    <row r="211" spans="1:5" x14ac:dyDescent="0.25">
      <c r="A211">
        <v>306.37200000000001</v>
      </c>
      <c r="B211">
        <v>2491.2857142857142</v>
      </c>
      <c r="C211">
        <v>108.14285714285711</v>
      </c>
      <c r="D211">
        <v>76.077670288085926</v>
      </c>
      <c r="E211">
        <v>2</v>
      </c>
    </row>
    <row r="212" spans="1:5" x14ac:dyDescent="0.25">
      <c r="A212">
        <v>306.37400000000002</v>
      </c>
      <c r="B212">
        <v>2488.7142857142858</v>
      </c>
      <c r="C212">
        <v>107.85714285714289</v>
      </c>
      <c r="D212">
        <v>76.117312840053046</v>
      </c>
      <c r="E212">
        <v>2</v>
      </c>
    </row>
    <row r="213" spans="1:5" x14ac:dyDescent="0.25">
      <c r="A213">
        <v>306.37599999999998</v>
      </c>
      <c r="B213">
        <v>2479.2857142857142</v>
      </c>
      <c r="C213">
        <v>107</v>
      </c>
      <c r="D213">
        <v>76.243570382254518</v>
      </c>
      <c r="E213">
        <v>2</v>
      </c>
    </row>
    <row r="214" spans="1:5" x14ac:dyDescent="0.25">
      <c r="A214">
        <v>306.37799999999999</v>
      </c>
      <c r="B214">
        <v>2468.8571428571427</v>
      </c>
      <c r="C214">
        <v>106</v>
      </c>
      <c r="D214">
        <v>76.419291687011707</v>
      </c>
      <c r="E214">
        <v>2</v>
      </c>
    </row>
    <row r="215" spans="1:5" x14ac:dyDescent="0.25">
      <c r="A215">
        <v>306.38000000000005</v>
      </c>
      <c r="B215">
        <v>2465.4285714285716</v>
      </c>
      <c r="C215">
        <v>105.78571428571422</v>
      </c>
      <c r="D215">
        <v>76.485077340262251</v>
      </c>
      <c r="E215">
        <v>2</v>
      </c>
    </row>
    <row r="216" spans="1:5" x14ac:dyDescent="0.25">
      <c r="A216">
        <v>306.38200000000001</v>
      </c>
      <c r="B216">
        <v>2458.2857142857142</v>
      </c>
      <c r="C216">
        <v>105.14285714285711</v>
      </c>
      <c r="D216">
        <v>76.611185128348268</v>
      </c>
      <c r="E216">
        <v>2</v>
      </c>
    </row>
    <row r="217" spans="1:5" x14ac:dyDescent="0.25">
      <c r="A217">
        <v>306.38400000000001</v>
      </c>
      <c r="B217">
        <v>2449.1428571428573</v>
      </c>
      <c r="C217">
        <v>104.14285714285734</v>
      </c>
      <c r="D217">
        <v>76.727146911621105</v>
      </c>
      <c r="E217">
        <v>2</v>
      </c>
    </row>
    <row r="218" spans="1:5" x14ac:dyDescent="0.25">
      <c r="A218">
        <v>306.38600000000002</v>
      </c>
      <c r="B218">
        <v>2458.2857142857142</v>
      </c>
      <c r="C218">
        <v>105</v>
      </c>
      <c r="D218">
        <v>76.540514264788044</v>
      </c>
      <c r="E218">
        <v>2</v>
      </c>
    </row>
    <row r="219" spans="1:5" x14ac:dyDescent="0.25">
      <c r="A219">
        <v>306.38799999999998</v>
      </c>
      <c r="B219">
        <v>2464.2857142857142</v>
      </c>
      <c r="C219">
        <v>105.28571428571445</v>
      </c>
      <c r="D219">
        <v>76.418392072405197</v>
      </c>
      <c r="E219">
        <v>2</v>
      </c>
    </row>
    <row r="220" spans="1:5" x14ac:dyDescent="0.25">
      <c r="A220">
        <v>306.39000000000004</v>
      </c>
      <c r="B220">
        <v>2460</v>
      </c>
      <c r="C220">
        <v>104.92857142857156</v>
      </c>
      <c r="D220">
        <v>76.508081926618331</v>
      </c>
      <c r="E220">
        <v>2</v>
      </c>
    </row>
    <row r="221" spans="1:5" x14ac:dyDescent="0.25">
      <c r="A221">
        <v>306.392</v>
      </c>
      <c r="B221">
        <v>2450.8571428571427</v>
      </c>
      <c r="C221">
        <v>104.35714285714266</v>
      </c>
      <c r="D221">
        <v>76.712456403459896</v>
      </c>
      <c r="E221">
        <v>2</v>
      </c>
    </row>
    <row r="222" spans="1:5" x14ac:dyDescent="0.25">
      <c r="A222">
        <v>306.39400000000001</v>
      </c>
      <c r="B222">
        <v>2447.8571428571427</v>
      </c>
      <c r="C222">
        <v>104.28571428571422</v>
      </c>
      <c r="D222">
        <v>76.824006434849252</v>
      </c>
      <c r="E222">
        <v>2</v>
      </c>
    </row>
    <row r="223" spans="1:5" x14ac:dyDescent="0.25">
      <c r="A223">
        <v>306.39600000000002</v>
      </c>
      <c r="B223">
        <v>2446.8571428571427</v>
      </c>
      <c r="C223">
        <v>104.35714285714266</v>
      </c>
      <c r="D223">
        <v>76.881254795619384</v>
      </c>
      <c r="E223">
        <v>2</v>
      </c>
    </row>
    <row r="224" spans="1:5" x14ac:dyDescent="0.25">
      <c r="A224">
        <v>306.39800000000002</v>
      </c>
      <c r="B224">
        <v>2449.5714285714284</v>
      </c>
      <c r="C224">
        <v>104.57142857142867</v>
      </c>
      <c r="D224">
        <v>76.866293334960972</v>
      </c>
      <c r="E224">
        <v>2</v>
      </c>
    </row>
    <row r="225" spans="1:5" x14ac:dyDescent="0.25">
      <c r="A225">
        <v>306.39999999999998</v>
      </c>
      <c r="B225">
        <v>2452.4285714285716</v>
      </c>
      <c r="C225">
        <v>105</v>
      </c>
      <c r="D225">
        <v>76.813142395019554</v>
      </c>
      <c r="E225">
        <v>2</v>
      </c>
    </row>
    <row r="226" spans="1:5" x14ac:dyDescent="0.25">
      <c r="A226">
        <v>306.40300000000002</v>
      </c>
      <c r="B226">
        <v>2466.1428571428573</v>
      </c>
      <c r="C226">
        <v>106</v>
      </c>
      <c r="D226">
        <v>76.595963396344814</v>
      </c>
      <c r="E226">
        <v>2</v>
      </c>
    </row>
    <row r="227" spans="1:5" x14ac:dyDescent="0.25">
      <c r="A227">
        <v>306.40499999999997</v>
      </c>
      <c r="B227">
        <v>2486</v>
      </c>
      <c r="C227">
        <v>108</v>
      </c>
      <c r="D227">
        <v>76.278765651157983</v>
      </c>
      <c r="E227">
        <v>2</v>
      </c>
    </row>
    <row r="228" spans="1:5" x14ac:dyDescent="0.25">
      <c r="A228">
        <v>306.40699999999998</v>
      </c>
      <c r="B228">
        <v>2506.2857142857142</v>
      </c>
      <c r="C228">
        <v>110</v>
      </c>
      <c r="D228">
        <v>75.961863926478884</v>
      </c>
      <c r="E228">
        <v>2</v>
      </c>
    </row>
    <row r="229" spans="1:5" x14ac:dyDescent="0.25">
      <c r="A229">
        <v>306.40899999999999</v>
      </c>
      <c r="B229">
        <v>2528.2857142857142</v>
      </c>
      <c r="C229">
        <v>111.92857142857156</v>
      </c>
      <c r="D229">
        <v>75.632268197195856</v>
      </c>
      <c r="E229">
        <v>2</v>
      </c>
    </row>
    <row r="230" spans="1:5" x14ac:dyDescent="0.25">
      <c r="A230">
        <v>306.411</v>
      </c>
      <c r="B230">
        <v>2551.8571428571427</v>
      </c>
      <c r="C230">
        <v>114.28571428571445</v>
      </c>
      <c r="D230">
        <v>75.293890380859352</v>
      </c>
      <c r="E230">
        <v>2</v>
      </c>
    </row>
    <row r="231" spans="1:5" x14ac:dyDescent="0.25">
      <c r="A231">
        <v>306.41300000000001</v>
      </c>
      <c r="B231">
        <v>2565.8571428571427</v>
      </c>
      <c r="C231">
        <v>115.85714285714289</v>
      </c>
      <c r="D231">
        <v>75.118196432931086</v>
      </c>
      <c r="E231">
        <v>2</v>
      </c>
    </row>
    <row r="232" spans="1:5" x14ac:dyDescent="0.25">
      <c r="A232">
        <v>306.41500000000002</v>
      </c>
      <c r="B232">
        <v>2589.8571428571427</v>
      </c>
      <c r="C232">
        <v>118.57142857142844</v>
      </c>
      <c r="D232">
        <v>74.820413861955899</v>
      </c>
      <c r="E232">
        <v>2</v>
      </c>
    </row>
    <row r="233" spans="1:5" x14ac:dyDescent="0.25">
      <c r="A233">
        <v>306.41800000000001</v>
      </c>
      <c r="B233">
        <v>2595.2857142857142</v>
      </c>
      <c r="C233">
        <v>119.14285714285711</v>
      </c>
      <c r="D233">
        <v>74.782503945486894</v>
      </c>
      <c r="E233">
        <v>2</v>
      </c>
    </row>
    <row r="234" spans="1:5" x14ac:dyDescent="0.25">
      <c r="A234">
        <v>306.41999999999996</v>
      </c>
      <c r="B234">
        <v>2615.1428571428573</v>
      </c>
      <c r="C234">
        <v>121.35714285714289</v>
      </c>
      <c r="D234">
        <v>74.545413316999145</v>
      </c>
      <c r="E234">
        <v>2</v>
      </c>
    </row>
    <row r="235" spans="1:5" x14ac:dyDescent="0.25">
      <c r="A235">
        <v>306.42200000000003</v>
      </c>
      <c r="B235">
        <v>2644.2857142857142</v>
      </c>
      <c r="C235">
        <v>124.57142857142844</v>
      </c>
      <c r="D235">
        <v>74.197827911376976</v>
      </c>
      <c r="E235">
        <v>2</v>
      </c>
    </row>
    <row r="236" spans="1:5" x14ac:dyDescent="0.25">
      <c r="A236">
        <v>306.42399999999998</v>
      </c>
      <c r="B236">
        <v>2666.4285714285716</v>
      </c>
      <c r="C236">
        <v>126.64285714285711</v>
      </c>
      <c r="D236">
        <v>73.859746987479127</v>
      </c>
      <c r="E236">
        <v>2</v>
      </c>
    </row>
    <row r="237" spans="1:5" x14ac:dyDescent="0.25">
      <c r="A237">
        <v>306.42599999999999</v>
      </c>
      <c r="B237">
        <v>2698.2857142857142</v>
      </c>
      <c r="C237">
        <v>130.07142857142867</v>
      </c>
      <c r="D237">
        <v>73.430778503417912</v>
      </c>
      <c r="E237">
        <v>2</v>
      </c>
    </row>
    <row r="238" spans="1:5" x14ac:dyDescent="0.25">
      <c r="A238">
        <v>306.42899999999997</v>
      </c>
      <c r="B238">
        <v>2727.4285714285716</v>
      </c>
      <c r="C238">
        <v>133.14285714285711</v>
      </c>
      <c r="D238">
        <v>73.029933711460615</v>
      </c>
      <c r="E238">
        <v>2</v>
      </c>
    </row>
    <row r="239" spans="1:5" x14ac:dyDescent="0.25">
      <c r="A239">
        <v>306.43099999999998</v>
      </c>
      <c r="B239">
        <v>2732.4285714285716</v>
      </c>
      <c r="C239">
        <v>133.5</v>
      </c>
      <c r="D239">
        <v>72.948493848528187</v>
      </c>
      <c r="E239">
        <v>2</v>
      </c>
    </row>
    <row r="240" spans="1:5" x14ac:dyDescent="0.25">
      <c r="A240">
        <v>306.43299999999994</v>
      </c>
      <c r="B240">
        <v>2732</v>
      </c>
      <c r="C240">
        <v>133.42857142857133</v>
      </c>
      <c r="D240">
        <v>72.920071956089657</v>
      </c>
      <c r="E240">
        <v>2</v>
      </c>
    </row>
    <row r="241" spans="1:5" x14ac:dyDescent="0.25">
      <c r="A241">
        <v>306.435</v>
      </c>
      <c r="B241">
        <v>2760.2857142857142</v>
      </c>
      <c r="C241">
        <v>136.78571428571445</v>
      </c>
      <c r="D241">
        <v>72.618286895751964</v>
      </c>
      <c r="E241">
        <v>2</v>
      </c>
    </row>
    <row r="242" spans="1:5" x14ac:dyDescent="0.25">
      <c r="A242">
        <v>306.43799999999999</v>
      </c>
      <c r="B242">
        <v>2790.1428571428573</v>
      </c>
      <c r="C242">
        <v>140.42857142857156</v>
      </c>
      <c r="D242">
        <v>72.330754961286232</v>
      </c>
      <c r="E242">
        <v>2</v>
      </c>
    </row>
    <row r="243" spans="1:5" x14ac:dyDescent="0.25">
      <c r="A243">
        <v>306.44000000000005</v>
      </c>
      <c r="B243">
        <v>2835.5714285714284</v>
      </c>
      <c r="C243">
        <v>146.57142857142867</v>
      </c>
      <c r="D243">
        <v>71.997624860491101</v>
      </c>
      <c r="E243">
        <v>2</v>
      </c>
    </row>
    <row r="244" spans="1:5" x14ac:dyDescent="0.25">
      <c r="A244">
        <v>306.44200000000001</v>
      </c>
      <c r="B244">
        <v>2882</v>
      </c>
      <c r="C244">
        <v>153.64285714285711</v>
      </c>
      <c r="D244">
        <v>71.687168230329235</v>
      </c>
      <c r="E244">
        <v>2</v>
      </c>
    </row>
    <row r="245" spans="1:5" x14ac:dyDescent="0.25">
      <c r="A245">
        <v>306.44499999999999</v>
      </c>
      <c r="B245">
        <v>2906.1428571428573</v>
      </c>
      <c r="C245">
        <v>156.92857142857156</v>
      </c>
      <c r="D245">
        <v>71.485702623639781</v>
      </c>
      <c r="E245">
        <v>2</v>
      </c>
    </row>
    <row r="246" spans="1:5" x14ac:dyDescent="0.25">
      <c r="A246">
        <v>306.447</v>
      </c>
      <c r="B246">
        <v>2918</v>
      </c>
      <c r="C246">
        <v>156.92857142857133</v>
      </c>
      <c r="D246">
        <v>71.15310930524555</v>
      </c>
      <c r="E246">
        <v>2</v>
      </c>
    </row>
    <row r="247" spans="1:5" x14ac:dyDescent="0.25">
      <c r="A247">
        <v>306.44900000000001</v>
      </c>
      <c r="B247">
        <v>2886.7142857142858</v>
      </c>
      <c r="C247">
        <v>151.35714285714266</v>
      </c>
      <c r="D247">
        <v>71.17074726649696</v>
      </c>
      <c r="E247">
        <v>2</v>
      </c>
    </row>
    <row r="248" spans="1:5" x14ac:dyDescent="0.25">
      <c r="A248">
        <v>306.452</v>
      </c>
      <c r="B248">
        <v>2867</v>
      </c>
      <c r="C248">
        <v>147.28571428571422</v>
      </c>
      <c r="D248">
        <v>71.081585366385298</v>
      </c>
      <c r="E248">
        <v>2</v>
      </c>
    </row>
    <row r="249" spans="1:5" x14ac:dyDescent="0.25">
      <c r="A249">
        <v>306.45400000000001</v>
      </c>
      <c r="B249">
        <v>2918.8571428571427</v>
      </c>
      <c r="C249">
        <v>152.07142857142867</v>
      </c>
      <c r="D249">
        <v>70.334514399937177</v>
      </c>
      <c r="E249">
        <v>2</v>
      </c>
    </row>
    <row r="250" spans="1:5" x14ac:dyDescent="0.25">
      <c r="A250">
        <v>306.45600000000002</v>
      </c>
      <c r="B250">
        <v>2998.2857142857142</v>
      </c>
      <c r="C250">
        <v>160.85714285714289</v>
      </c>
      <c r="D250">
        <v>69.415509251185824</v>
      </c>
      <c r="E250">
        <v>2</v>
      </c>
    </row>
    <row r="251" spans="1:5" x14ac:dyDescent="0.25">
      <c r="A251">
        <v>306.459</v>
      </c>
      <c r="B251">
        <v>3168.8571428571427</v>
      </c>
      <c r="C251">
        <v>182.42857142857156</v>
      </c>
      <c r="D251">
        <v>67.735869598388661</v>
      </c>
      <c r="E251">
        <v>2</v>
      </c>
    </row>
    <row r="252" spans="1:5" x14ac:dyDescent="0.25">
      <c r="A252">
        <v>306.46100000000001</v>
      </c>
      <c r="B252">
        <v>3254.4285714285716</v>
      </c>
      <c r="C252">
        <v>193</v>
      </c>
      <c r="D252">
        <v>66.800308227539063</v>
      </c>
      <c r="E252">
        <v>2</v>
      </c>
    </row>
    <row r="253" spans="1:5" x14ac:dyDescent="0.25">
      <c r="A253">
        <v>306.46300000000002</v>
      </c>
      <c r="B253">
        <v>3230.4285714285716</v>
      </c>
      <c r="C253">
        <v>189.71428571428578</v>
      </c>
      <c r="D253">
        <v>66.962490081787053</v>
      </c>
      <c r="E253">
        <v>2</v>
      </c>
    </row>
    <row r="254" spans="1:5" x14ac:dyDescent="0.25">
      <c r="A254">
        <v>306.46600000000001</v>
      </c>
      <c r="B254">
        <v>3300.8571428571427</v>
      </c>
      <c r="C254">
        <v>199.35714285714289</v>
      </c>
      <c r="D254">
        <v>66.407918766566695</v>
      </c>
      <c r="E254">
        <v>2</v>
      </c>
    </row>
    <row r="255" spans="1:5" x14ac:dyDescent="0.25">
      <c r="A255">
        <v>306.46800000000002</v>
      </c>
      <c r="B255">
        <v>4737.5714285714284</v>
      </c>
      <c r="C255">
        <v>432.85714285714266</v>
      </c>
      <c r="D255">
        <v>57.241112845284533</v>
      </c>
      <c r="E255">
        <v>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D859-900B-46AA-B431-DB9DED92CF1D}">
  <dimension ref="A1:U255"/>
  <sheetViews>
    <sheetView workbookViewId="0">
      <selection activeCell="A2" sqref="A2"/>
    </sheetView>
  </sheetViews>
  <sheetFormatPr defaultRowHeight="15" x14ac:dyDescent="0.25"/>
  <sheetData>
    <row r="1" spans="1:21" x14ac:dyDescent="0.25">
      <c r="A1" t="s">
        <v>5</v>
      </c>
      <c r="B1" t="s">
        <v>6</v>
      </c>
      <c r="C1" t="s">
        <v>7</v>
      </c>
      <c r="D1" t="s">
        <v>8</v>
      </c>
      <c r="E1" t="s">
        <v>9</v>
      </c>
      <c r="S1" t="s">
        <v>0</v>
      </c>
    </row>
    <row r="2" spans="1:21" x14ac:dyDescent="0.25">
      <c r="A2" t="s">
        <v>12</v>
      </c>
      <c r="B2" t="s">
        <v>10</v>
      </c>
      <c r="C2" t="s">
        <v>10</v>
      </c>
      <c r="D2" t="s">
        <v>11</v>
      </c>
      <c r="E2" t="s">
        <v>11</v>
      </c>
    </row>
    <row r="3" spans="1:21" x14ac:dyDescent="0.25">
      <c r="A3">
        <v>306.09100000000001</v>
      </c>
      <c r="B3">
        <v>7079.1428571428569</v>
      </c>
      <c r="C3">
        <v>862.21428571428578</v>
      </c>
      <c r="D3">
        <v>48.536509268624457</v>
      </c>
      <c r="E3">
        <v>2</v>
      </c>
      <c r="S3" t="s">
        <v>57</v>
      </c>
    </row>
    <row r="4" spans="1:21" x14ac:dyDescent="0.25">
      <c r="A4">
        <v>306.09199999999998</v>
      </c>
      <c r="B4">
        <v>6032.4285714285716</v>
      </c>
      <c r="C4">
        <v>622.35714285714266</v>
      </c>
      <c r="D4">
        <v>51.269348798479314</v>
      </c>
      <c r="E4">
        <v>2</v>
      </c>
      <c r="S4" t="s">
        <v>58</v>
      </c>
    </row>
    <row r="5" spans="1:21" x14ac:dyDescent="0.25">
      <c r="A5">
        <v>306.09399999999999</v>
      </c>
      <c r="B5">
        <v>5550</v>
      </c>
      <c r="C5">
        <v>525.35714285714266</v>
      </c>
      <c r="D5">
        <v>52.871342250278985</v>
      </c>
      <c r="E5">
        <v>2</v>
      </c>
    </row>
    <row r="6" spans="1:21" x14ac:dyDescent="0.25">
      <c r="A6">
        <v>306.09500000000003</v>
      </c>
      <c r="B6">
        <v>5513.5714285714284</v>
      </c>
      <c r="C6">
        <v>519.78571428571468</v>
      </c>
      <c r="D6">
        <v>53.047056797572509</v>
      </c>
      <c r="E6">
        <v>2</v>
      </c>
    </row>
    <row r="7" spans="1:21" x14ac:dyDescent="0.25">
      <c r="A7">
        <v>306.09699999999998</v>
      </c>
      <c r="B7">
        <v>5035.5714285714284</v>
      </c>
      <c r="C7">
        <v>436.78571428571422</v>
      </c>
      <c r="D7">
        <v>55.144367218017521</v>
      </c>
      <c r="E7">
        <v>2</v>
      </c>
      <c r="S7" t="s">
        <v>40</v>
      </c>
    </row>
    <row r="8" spans="1:21" x14ac:dyDescent="0.25">
      <c r="A8">
        <v>306.09800000000001</v>
      </c>
      <c r="B8">
        <v>4621</v>
      </c>
      <c r="C8">
        <v>367</v>
      </c>
      <c r="D8">
        <v>57.160437011718727</v>
      </c>
      <c r="E8">
        <v>2</v>
      </c>
      <c r="S8" t="s">
        <v>59</v>
      </c>
    </row>
    <row r="9" spans="1:21" x14ac:dyDescent="0.25">
      <c r="A9">
        <v>306.10000000000002</v>
      </c>
      <c r="B9">
        <v>4550.7142857142853</v>
      </c>
      <c r="C9">
        <v>357</v>
      </c>
      <c r="D9">
        <v>57.596730913434726</v>
      </c>
      <c r="E9">
        <v>2</v>
      </c>
    </row>
    <row r="10" spans="1:21" x14ac:dyDescent="0.25">
      <c r="A10">
        <v>306.101</v>
      </c>
      <c r="B10">
        <v>4507.8571428571431</v>
      </c>
      <c r="C10">
        <v>348.0714285714289</v>
      </c>
      <c r="D10">
        <v>57.725263650076727</v>
      </c>
      <c r="E10">
        <v>2</v>
      </c>
    </row>
    <row r="11" spans="1:21" x14ac:dyDescent="0.25">
      <c r="A11">
        <v>306.10300000000001</v>
      </c>
      <c r="B11">
        <v>4509</v>
      </c>
      <c r="C11">
        <v>346.5</v>
      </c>
      <c r="D11">
        <v>57.637747083391559</v>
      </c>
      <c r="E11">
        <v>2</v>
      </c>
    </row>
    <row r="12" spans="1:21" x14ac:dyDescent="0.25">
      <c r="A12">
        <v>306.10399999999998</v>
      </c>
      <c r="B12">
        <v>4545</v>
      </c>
      <c r="C12">
        <v>351.5</v>
      </c>
      <c r="D12">
        <v>57.40703778948108</v>
      </c>
      <c r="E12">
        <v>2</v>
      </c>
      <c r="S12" t="s">
        <v>13</v>
      </c>
      <c r="T12" t="s">
        <v>14</v>
      </c>
      <c r="U12" t="s">
        <v>15</v>
      </c>
    </row>
    <row r="13" spans="1:21" x14ac:dyDescent="0.25">
      <c r="A13">
        <v>306.10599999999999</v>
      </c>
      <c r="B13">
        <v>4587.5714285714284</v>
      </c>
      <c r="C13">
        <v>357.85714285714312</v>
      </c>
      <c r="D13">
        <v>57.156975119454501</v>
      </c>
      <c r="E13">
        <v>2</v>
      </c>
      <c r="S13">
        <v>32.888374317924573</v>
      </c>
      <c r="T13">
        <v>33.723981516981134</v>
      </c>
      <c r="U13">
        <v>7724.6393726380502</v>
      </c>
    </row>
    <row r="14" spans="1:21" x14ac:dyDescent="0.25">
      <c r="A14">
        <v>306.10700000000003</v>
      </c>
      <c r="B14">
        <v>4620</v>
      </c>
      <c r="C14">
        <v>361.71428571428578</v>
      </c>
      <c r="D14">
        <v>56.931529453822577</v>
      </c>
      <c r="E14">
        <v>2</v>
      </c>
      <c r="S14" t="s">
        <v>11</v>
      </c>
      <c r="T14" t="s">
        <v>11</v>
      </c>
      <c r="U14" t="s">
        <v>16</v>
      </c>
    </row>
    <row r="15" spans="1:21" x14ac:dyDescent="0.25">
      <c r="A15">
        <v>306.10899999999998</v>
      </c>
      <c r="B15">
        <v>4714</v>
      </c>
      <c r="C15">
        <v>376.64285714285734</v>
      </c>
      <c r="D15">
        <v>56.431064714704235</v>
      </c>
      <c r="E15">
        <v>2</v>
      </c>
    </row>
    <row r="16" spans="1:21" x14ac:dyDescent="0.25">
      <c r="A16">
        <v>306.11099999999999</v>
      </c>
      <c r="B16">
        <v>4857.4285714285716</v>
      </c>
      <c r="C16">
        <v>399.21428571428578</v>
      </c>
      <c r="D16">
        <v>55.695135171072877</v>
      </c>
      <c r="E16">
        <v>2</v>
      </c>
    </row>
    <row r="17" spans="1:5" x14ac:dyDescent="0.25">
      <c r="A17">
        <v>306.11200000000002</v>
      </c>
      <c r="B17">
        <v>4881.4285714285716</v>
      </c>
      <c r="C17">
        <v>402.78571428571422</v>
      </c>
      <c r="D17">
        <v>55.562958962576715</v>
      </c>
      <c r="E17">
        <v>2</v>
      </c>
    </row>
    <row r="18" spans="1:5" x14ac:dyDescent="0.25">
      <c r="A18">
        <v>306.11399999999998</v>
      </c>
      <c r="B18">
        <v>4790.5714285714284</v>
      </c>
      <c r="C18">
        <v>387.5</v>
      </c>
      <c r="D18">
        <v>55.990699441092374</v>
      </c>
      <c r="E18">
        <v>2</v>
      </c>
    </row>
    <row r="19" spans="1:5" x14ac:dyDescent="0.25">
      <c r="A19">
        <v>306.11500000000001</v>
      </c>
      <c r="B19">
        <v>4668.1428571428569</v>
      </c>
      <c r="C19">
        <v>367.71428571428578</v>
      </c>
      <c r="D19">
        <v>56.598564692905995</v>
      </c>
      <c r="E19">
        <v>2</v>
      </c>
    </row>
    <row r="20" spans="1:5" x14ac:dyDescent="0.25">
      <c r="A20">
        <v>306.11700000000002</v>
      </c>
      <c r="B20">
        <v>4584.5714285714284</v>
      </c>
      <c r="C20">
        <v>354.5</v>
      </c>
      <c r="D20">
        <v>57.040130179268942</v>
      </c>
      <c r="E20">
        <v>2</v>
      </c>
    </row>
    <row r="21" spans="1:5" x14ac:dyDescent="0.25">
      <c r="A21">
        <v>306.11799999999999</v>
      </c>
      <c r="B21">
        <v>4482.1428571428569</v>
      </c>
      <c r="C21">
        <v>338.71428571428578</v>
      </c>
      <c r="D21">
        <v>57.597567422049394</v>
      </c>
      <c r="E21">
        <v>2</v>
      </c>
    </row>
    <row r="22" spans="1:5" x14ac:dyDescent="0.25">
      <c r="A22">
        <v>306.12</v>
      </c>
      <c r="B22">
        <v>4366.8571428571431</v>
      </c>
      <c r="C22">
        <v>321.00000000000023</v>
      </c>
      <c r="D22">
        <v>58.250470188685881</v>
      </c>
      <c r="E22">
        <v>2</v>
      </c>
    </row>
    <row r="23" spans="1:5" x14ac:dyDescent="0.25">
      <c r="A23">
        <v>306.12099999999998</v>
      </c>
      <c r="B23">
        <v>4264.5714285714284</v>
      </c>
      <c r="C23">
        <v>305.92857142857133</v>
      </c>
      <c r="D23">
        <v>58.850873020717074</v>
      </c>
      <c r="E23">
        <v>2</v>
      </c>
    </row>
    <row r="24" spans="1:5" x14ac:dyDescent="0.25">
      <c r="A24">
        <v>306.12299999999999</v>
      </c>
      <c r="B24">
        <v>4177.1428571428569</v>
      </c>
      <c r="C24">
        <v>293.14285714285711</v>
      </c>
      <c r="D24">
        <v>59.401585388183605</v>
      </c>
      <c r="E24">
        <v>2</v>
      </c>
    </row>
    <row r="25" spans="1:5" x14ac:dyDescent="0.25">
      <c r="A25">
        <v>306.12400000000002</v>
      </c>
      <c r="B25">
        <v>4124.4285714285716</v>
      </c>
      <c r="C25">
        <v>285.71428571428578</v>
      </c>
      <c r="D25">
        <v>59.741962868826704</v>
      </c>
      <c r="E25">
        <v>2</v>
      </c>
    </row>
    <row r="26" spans="1:5" x14ac:dyDescent="0.25">
      <c r="A26">
        <v>306.12599999999998</v>
      </c>
      <c r="B26">
        <v>4084.8571428571427</v>
      </c>
      <c r="C26">
        <v>280</v>
      </c>
      <c r="D26">
        <v>60.002410561697843</v>
      </c>
      <c r="E26">
        <v>2</v>
      </c>
    </row>
    <row r="27" spans="1:5" x14ac:dyDescent="0.25">
      <c r="A27">
        <v>306.12700000000001</v>
      </c>
      <c r="B27">
        <v>4022.7142857142858</v>
      </c>
      <c r="C27">
        <v>271.5</v>
      </c>
      <c r="D27">
        <v>60.42101080758232</v>
      </c>
      <c r="E27">
        <v>2</v>
      </c>
    </row>
    <row r="28" spans="1:5" x14ac:dyDescent="0.25">
      <c r="A28">
        <v>306.12900000000002</v>
      </c>
      <c r="B28">
        <v>3956.4285714285716</v>
      </c>
      <c r="C28">
        <v>262.57142857142867</v>
      </c>
      <c r="D28">
        <v>60.878580256870805</v>
      </c>
      <c r="E28">
        <v>2</v>
      </c>
    </row>
    <row r="29" spans="1:5" x14ac:dyDescent="0.25">
      <c r="A29">
        <v>306.13</v>
      </c>
      <c r="B29">
        <v>3903.8571428571427</v>
      </c>
      <c r="C29">
        <v>255.42857142857156</v>
      </c>
      <c r="D29">
        <v>61.26277465820317</v>
      </c>
      <c r="E29">
        <v>2</v>
      </c>
    </row>
    <row r="30" spans="1:5" x14ac:dyDescent="0.25">
      <c r="A30">
        <v>306.13200000000001</v>
      </c>
      <c r="B30">
        <v>3885.7142857142858</v>
      </c>
      <c r="C30">
        <v>252.99999999999977</v>
      </c>
      <c r="D30">
        <v>61.402980586460615</v>
      </c>
      <c r="E30">
        <v>2</v>
      </c>
    </row>
    <row r="31" spans="1:5" x14ac:dyDescent="0.25">
      <c r="A31">
        <v>306.13299999999998</v>
      </c>
      <c r="B31">
        <v>3881.2857142857142</v>
      </c>
      <c r="C31">
        <v>252.64285714285688</v>
      </c>
      <c r="D31">
        <v>61.439136614118297</v>
      </c>
      <c r="E31">
        <v>2</v>
      </c>
    </row>
    <row r="32" spans="1:5" x14ac:dyDescent="0.25">
      <c r="A32">
        <v>306.13499999999999</v>
      </c>
      <c r="B32">
        <v>3890.4285714285716</v>
      </c>
      <c r="C32">
        <v>253.85714285714266</v>
      </c>
      <c r="D32">
        <v>61.374955204554965</v>
      </c>
      <c r="E32">
        <v>2</v>
      </c>
    </row>
    <row r="33" spans="1:5" x14ac:dyDescent="0.25">
      <c r="A33">
        <v>306.13600000000002</v>
      </c>
      <c r="B33">
        <v>3895.1428571428573</v>
      </c>
      <c r="C33">
        <v>254.35714285714289</v>
      </c>
      <c r="D33">
        <v>61.348257010323664</v>
      </c>
      <c r="E33">
        <v>2</v>
      </c>
    </row>
    <row r="34" spans="1:5" x14ac:dyDescent="0.25">
      <c r="A34">
        <v>306.13799999999998</v>
      </c>
      <c r="B34">
        <v>3890.4285714285716</v>
      </c>
      <c r="C34">
        <v>253.92857142857156</v>
      </c>
      <c r="D34">
        <v>61.390587071010032</v>
      </c>
      <c r="E34">
        <v>2</v>
      </c>
    </row>
    <row r="35" spans="1:5" x14ac:dyDescent="0.25">
      <c r="A35">
        <v>306.13900000000001</v>
      </c>
      <c r="B35">
        <v>3861.1428571428573</v>
      </c>
      <c r="C35">
        <v>250.07142857142844</v>
      </c>
      <c r="D35">
        <v>61.614822714669401</v>
      </c>
      <c r="E35">
        <v>2</v>
      </c>
    </row>
    <row r="36" spans="1:5" x14ac:dyDescent="0.25">
      <c r="A36">
        <v>306.14100000000002</v>
      </c>
      <c r="B36">
        <v>3815.1428571428573</v>
      </c>
      <c r="C36">
        <v>243.85714285714266</v>
      </c>
      <c r="D36">
        <v>61.956853267124757</v>
      </c>
      <c r="E36">
        <v>2</v>
      </c>
    </row>
    <row r="37" spans="1:5" x14ac:dyDescent="0.25">
      <c r="A37">
        <v>306.142</v>
      </c>
      <c r="B37">
        <v>3763.4285714285716</v>
      </c>
      <c r="C37">
        <v>237.21428571428578</v>
      </c>
      <c r="D37">
        <v>62.346921648298007</v>
      </c>
      <c r="E37">
        <v>2</v>
      </c>
    </row>
    <row r="38" spans="1:5" x14ac:dyDescent="0.25">
      <c r="A38">
        <v>306.14400000000001</v>
      </c>
      <c r="B38">
        <v>3697</v>
      </c>
      <c r="C38">
        <v>228.57142857142867</v>
      </c>
      <c r="D38">
        <v>62.868719591413253</v>
      </c>
      <c r="E38">
        <v>2</v>
      </c>
    </row>
    <row r="39" spans="1:5" x14ac:dyDescent="0.25">
      <c r="A39">
        <v>306.14499999999998</v>
      </c>
      <c r="B39">
        <v>3635.8571428571427</v>
      </c>
      <c r="C39">
        <v>220.85714285714289</v>
      </c>
      <c r="D39">
        <v>63.368175397600453</v>
      </c>
      <c r="E39">
        <v>2</v>
      </c>
    </row>
    <row r="40" spans="1:5" x14ac:dyDescent="0.25">
      <c r="A40">
        <v>306.14699999999999</v>
      </c>
      <c r="B40">
        <v>3563.5714285714284</v>
      </c>
      <c r="C40">
        <v>211.92857142857133</v>
      </c>
      <c r="D40">
        <v>63.977480425153487</v>
      </c>
      <c r="E40">
        <v>2</v>
      </c>
    </row>
    <row r="41" spans="1:5" x14ac:dyDescent="0.25">
      <c r="A41">
        <v>306.149</v>
      </c>
      <c r="B41">
        <v>3489.1428571428573</v>
      </c>
      <c r="C41">
        <v>202.92857142857133</v>
      </c>
      <c r="D41">
        <v>64.630153329031828</v>
      </c>
      <c r="E41">
        <v>2</v>
      </c>
    </row>
    <row r="42" spans="1:5" x14ac:dyDescent="0.25">
      <c r="A42">
        <v>306.14999999999998</v>
      </c>
      <c r="B42">
        <v>3431.2857142857142</v>
      </c>
      <c r="C42">
        <v>196</v>
      </c>
      <c r="D42">
        <v>65.156419263567273</v>
      </c>
      <c r="E42">
        <v>2</v>
      </c>
    </row>
    <row r="43" spans="1:5" x14ac:dyDescent="0.25">
      <c r="A43">
        <v>306.15199999999999</v>
      </c>
      <c r="B43">
        <v>3383</v>
      </c>
      <c r="C43">
        <v>190.42857142857133</v>
      </c>
      <c r="D43">
        <v>65.617424665178532</v>
      </c>
      <c r="E43">
        <v>2</v>
      </c>
    </row>
    <row r="44" spans="1:5" x14ac:dyDescent="0.25">
      <c r="A44">
        <v>306.15300000000002</v>
      </c>
      <c r="B44">
        <v>3354.8571428571427</v>
      </c>
      <c r="C44">
        <v>187.14285714285711</v>
      </c>
      <c r="D44">
        <v>65.892414202008979</v>
      </c>
      <c r="E44">
        <v>2</v>
      </c>
    </row>
    <row r="45" spans="1:5" x14ac:dyDescent="0.25">
      <c r="A45">
        <v>306.15499999999997</v>
      </c>
      <c r="B45">
        <v>3333</v>
      </c>
      <c r="C45">
        <v>184.64285714285711</v>
      </c>
      <c r="D45">
        <v>66.110452924455956</v>
      </c>
      <c r="E45">
        <v>2</v>
      </c>
    </row>
    <row r="46" spans="1:5" x14ac:dyDescent="0.25">
      <c r="A46">
        <v>306.15600000000001</v>
      </c>
      <c r="B46">
        <v>3315.7142857142858</v>
      </c>
      <c r="C46">
        <v>182.85714285714289</v>
      </c>
      <c r="D46">
        <v>66.283389282226608</v>
      </c>
      <c r="E46">
        <v>2</v>
      </c>
    </row>
    <row r="47" spans="1:5" x14ac:dyDescent="0.25">
      <c r="A47">
        <v>306.15800000000002</v>
      </c>
      <c r="B47">
        <v>3306.5714285714284</v>
      </c>
      <c r="C47">
        <v>181.78571428571422</v>
      </c>
      <c r="D47">
        <v>66.376250784737692</v>
      </c>
      <c r="E47">
        <v>2</v>
      </c>
    </row>
    <row r="48" spans="1:5" x14ac:dyDescent="0.25">
      <c r="A48">
        <v>306.15899999999999</v>
      </c>
      <c r="B48">
        <v>3293.8571428571427</v>
      </c>
      <c r="C48">
        <v>180.28571428571445</v>
      </c>
      <c r="D48">
        <v>66.506443132672985</v>
      </c>
      <c r="E48">
        <v>2</v>
      </c>
    </row>
    <row r="49" spans="1:5" x14ac:dyDescent="0.25">
      <c r="A49">
        <v>306.161</v>
      </c>
      <c r="B49">
        <v>3276.4285714285716</v>
      </c>
      <c r="C49">
        <v>178.35714285714289</v>
      </c>
      <c r="D49">
        <v>66.686503601074207</v>
      </c>
      <c r="E49">
        <v>2</v>
      </c>
    </row>
    <row r="50" spans="1:5" x14ac:dyDescent="0.25">
      <c r="A50">
        <v>306.16199999999998</v>
      </c>
      <c r="B50">
        <v>3259.4285714285716</v>
      </c>
      <c r="C50">
        <v>176.42857142857156</v>
      </c>
      <c r="D50">
        <v>66.862163652692516</v>
      </c>
      <c r="E50">
        <v>2</v>
      </c>
    </row>
    <row r="51" spans="1:5" x14ac:dyDescent="0.25">
      <c r="A51">
        <v>306.16399999999999</v>
      </c>
      <c r="B51">
        <v>3246.4285714285716</v>
      </c>
      <c r="C51">
        <v>175.21428571428578</v>
      </c>
      <c r="D51">
        <v>66.999627031598834</v>
      </c>
      <c r="E51">
        <v>2</v>
      </c>
    </row>
    <row r="52" spans="1:5" x14ac:dyDescent="0.25">
      <c r="A52">
        <v>306.16500000000002</v>
      </c>
      <c r="B52">
        <v>3238.5714285714284</v>
      </c>
      <c r="C52">
        <v>174.07142857142844</v>
      </c>
      <c r="D52">
        <v>67.086024257115014</v>
      </c>
      <c r="E52">
        <v>2</v>
      </c>
    </row>
    <row r="53" spans="1:5" x14ac:dyDescent="0.25">
      <c r="A53">
        <v>306.16699999999997</v>
      </c>
      <c r="B53">
        <v>3223</v>
      </c>
      <c r="C53">
        <v>172.5</v>
      </c>
      <c r="D53">
        <v>67.253199332101019</v>
      </c>
      <c r="E53">
        <v>2</v>
      </c>
    </row>
    <row r="54" spans="1:5" x14ac:dyDescent="0.25">
      <c r="A54">
        <v>306.16800000000001</v>
      </c>
      <c r="B54">
        <v>3204.7142857142858</v>
      </c>
      <c r="C54">
        <v>170.35714285714289</v>
      </c>
      <c r="D54">
        <v>67.450504847935292</v>
      </c>
      <c r="E54">
        <v>2</v>
      </c>
    </row>
    <row r="55" spans="1:5" x14ac:dyDescent="0.25">
      <c r="A55">
        <v>306.17</v>
      </c>
      <c r="B55">
        <v>3190.5714285714284</v>
      </c>
      <c r="C55">
        <v>168.85714285714289</v>
      </c>
      <c r="D55">
        <v>67.605542646135632</v>
      </c>
      <c r="E55">
        <v>2</v>
      </c>
    </row>
    <row r="56" spans="1:5" x14ac:dyDescent="0.25">
      <c r="A56">
        <v>306.17099999999999</v>
      </c>
      <c r="B56">
        <v>3180.5714285714284</v>
      </c>
      <c r="C56">
        <v>167.85714285714289</v>
      </c>
      <c r="D56">
        <v>67.714151654924649</v>
      </c>
      <c r="E56">
        <v>2</v>
      </c>
    </row>
    <row r="57" spans="1:5" x14ac:dyDescent="0.25">
      <c r="A57">
        <v>306.173</v>
      </c>
      <c r="B57">
        <v>3172.8571428571427</v>
      </c>
      <c r="C57">
        <v>166.92857142857133</v>
      </c>
      <c r="D57">
        <v>67.800151062011707</v>
      </c>
      <c r="E57">
        <v>2</v>
      </c>
    </row>
    <row r="58" spans="1:5" x14ac:dyDescent="0.25">
      <c r="A58">
        <v>306.17399999999998</v>
      </c>
      <c r="B58">
        <v>3171.2857142857142</v>
      </c>
      <c r="C58">
        <v>166.85714285714289</v>
      </c>
      <c r="D58">
        <v>67.817592293875578</v>
      </c>
      <c r="E58">
        <v>2</v>
      </c>
    </row>
    <row r="59" spans="1:5" x14ac:dyDescent="0.25">
      <c r="A59">
        <v>306.17599999999999</v>
      </c>
      <c r="B59">
        <v>3172.8571428571427</v>
      </c>
      <c r="C59">
        <v>167.07142857142844</v>
      </c>
      <c r="D59">
        <v>67.803474208286843</v>
      </c>
      <c r="E59">
        <v>2</v>
      </c>
    </row>
    <row r="60" spans="1:5" x14ac:dyDescent="0.25">
      <c r="A60">
        <v>306.17700000000002</v>
      </c>
      <c r="B60">
        <v>3185.8571428571427</v>
      </c>
      <c r="C60">
        <v>168.42857142857133</v>
      </c>
      <c r="D60">
        <v>67.661675589425272</v>
      </c>
      <c r="E60">
        <v>2</v>
      </c>
    </row>
    <row r="61" spans="1:5" x14ac:dyDescent="0.25">
      <c r="A61">
        <v>306.17899999999997</v>
      </c>
      <c r="B61">
        <v>3192.2857142857142</v>
      </c>
      <c r="C61">
        <v>169.07142857142844</v>
      </c>
      <c r="D61">
        <v>67.596454293387296</v>
      </c>
      <c r="E61">
        <v>2</v>
      </c>
    </row>
    <row r="62" spans="1:5" x14ac:dyDescent="0.25">
      <c r="A62">
        <v>306.18</v>
      </c>
      <c r="B62">
        <v>3188</v>
      </c>
      <c r="C62">
        <v>168.5</v>
      </c>
      <c r="D62">
        <v>67.639920697893388</v>
      </c>
      <c r="E62">
        <v>2</v>
      </c>
    </row>
    <row r="63" spans="1:5" x14ac:dyDescent="0.25">
      <c r="A63">
        <v>306.18200000000002</v>
      </c>
      <c r="B63">
        <v>3181.8571428571427</v>
      </c>
      <c r="C63">
        <v>167.92857142857133</v>
      </c>
      <c r="D63">
        <v>67.708808462960405</v>
      </c>
      <c r="E63">
        <v>2</v>
      </c>
    </row>
    <row r="64" spans="1:5" x14ac:dyDescent="0.25">
      <c r="A64">
        <v>306.18299999999999</v>
      </c>
      <c r="B64">
        <v>3168.5714285714284</v>
      </c>
      <c r="C64">
        <v>166.42857142857133</v>
      </c>
      <c r="D64">
        <v>67.855938720703136</v>
      </c>
      <c r="E64">
        <v>2</v>
      </c>
    </row>
    <row r="65" spans="1:5" x14ac:dyDescent="0.25">
      <c r="A65">
        <v>306.185</v>
      </c>
      <c r="B65">
        <v>3139</v>
      </c>
      <c r="C65">
        <v>163.42857142857133</v>
      </c>
      <c r="D65">
        <v>68.183912004743263</v>
      </c>
      <c r="E65">
        <v>2</v>
      </c>
    </row>
    <row r="66" spans="1:5" x14ac:dyDescent="0.25">
      <c r="A66">
        <v>306.18599999999998</v>
      </c>
      <c r="B66">
        <v>3105.1428571428573</v>
      </c>
      <c r="C66">
        <v>159.78571428571445</v>
      </c>
      <c r="D66">
        <v>68.571532767159567</v>
      </c>
      <c r="E66">
        <v>2</v>
      </c>
    </row>
    <row r="67" spans="1:5" x14ac:dyDescent="0.25">
      <c r="A67">
        <v>306.18799999999999</v>
      </c>
      <c r="B67">
        <v>3057</v>
      </c>
      <c r="C67">
        <v>154.78571428571422</v>
      </c>
      <c r="D67">
        <v>69.140233067103736</v>
      </c>
      <c r="E67">
        <v>2</v>
      </c>
    </row>
    <row r="68" spans="1:5" x14ac:dyDescent="0.25">
      <c r="A68">
        <v>306.18900000000002</v>
      </c>
      <c r="B68">
        <v>3013.2857142857142</v>
      </c>
      <c r="C68">
        <v>150.21428571428578</v>
      </c>
      <c r="D68">
        <v>69.669976370675158</v>
      </c>
      <c r="E68">
        <v>2</v>
      </c>
    </row>
    <row r="69" spans="1:5" x14ac:dyDescent="0.25">
      <c r="A69">
        <v>306.19099999999997</v>
      </c>
      <c r="B69">
        <v>2990.7142857142858</v>
      </c>
      <c r="C69">
        <v>148</v>
      </c>
      <c r="D69">
        <v>69.948389761788519</v>
      </c>
      <c r="E69">
        <v>2</v>
      </c>
    </row>
    <row r="70" spans="1:5" x14ac:dyDescent="0.25">
      <c r="A70">
        <v>306.19200000000001</v>
      </c>
      <c r="B70">
        <v>2979.1428571428573</v>
      </c>
      <c r="C70">
        <v>146.78571428571422</v>
      </c>
      <c r="D70">
        <v>70.095752825055854</v>
      </c>
      <c r="E70">
        <v>2</v>
      </c>
    </row>
    <row r="71" spans="1:5" x14ac:dyDescent="0.25">
      <c r="A71">
        <v>306.19400000000002</v>
      </c>
      <c r="B71">
        <v>2970.7142857142858</v>
      </c>
      <c r="C71">
        <v>145.85714285714266</v>
      </c>
      <c r="D71">
        <v>70.20318886893142</v>
      </c>
      <c r="E71">
        <v>2</v>
      </c>
    </row>
    <row r="72" spans="1:5" x14ac:dyDescent="0.25">
      <c r="A72">
        <v>306.19499999999999</v>
      </c>
      <c r="B72">
        <v>2950.5714285714284</v>
      </c>
      <c r="C72">
        <v>143.92857142857133</v>
      </c>
      <c r="D72">
        <v>70.457363237653453</v>
      </c>
      <c r="E72">
        <v>2</v>
      </c>
    </row>
    <row r="73" spans="1:5" x14ac:dyDescent="0.25">
      <c r="A73">
        <v>306.197</v>
      </c>
      <c r="B73">
        <v>2929</v>
      </c>
      <c r="C73">
        <v>141.64285714285711</v>
      </c>
      <c r="D73">
        <v>70.735834394182461</v>
      </c>
      <c r="E73">
        <v>2</v>
      </c>
    </row>
    <row r="74" spans="1:5" x14ac:dyDescent="0.25">
      <c r="A74">
        <v>306.19799999999998</v>
      </c>
      <c r="B74">
        <v>2915.7142857142858</v>
      </c>
      <c r="C74">
        <v>140.42857142857133</v>
      </c>
      <c r="D74">
        <v>70.913527570451947</v>
      </c>
      <c r="E74">
        <v>2</v>
      </c>
    </row>
    <row r="75" spans="1:5" x14ac:dyDescent="0.25">
      <c r="A75">
        <v>306.2</v>
      </c>
      <c r="B75">
        <v>2894.1428571428573</v>
      </c>
      <c r="C75">
        <v>138.35714285714289</v>
      </c>
      <c r="D75">
        <v>71.196945190429631</v>
      </c>
      <c r="E75">
        <v>2</v>
      </c>
    </row>
    <row r="76" spans="1:5" x14ac:dyDescent="0.25">
      <c r="A76">
        <v>306.20100000000002</v>
      </c>
      <c r="B76">
        <v>2880.4285714285716</v>
      </c>
      <c r="C76">
        <v>137.07142857142844</v>
      </c>
      <c r="D76">
        <v>71.374667140415738</v>
      </c>
      <c r="E76">
        <v>2</v>
      </c>
    </row>
    <row r="77" spans="1:5" x14ac:dyDescent="0.25">
      <c r="A77">
        <v>306.20299999999997</v>
      </c>
      <c r="B77">
        <v>2865</v>
      </c>
      <c r="C77">
        <v>135.5</v>
      </c>
      <c r="D77">
        <v>71.578108869280129</v>
      </c>
      <c r="E77">
        <v>2</v>
      </c>
    </row>
    <row r="78" spans="1:5" x14ac:dyDescent="0.25">
      <c r="A78">
        <v>306.20400000000001</v>
      </c>
      <c r="B78">
        <v>2856.2857142857142</v>
      </c>
      <c r="C78">
        <v>134.64285714285711</v>
      </c>
      <c r="D78">
        <v>71.697585187639504</v>
      </c>
      <c r="E78">
        <v>2</v>
      </c>
    </row>
    <row r="79" spans="1:5" x14ac:dyDescent="0.25">
      <c r="A79">
        <v>306.20600000000002</v>
      </c>
      <c r="B79">
        <v>2839.5714285714284</v>
      </c>
      <c r="C79">
        <v>132.92857142857133</v>
      </c>
      <c r="D79">
        <v>71.930216326032337</v>
      </c>
      <c r="E79">
        <v>2</v>
      </c>
    </row>
    <row r="80" spans="1:5" x14ac:dyDescent="0.25">
      <c r="A80">
        <v>306.20699999999999</v>
      </c>
      <c r="B80">
        <v>2830.1428571428573</v>
      </c>
      <c r="C80">
        <v>131.92857142857156</v>
      </c>
      <c r="D80">
        <v>72.059421648297985</v>
      </c>
      <c r="E80">
        <v>2</v>
      </c>
    </row>
    <row r="81" spans="1:5" x14ac:dyDescent="0.25">
      <c r="A81">
        <v>306.209</v>
      </c>
      <c r="B81">
        <v>2824.7142857142858</v>
      </c>
      <c r="C81">
        <v>131.5</v>
      </c>
      <c r="D81">
        <v>72.138814435686356</v>
      </c>
      <c r="E81">
        <v>2</v>
      </c>
    </row>
    <row r="82" spans="1:5" x14ac:dyDescent="0.25">
      <c r="A82">
        <v>306.20999999999998</v>
      </c>
      <c r="B82">
        <v>2812.8571428571427</v>
      </c>
      <c r="C82">
        <v>130.42857142857133</v>
      </c>
      <c r="D82">
        <v>72.310245840890047</v>
      </c>
      <c r="E82">
        <v>2</v>
      </c>
    </row>
    <row r="83" spans="1:5" x14ac:dyDescent="0.25">
      <c r="A83">
        <v>306.21199999999999</v>
      </c>
      <c r="B83">
        <v>2808.1428571428573</v>
      </c>
      <c r="C83">
        <v>130</v>
      </c>
      <c r="D83">
        <v>72.382168143136198</v>
      </c>
      <c r="E83">
        <v>2</v>
      </c>
    </row>
    <row r="84" spans="1:5" x14ac:dyDescent="0.25">
      <c r="A84">
        <v>306.21300000000002</v>
      </c>
      <c r="B84">
        <v>2813.2857142857142</v>
      </c>
      <c r="C84">
        <v>130.57142857142844</v>
      </c>
      <c r="D84">
        <v>72.327067783900702</v>
      </c>
      <c r="E84">
        <v>2</v>
      </c>
    </row>
    <row r="85" spans="1:5" x14ac:dyDescent="0.25">
      <c r="A85">
        <v>306.21499999999997</v>
      </c>
      <c r="B85">
        <v>2802.1428571428573</v>
      </c>
      <c r="C85">
        <v>129.5</v>
      </c>
      <c r="D85">
        <v>72.489969744001144</v>
      </c>
      <c r="E85">
        <v>2</v>
      </c>
    </row>
    <row r="86" spans="1:5" x14ac:dyDescent="0.25">
      <c r="A86">
        <v>306.21600000000001</v>
      </c>
      <c r="B86">
        <v>2786.1428571428573</v>
      </c>
      <c r="C86">
        <v>128</v>
      </c>
      <c r="D86">
        <v>72.716181509835394</v>
      </c>
      <c r="E86">
        <v>2</v>
      </c>
    </row>
    <row r="87" spans="1:5" x14ac:dyDescent="0.25">
      <c r="A87">
        <v>306.21800000000002</v>
      </c>
      <c r="B87">
        <v>2778.5714285714284</v>
      </c>
      <c r="C87">
        <v>127.35714285714289</v>
      </c>
      <c r="D87">
        <v>72.843192400251098</v>
      </c>
      <c r="E87">
        <v>2</v>
      </c>
    </row>
    <row r="88" spans="1:5" x14ac:dyDescent="0.25">
      <c r="A88">
        <v>306.21899999999999</v>
      </c>
      <c r="B88">
        <v>2748.7142857142858</v>
      </c>
      <c r="C88">
        <v>124.42857142857133</v>
      </c>
      <c r="D88">
        <v>73.261935206821988</v>
      </c>
      <c r="E88">
        <v>2</v>
      </c>
    </row>
    <row r="89" spans="1:5" x14ac:dyDescent="0.25">
      <c r="A89">
        <v>306.221</v>
      </c>
      <c r="B89">
        <v>2741.2857142857142</v>
      </c>
      <c r="C89">
        <v>123.78571428571445</v>
      </c>
      <c r="D89">
        <v>73.364238630022328</v>
      </c>
      <c r="E89">
        <v>2</v>
      </c>
    </row>
    <row r="90" spans="1:5" x14ac:dyDescent="0.25">
      <c r="A90">
        <v>306.22199999999998</v>
      </c>
      <c r="B90">
        <v>2736.2857142857142</v>
      </c>
      <c r="C90">
        <v>123.28571428571445</v>
      </c>
      <c r="D90">
        <v>73.447041538783537</v>
      </c>
      <c r="E90">
        <v>2</v>
      </c>
    </row>
    <row r="91" spans="1:5" x14ac:dyDescent="0.25">
      <c r="A91">
        <v>306.22399999999999</v>
      </c>
      <c r="B91">
        <v>2734.7142857142858</v>
      </c>
      <c r="C91">
        <v>123.21428571428555</v>
      </c>
      <c r="D91">
        <v>73.4843852451869</v>
      </c>
      <c r="E91">
        <v>2</v>
      </c>
    </row>
    <row r="92" spans="1:5" x14ac:dyDescent="0.25">
      <c r="A92">
        <v>306.22500000000002</v>
      </c>
      <c r="B92">
        <v>2738.7142857142858</v>
      </c>
      <c r="C92">
        <v>123.78571428571445</v>
      </c>
      <c r="D92">
        <v>73.443574087960428</v>
      </c>
      <c r="E92">
        <v>2</v>
      </c>
    </row>
    <row r="93" spans="1:5" x14ac:dyDescent="0.25">
      <c r="A93">
        <v>306.22699999999998</v>
      </c>
      <c r="B93">
        <v>2731.8571428571427</v>
      </c>
      <c r="C93">
        <v>123.07142857142844</v>
      </c>
      <c r="D93">
        <v>73.55764574323382</v>
      </c>
      <c r="E93">
        <v>2</v>
      </c>
    </row>
    <row r="94" spans="1:5" x14ac:dyDescent="0.25">
      <c r="A94">
        <v>306.22800000000001</v>
      </c>
      <c r="B94">
        <v>2718.8571428571427</v>
      </c>
      <c r="C94">
        <v>122</v>
      </c>
      <c r="D94">
        <v>73.758550153459794</v>
      </c>
      <c r="E94">
        <v>2</v>
      </c>
    </row>
    <row r="95" spans="1:5" x14ac:dyDescent="0.25">
      <c r="A95">
        <v>306.23</v>
      </c>
      <c r="B95">
        <v>2706.4285714285716</v>
      </c>
      <c r="C95">
        <v>120.64285714285711</v>
      </c>
      <c r="D95">
        <v>73.937668936593241</v>
      </c>
      <c r="E95">
        <v>2</v>
      </c>
    </row>
    <row r="96" spans="1:5" x14ac:dyDescent="0.25">
      <c r="A96">
        <v>306.23099999999999</v>
      </c>
      <c r="B96">
        <v>2696.7142857142858</v>
      </c>
      <c r="C96">
        <v>119.92857142857133</v>
      </c>
      <c r="D96">
        <v>74.096161542620052</v>
      </c>
      <c r="E96">
        <v>2</v>
      </c>
    </row>
    <row r="97" spans="1:5" x14ac:dyDescent="0.25">
      <c r="A97">
        <v>306.233</v>
      </c>
      <c r="B97">
        <v>2698.2857142857142</v>
      </c>
      <c r="C97">
        <v>120.07142857142867</v>
      </c>
      <c r="D97">
        <v>74.113258143833662</v>
      </c>
      <c r="E97">
        <v>2</v>
      </c>
    </row>
    <row r="98" spans="1:5" x14ac:dyDescent="0.25">
      <c r="A98">
        <v>306.23399999999998</v>
      </c>
      <c r="B98">
        <v>2665.2857142857142</v>
      </c>
      <c r="C98">
        <v>116.92857142857156</v>
      </c>
      <c r="D98">
        <v>74.602830505371116</v>
      </c>
      <c r="E98">
        <v>2</v>
      </c>
    </row>
    <row r="99" spans="1:5" x14ac:dyDescent="0.25">
      <c r="A99">
        <v>306.23599999999999</v>
      </c>
      <c r="B99">
        <v>2641</v>
      </c>
      <c r="C99">
        <v>114.78571428571422</v>
      </c>
      <c r="D99">
        <v>74.969276210239968</v>
      </c>
      <c r="E99">
        <v>2</v>
      </c>
    </row>
    <row r="100" spans="1:5" x14ac:dyDescent="0.25">
      <c r="A100">
        <v>306.23700000000002</v>
      </c>
      <c r="B100">
        <v>2633.7142857142858</v>
      </c>
      <c r="C100">
        <v>114.21428571428578</v>
      </c>
      <c r="D100">
        <v>75.086100769042957</v>
      </c>
      <c r="E100">
        <v>2</v>
      </c>
    </row>
    <row r="101" spans="1:5" x14ac:dyDescent="0.25">
      <c r="A101">
        <v>306.23899999999998</v>
      </c>
      <c r="B101">
        <v>2627.2857142857142</v>
      </c>
      <c r="C101">
        <v>113.71428571428578</v>
      </c>
      <c r="D101">
        <v>75.207897077287896</v>
      </c>
      <c r="E101">
        <v>2</v>
      </c>
    </row>
    <row r="102" spans="1:5" x14ac:dyDescent="0.25">
      <c r="A102">
        <v>306.24</v>
      </c>
      <c r="B102">
        <v>2607.7142857142858</v>
      </c>
      <c r="C102">
        <v>111.92857142857133</v>
      </c>
      <c r="D102">
        <v>75.536156790597033</v>
      </c>
      <c r="E102">
        <v>2</v>
      </c>
    </row>
    <row r="103" spans="1:5" x14ac:dyDescent="0.25">
      <c r="A103">
        <v>306.24200000000002</v>
      </c>
      <c r="B103">
        <v>2587.4285714285716</v>
      </c>
      <c r="C103">
        <v>110.21428571428555</v>
      </c>
      <c r="D103">
        <v>75.883115495954257</v>
      </c>
      <c r="E103">
        <v>2</v>
      </c>
    </row>
    <row r="104" spans="1:5" x14ac:dyDescent="0.25">
      <c r="A104">
        <v>306.24400000000003</v>
      </c>
      <c r="B104">
        <v>2577.8571428571427</v>
      </c>
      <c r="C104">
        <v>109.35714285714289</v>
      </c>
      <c r="D104">
        <v>76.022130257742731</v>
      </c>
      <c r="E104">
        <v>2</v>
      </c>
    </row>
    <row r="105" spans="1:5" x14ac:dyDescent="0.25">
      <c r="A105">
        <v>306.245</v>
      </c>
      <c r="B105">
        <v>2579.1428571428573</v>
      </c>
      <c r="C105">
        <v>109.57142857142844</v>
      </c>
      <c r="D105">
        <v>75.999608721051857</v>
      </c>
      <c r="E105">
        <v>2</v>
      </c>
    </row>
    <row r="106" spans="1:5" x14ac:dyDescent="0.25">
      <c r="A106">
        <v>306.24700000000001</v>
      </c>
      <c r="B106">
        <v>2574.7142857142858</v>
      </c>
      <c r="C106">
        <v>109.07142857142867</v>
      </c>
      <c r="D106">
        <v>76.077605111258322</v>
      </c>
      <c r="E106">
        <v>2</v>
      </c>
    </row>
    <row r="107" spans="1:5" x14ac:dyDescent="0.25">
      <c r="A107">
        <v>306.24799999999999</v>
      </c>
      <c r="B107">
        <v>2573.5714285714284</v>
      </c>
      <c r="C107">
        <v>109</v>
      </c>
      <c r="D107">
        <v>76.106801278250543</v>
      </c>
      <c r="E107">
        <v>2</v>
      </c>
    </row>
    <row r="108" spans="1:5" x14ac:dyDescent="0.25">
      <c r="A108">
        <v>306.25</v>
      </c>
      <c r="B108">
        <v>2565</v>
      </c>
      <c r="C108">
        <v>108.28571428571445</v>
      </c>
      <c r="D108">
        <v>76.257782200404563</v>
      </c>
      <c r="E108">
        <v>2</v>
      </c>
    </row>
    <row r="109" spans="1:5" x14ac:dyDescent="0.25">
      <c r="A109">
        <v>306.25099999999998</v>
      </c>
      <c r="B109">
        <v>2550.1428571428573</v>
      </c>
      <c r="C109">
        <v>107.07142857142844</v>
      </c>
      <c r="D109">
        <v>76.522652326311345</v>
      </c>
      <c r="E109">
        <v>2</v>
      </c>
    </row>
    <row r="110" spans="1:5" x14ac:dyDescent="0.25">
      <c r="A110">
        <v>306.25299999999999</v>
      </c>
      <c r="B110">
        <v>2534.5714285714284</v>
      </c>
      <c r="C110">
        <v>105.64285714285711</v>
      </c>
      <c r="D110">
        <v>76.800522286551313</v>
      </c>
      <c r="E110">
        <v>2</v>
      </c>
    </row>
    <row r="111" spans="1:5" x14ac:dyDescent="0.25">
      <c r="A111">
        <v>306.25400000000002</v>
      </c>
      <c r="B111">
        <v>2518.7142857142858</v>
      </c>
      <c r="C111">
        <v>104.35714285714289</v>
      </c>
      <c r="D111">
        <v>77.057044328962036</v>
      </c>
      <c r="E111">
        <v>2</v>
      </c>
    </row>
    <row r="112" spans="1:5" x14ac:dyDescent="0.25">
      <c r="A112">
        <v>306.25599999999997</v>
      </c>
      <c r="B112">
        <v>2506.4285714285716</v>
      </c>
      <c r="C112">
        <v>103.14285714285711</v>
      </c>
      <c r="D112">
        <v>77.278810555594362</v>
      </c>
      <c r="E112">
        <v>2</v>
      </c>
    </row>
    <row r="113" spans="1:5" x14ac:dyDescent="0.25">
      <c r="A113">
        <v>306.25700000000001</v>
      </c>
      <c r="B113">
        <v>2488.1428571428573</v>
      </c>
      <c r="C113">
        <v>101.78571428571445</v>
      </c>
      <c r="D113">
        <v>77.576273672921388</v>
      </c>
      <c r="E113">
        <v>2</v>
      </c>
    </row>
    <row r="114" spans="1:5" x14ac:dyDescent="0.25">
      <c r="A114">
        <v>306.25900000000001</v>
      </c>
      <c r="B114">
        <v>2472.1428571428573</v>
      </c>
      <c r="C114">
        <v>100.35714285714289</v>
      </c>
      <c r="D114">
        <v>77.863231985909579</v>
      </c>
      <c r="E114">
        <v>2</v>
      </c>
    </row>
    <row r="115" spans="1:5" x14ac:dyDescent="0.25">
      <c r="A115">
        <v>306.26100000000002</v>
      </c>
      <c r="B115">
        <v>2455.2857142857142</v>
      </c>
      <c r="C115">
        <v>99</v>
      </c>
      <c r="D115">
        <v>78.166636003766769</v>
      </c>
      <c r="E115">
        <v>2</v>
      </c>
    </row>
    <row r="116" spans="1:5" x14ac:dyDescent="0.25">
      <c r="A116">
        <v>306.262</v>
      </c>
      <c r="B116">
        <v>2437.8571428571427</v>
      </c>
      <c r="C116">
        <v>97.428571428571558</v>
      </c>
      <c r="D116">
        <v>78.488408987862726</v>
      </c>
      <c r="E116">
        <v>2</v>
      </c>
    </row>
    <row r="117" spans="1:5" x14ac:dyDescent="0.25">
      <c r="A117">
        <v>306.26400000000001</v>
      </c>
      <c r="B117">
        <v>2425.5714285714284</v>
      </c>
      <c r="C117">
        <v>96.428571428571558</v>
      </c>
      <c r="D117">
        <v>78.721885245186911</v>
      </c>
      <c r="E117">
        <v>2</v>
      </c>
    </row>
    <row r="118" spans="1:5" x14ac:dyDescent="0.25">
      <c r="A118">
        <v>306.26499999999999</v>
      </c>
      <c r="B118">
        <v>2420.1428571428573</v>
      </c>
      <c r="C118">
        <v>96</v>
      </c>
      <c r="D118">
        <v>78.829569571358832</v>
      </c>
      <c r="E118">
        <v>2</v>
      </c>
    </row>
    <row r="119" spans="1:5" x14ac:dyDescent="0.25">
      <c r="A119">
        <v>306.267</v>
      </c>
      <c r="B119">
        <v>2420.1428571428573</v>
      </c>
      <c r="C119">
        <v>95.928571428571331</v>
      </c>
      <c r="D119">
        <v>78.827092633928544</v>
      </c>
      <c r="E119">
        <v>2</v>
      </c>
    </row>
    <row r="120" spans="1:5" x14ac:dyDescent="0.25">
      <c r="A120">
        <v>306.26799999999997</v>
      </c>
      <c r="B120">
        <v>2420.7142857142858</v>
      </c>
      <c r="C120">
        <v>96.071428571428442</v>
      </c>
      <c r="D120">
        <v>78.826772417340976</v>
      </c>
      <c r="E120">
        <v>2</v>
      </c>
    </row>
    <row r="121" spans="1:5" x14ac:dyDescent="0.25">
      <c r="A121">
        <v>306.27</v>
      </c>
      <c r="B121">
        <v>2428.8571428571427</v>
      </c>
      <c r="C121">
        <v>96.785714285714221</v>
      </c>
      <c r="D121">
        <v>78.685200064522917</v>
      </c>
      <c r="E121">
        <v>2</v>
      </c>
    </row>
    <row r="122" spans="1:5" x14ac:dyDescent="0.25">
      <c r="A122">
        <v>306.27199999999993</v>
      </c>
      <c r="B122">
        <v>2427.5714285714284</v>
      </c>
      <c r="C122">
        <v>96.571428571428669</v>
      </c>
      <c r="D122">
        <v>78.721078055245584</v>
      </c>
      <c r="E122">
        <v>2</v>
      </c>
    </row>
    <row r="123" spans="1:5" x14ac:dyDescent="0.25">
      <c r="A123">
        <v>306.27300000000002</v>
      </c>
      <c r="B123">
        <v>2426.5714285714284</v>
      </c>
      <c r="C123">
        <v>96.5</v>
      </c>
      <c r="D123">
        <v>78.762062072753849</v>
      </c>
      <c r="E123">
        <v>2</v>
      </c>
    </row>
    <row r="124" spans="1:5" x14ac:dyDescent="0.25">
      <c r="A124">
        <v>306.27500000000003</v>
      </c>
      <c r="B124">
        <v>2430.8571428571427</v>
      </c>
      <c r="C124">
        <v>96.85714285714289</v>
      </c>
      <c r="D124">
        <v>78.675213841029631</v>
      </c>
      <c r="E124">
        <v>2</v>
      </c>
    </row>
    <row r="125" spans="1:5" x14ac:dyDescent="0.25">
      <c r="A125">
        <v>306.27600000000001</v>
      </c>
      <c r="B125">
        <v>2436.4285714285716</v>
      </c>
      <c r="C125">
        <v>97.35714285714289</v>
      </c>
      <c r="D125">
        <v>78.569511849539595</v>
      </c>
      <c r="E125">
        <v>2</v>
      </c>
    </row>
    <row r="126" spans="1:5" x14ac:dyDescent="0.25">
      <c r="A126">
        <v>306.27799999999996</v>
      </c>
      <c r="B126">
        <v>2427.2857142857142</v>
      </c>
      <c r="C126">
        <v>96.64285714285711</v>
      </c>
      <c r="D126">
        <v>78.734616524832518</v>
      </c>
      <c r="E126">
        <v>2</v>
      </c>
    </row>
    <row r="127" spans="1:5" x14ac:dyDescent="0.25">
      <c r="A127">
        <v>306.27999999999997</v>
      </c>
      <c r="B127">
        <v>2423.2857142857142</v>
      </c>
      <c r="C127">
        <v>96.35714285714289</v>
      </c>
      <c r="D127">
        <v>78.81662423270086</v>
      </c>
      <c r="E127">
        <v>2</v>
      </c>
    </row>
    <row r="128" spans="1:5" x14ac:dyDescent="0.25">
      <c r="A128">
        <v>306.28100000000006</v>
      </c>
      <c r="B128">
        <v>2428.1428571428573</v>
      </c>
      <c r="C128">
        <v>96.85714285714289</v>
      </c>
      <c r="D128">
        <v>78.726288059779506</v>
      </c>
      <c r="E128">
        <v>2</v>
      </c>
    </row>
    <row r="129" spans="1:5" x14ac:dyDescent="0.25">
      <c r="A129">
        <v>306.28300000000002</v>
      </c>
      <c r="B129">
        <v>2436.4285714285716</v>
      </c>
      <c r="C129">
        <v>97.428571428571331</v>
      </c>
      <c r="D129">
        <v>78.588659014020607</v>
      </c>
      <c r="E129">
        <v>2</v>
      </c>
    </row>
    <row r="130" spans="1:5" x14ac:dyDescent="0.25">
      <c r="A130">
        <v>306.28399999999999</v>
      </c>
      <c r="B130">
        <v>2441.2857142857142</v>
      </c>
      <c r="C130">
        <v>97.928571428571331</v>
      </c>
      <c r="D130">
        <v>78.511386108398483</v>
      </c>
      <c r="E130">
        <v>2</v>
      </c>
    </row>
    <row r="131" spans="1:5" x14ac:dyDescent="0.25">
      <c r="A131">
        <v>306.286</v>
      </c>
      <c r="B131">
        <v>2453.5714285714284</v>
      </c>
      <c r="C131">
        <v>98.928571428571331</v>
      </c>
      <c r="D131">
        <v>78.31048692975719</v>
      </c>
      <c r="E131">
        <v>2</v>
      </c>
    </row>
    <row r="132" spans="1:5" x14ac:dyDescent="0.25">
      <c r="A132">
        <v>306.28800000000001</v>
      </c>
      <c r="B132">
        <v>2467.8571428571427</v>
      </c>
      <c r="C132">
        <v>100.07142857142867</v>
      </c>
      <c r="D132">
        <v>78.086553519112726</v>
      </c>
      <c r="E132">
        <v>2</v>
      </c>
    </row>
    <row r="133" spans="1:5" x14ac:dyDescent="0.25">
      <c r="A133">
        <v>306.28899999999999</v>
      </c>
      <c r="B133">
        <v>2472.2857142857142</v>
      </c>
      <c r="C133">
        <v>100.5</v>
      </c>
      <c r="D133">
        <v>77.992226082938146</v>
      </c>
      <c r="E133">
        <v>2</v>
      </c>
    </row>
    <row r="134" spans="1:5" x14ac:dyDescent="0.25">
      <c r="A134">
        <v>306.291</v>
      </c>
      <c r="B134">
        <v>2473.8571428571427</v>
      </c>
      <c r="C134">
        <v>100.64285714285711</v>
      </c>
      <c r="D134">
        <v>77.956331525530175</v>
      </c>
      <c r="E134">
        <v>2</v>
      </c>
    </row>
    <row r="135" spans="1:5" x14ac:dyDescent="0.25">
      <c r="A135">
        <v>306.29300000000001</v>
      </c>
      <c r="B135">
        <v>2474.1428571428573</v>
      </c>
      <c r="C135">
        <v>100.71428571428578</v>
      </c>
      <c r="D135">
        <v>77.952864510672384</v>
      </c>
      <c r="E135">
        <v>2</v>
      </c>
    </row>
    <row r="136" spans="1:5" x14ac:dyDescent="0.25">
      <c r="A136">
        <v>306.29399999999998</v>
      </c>
      <c r="B136">
        <v>2467.8571428571427</v>
      </c>
      <c r="C136">
        <v>100.07142857142844</v>
      </c>
      <c r="D136">
        <v>78.045666939871637</v>
      </c>
      <c r="E136">
        <v>2</v>
      </c>
    </row>
    <row r="137" spans="1:5" x14ac:dyDescent="0.25">
      <c r="A137">
        <v>306.29599999999999</v>
      </c>
      <c r="B137">
        <v>2460.2857142857142</v>
      </c>
      <c r="C137">
        <v>99.428571428571558</v>
      </c>
      <c r="D137">
        <v>78.181135341099377</v>
      </c>
      <c r="E137">
        <v>2</v>
      </c>
    </row>
    <row r="138" spans="1:5" x14ac:dyDescent="0.25">
      <c r="A138">
        <v>306.29799999999994</v>
      </c>
      <c r="B138">
        <v>2463.1428571428573</v>
      </c>
      <c r="C138">
        <v>99.571428571428669</v>
      </c>
      <c r="D138">
        <v>78.140842546735485</v>
      </c>
      <c r="E138">
        <v>2</v>
      </c>
    </row>
    <row r="139" spans="1:5" x14ac:dyDescent="0.25">
      <c r="A139">
        <v>306.29899999999998</v>
      </c>
      <c r="B139">
        <v>2466.4285714285716</v>
      </c>
      <c r="C139">
        <v>100</v>
      </c>
      <c r="D139">
        <v>78.086300005231578</v>
      </c>
      <c r="E139">
        <v>2</v>
      </c>
    </row>
    <row r="140" spans="1:5" x14ac:dyDescent="0.25">
      <c r="A140">
        <v>306.30100000000004</v>
      </c>
      <c r="B140">
        <v>2470.1428571428573</v>
      </c>
      <c r="C140">
        <v>100.35714285714289</v>
      </c>
      <c r="D140">
        <v>78.034765407017289</v>
      </c>
      <c r="E140">
        <v>2</v>
      </c>
    </row>
    <row r="141" spans="1:5" x14ac:dyDescent="0.25">
      <c r="A141">
        <v>306.303</v>
      </c>
      <c r="B141">
        <v>2470.8571428571427</v>
      </c>
      <c r="C141">
        <v>100.28571428571422</v>
      </c>
      <c r="D141">
        <v>78.028850882393954</v>
      </c>
      <c r="E141">
        <v>2</v>
      </c>
    </row>
    <row r="142" spans="1:5" x14ac:dyDescent="0.25">
      <c r="A142">
        <v>306.30399999999997</v>
      </c>
      <c r="B142">
        <v>2466</v>
      </c>
      <c r="C142">
        <v>99.928571428571331</v>
      </c>
      <c r="D142">
        <v>78.129272678920188</v>
      </c>
      <c r="E142">
        <v>2</v>
      </c>
    </row>
    <row r="143" spans="1:5" x14ac:dyDescent="0.25">
      <c r="A143">
        <v>306.30599999999998</v>
      </c>
      <c r="B143">
        <v>2458.5714285714284</v>
      </c>
      <c r="C143">
        <v>99.35714285714289</v>
      </c>
      <c r="D143">
        <v>78.277598571777332</v>
      </c>
      <c r="E143">
        <v>2</v>
      </c>
    </row>
    <row r="144" spans="1:5" x14ac:dyDescent="0.25">
      <c r="A144">
        <v>306.30799999999999</v>
      </c>
      <c r="B144">
        <v>2447.8571428571427</v>
      </c>
      <c r="C144">
        <v>98.64285714285711</v>
      </c>
      <c r="D144">
        <v>78.491333225795188</v>
      </c>
      <c r="E144">
        <v>2</v>
      </c>
    </row>
    <row r="145" spans="1:5" x14ac:dyDescent="0.25">
      <c r="A145">
        <v>306.30900000000003</v>
      </c>
      <c r="B145">
        <v>2428.1428571428573</v>
      </c>
      <c r="C145">
        <v>96.928571428571331</v>
      </c>
      <c r="D145">
        <v>78.841103036063032</v>
      </c>
      <c r="E145">
        <v>2</v>
      </c>
    </row>
    <row r="146" spans="1:5" x14ac:dyDescent="0.25">
      <c r="A146">
        <v>306.31099999999998</v>
      </c>
      <c r="B146">
        <v>2421.5714285714284</v>
      </c>
      <c r="C146">
        <v>96.428571428571331</v>
      </c>
      <c r="D146">
        <v>78.975089372907291</v>
      </c>
      <c r="E146">
        <v>2</v>
      </c>
    </row>
    <row r="147" spans="1:5" x14ac:dyDescent="0.25">
      <c r="A147">
        <v>306.31299999999999</v>
      </c>
      <c r="B147">
        <v>2418.1428571428573</v>
      </c>
      <c r="C147">
        <v>96.285714285714448</v>
      </c>
      <c r="D147">
        <v>79.057909938267301</v>
      </c>
      <c r="E147">
        <v>2</v>
      </c>
    </row>
    <row r="148" spans="1:5" x14ac:dyDescent="0.25">
      <c r="A148">
        <v>306.31400000000002</v>
      </c>
      <c r="B148">
        <v>2419.4285714285716</v>
      </c>
      <c r="C148">
        <v>96.285714285714221</v>
      </c>
      <c r="D148">
        <v>79.043462044852106</v>
      </c>
      <c r="E148">
        <v>2</v>
      </c>
    </row>
    <row r="149" spans="1:5" x14ac:dyDescent="0.25">
      <c r="A149">
        <v>306.31599999999997</v>
      </c>
      <c r="B149">
        <v>2425.1428571428573</v>
      </c>
      <c r="C149">
        <v>96.928571428571331</v>
      </c>
      <c r="D149">
        <v>78.971847970145063</v>
      </c>
      <c r="E149">
        <v>2</v>
      </c>
    </row>
    <row r="150" spans="1:5" x14ac:dyDescent="0.25">
      <c r="A150">
        <v>306.31799999999993</v>
      </c>
      <c r="B150">
        <v>2428.2857142857142</v>
      </c>
      <c r="C150">
        <v>97.071428571428442</v>
      </c>
      <c r="D150">
        <v>78.930028206961538</v>
      </c>
      <c r="E150">
        <v>2</v>
      </c>
    </row>
    <row r="151" spans="1:5" x14ac:dyDescent="0.25">
      <c r="A151">
        <v>306.32</v>
      </c>
      <c r="B151">
        <v>2427.5714285714284</v>
      </c>
      <c r="C151">
        <v>97.071428571428669</v>
      </c>
      <c r="D151">
        <v>78.940584019252242</v>
      </c>
      <c r="E151">
        <v>2</v>
      </c>
    </row>
    <row r="152" spans="1:5" x14ac:dyDescent="0.25">
      <c r="A152">
        <v>306.32100000000003</v>
      </c>
      <c r="B152">
        <v>2427.2857142857142</v>
      </c>
      <c r="C152">
        <v>97.071428571428669</v>
      </c>
      <c r="D152">
        <v>78.938292149135009</v>
      </c>
      <c r="E152">
        <v>2</v>
      </c>
    </row>
    <row r="153" spans="1:5" x14ac:dyDescent="0.25">
      <c r="A153">
        <v>306.32299999999998</v>
      </c>
      <c r="B153">
        <v>2428.8571428571427</v>
      </c>
      <c r="C153">
        <v>97.071428571428669</v>
      </c>
      <c r="D153">
        <v>78.888551766531862</v>
      </c>
      <c r="E153">
        <v>2</v>
      </c>
    </row>
    <row r="154" spans="1:5" x14ac:dyDescent="0.25">
      <c r="A154">
        <v>306.32499999999999</v>
      </c>
      <c r="B154">
        <v>2431</v>
      </c>
      <c r="C154">
        <v>97.214285714285779</v>
      </c>
      <c r="D154">
        <v>78.84928479875839</v>
      </c>
      <c r="E154">
        <v>2</v>
      </c>
    </row>
    <row r="155" spans="1:5" x14ac:dyDescent="0.25">
      <c r="A155">
        <v>306.32700000000006</v>
      </c>
      <c r="B155">
        <v>2434.7142857142858</v>
      </c>
      <c r="C155">
        <v>97.64285714285711</v>
      </c>
      <c r="D155">
        <v>78.800863865443603</v>
      </c>
      <c r="E155">
        <v>2</v>
      </c>
    </row>
    <row r="156" spans="1:5" x14ac:dyDescent="0.25">
      <c r="A156">
        <v>306.32799999999997</v>
      </c>
      <c r="B156">
        <v>2433</v>
      </c>
      <c r="C156">
        <v>97.571428571428669</v>
      </c>
      <c r="D156">
        <v>78.860503060477129</v>
      </c>
      <c r="E156">
        <v>2</v>
      </c>
    </row>
    <row r="157" spans="1:5" x14ac:dyDescent="0.25">
      <c r="A157">
        <v>306.33</v>
      </c>
      <c r="B157">
        <v>2426.4285714285716</v>
      </c>
      <c r="C157">
        <v>97.071428571428669</v>
      </c>
      <c r="D157">
        <v>79.020688084193694</v>
      </c>
      <c r="E157">
        <v>2</v>
      </c>
    </row>
    <row r="158" spans="1:5" x14ac:dyDescent="0.25">
      <c r="A158">
        <v>306.33199999999999</v>
      </c>
      <c r="B158">
        <v>2423.8571428571427</v>
      </c>
      <c r="C158">
        <v>97.14285714285711</v>
      </c>
      <c r="D158">
        <v>79.136233084542425</v>
      </c>
      <c r="E158">
        <v>2</v>
      </c>
    </row>
    <row r="159" spans="1:5" x14ac:dyDescent="0.25">
      <c r="A159">
        <v>306.334</v>
      </c>
      <c r="B159">
        <v>2419</v>
      </c>
      <c r="C159">
        <v>96.785714285714221</v>
      </c>
      <c r="D159">
        <v>79.261308942522362</v>
      </c>
      <c r="E159">
        <v>2</v>
      </c>
    </row>
    <row r="160" spans="1:5" x14ac:dyDescent="0.25">
      <c r="A160">
        <v>306.33600000000001</v>
      </c>
      <c r="B160">
        <v>2411.2857142857142</v>
      </c>
      <c r="C160">
        <v>96.071428571428442</v>
      </c>
      <c r="D160">
        <v>79.428825378417969</v>
      </c>
      <c r="E160">
        <v>2</v>
      </c>
    </row>
    <row r="161" spans="1:5" x14ac:dyDescent="0.25">
      <c r="A161">
        <v>306.33699999999999</v>
      </c>
      <c r="B161">
        <v>2401.7142857142858</v>
      </c>
      <c r="C161">
        <v>95.571428571428442</v>
      </c>
      <c r="D161">
        <v>79.626102338518422</v>
      </c>
      <c r="E161">
        <v>2</v>
      </c>
    </row>
    <row r="162" spans="1:5" x14ac:dyDescent="0.25">
      <c r="A162">
        <v>306.339</v>
      </c>
      <c r="B162">
        <v>2392.4285714285716</v>
      </c>
      <c r="C162">
        <v>94.785714285714221</v>
      </c>
      <c r="D162">
        <v>79.830582754952502</v>
      </c>
      <c r="E162">
        <v>2</v>
      </c>
    </row>
    <row r="163" spans="1:5" x14ac:dyDescent="0.25">
      <c r="A163">
        <v>306.34100000000001</v>
      </c>
      <c r="B163">
        <v>2382.5714285714284</v>
      </c>
      <c r="C163">
        <v>93.928571428571331</v>
      </c>
      <c r="D163">
        <v>80.035803222656227</v>
      </c>
      <c r="E163">
        <v>2</v>
      </c>
    </row>
    <row r="164" spans="1:5" x14ac:dyDescent="0.25">
      <c r="A164">
        <v>306.34300000000002</v>
      </c>
      <c r="B164">
        <v>2371.4285714285716</v>
      </c>
      <c r="C164">
        <v>93</v>
      </c>
      <c r="D164">
        <v>80.276025826590455</v>
      </c>
      <c r="E164">
        <v>2</v>
      </c>
    </row>
    <row r="165" spans="1:5" x14ac:dyDescent="0.25">
      <c r="A165">
        <v>306.34500000000003</v>
      </c>
      <c r="B165">
        <v>2356.5714285714284</v>
      </c>
      <c r="C165">
        <v>92</v>
      </c>
      <c r="D165">
        <v>80.593343244280163</v>
      </c>
      <c r="E165">
        <v>2</v>
      </c>
    </row>
    <row r="166" spans="1:5" x14ac:dyDescent="0.25">
      <c r="A166">
        <v>306.34700000000004</v>
      </c>
      <c r="B166">
        <v>2346</v>
      </c>
      <c r="C166">
        <v>91.14285714285711</v>
      </c>
      <c r="D166">
        <v>80.835081263950883</v>
      </c>
      <c r="E166">
        <v>2</v>
      </c>
    </row>
    <row r="167" spans="1:5" x14ac:dyDescent="0.25">
      <c r="A167">
        <v>306.34800000000001</v>
      </c>
      <c r="B167">
        <v>2335.4285714285716</v>
      </c>
      <c r="C167">
        <v>90.285714285714448</v>
      </c>
      <c r="D167">
        <v>81.034130423409636</v>
      </c>
      <c r="E167">
        <v>2</v>
      </c>
    </row>
    <row r="168" spans="1:5" x14ac:dyDescent="0.25">
      <c r="A168">
        <v>306.34999999999997</v>
      </c>
      <c r="B168">
        <v>2330.5714285714284</v>
      </c>
      <c r="C168">
        <v>90</v>
      </c>
      <c r="D168">
        <v>81.133385576520709</v>
      </c>
      <c r="E168">
        <v>2</v>
      </c>
    </row>
    <row r="169" spans="1:5" x14ac:dyDescent="0.25">
      <c r="A169">
        <v>306.35199999999998</v>
      </c>
      <c r="B169">
        <v>2329.1428571428573</v>
      </c>
      <c r="C169">
        <v>89.785714285714448</v>
      </c>
      <c r="D169">
        <v>81.164146641322532</v>
      </c>
      <c r="E169">
        <v>2</v>
      </c>
    </row>
    <row r="170" spans="1:5" x14ac:dyDescent="0.25">
      <c r="A170">
        <v>306.35399999999998</v>
      </c>
      <c r="B170">
        <v>2327.2857142857142</v>
      </c>
      <c r="C170">
        <v>89.571428571428442</v>
      </c>
      <c r="D170">
        <v>81.207053266252785</v>
      </c>
      <c r="E170">
        <v>2</v>
      </c>
    </row>
    <row r="171" spans="1:5" x14ac:dyDescent="0.25">
      <c r="A171">
        <v>306.35599999999999</v>
      </c>
      <c r="B171">
        <v>2327.1428571428573</v>
      </c>
      <c r="C171">
        <v>89.571428571428669</v>
      </c>
      <c r="D171">
        <v>81.229073006766157</v>
      </c>
      <c r="E171">
        <v>2</v>
      </c>
    </row>
    <row r="172" spans="1:5" x14ac:dyDescent="0.25">
      <c r="A172">
        <v>306.358</v>
      </c>
      <c r="B172">
        <v>2326</v>
      </c>
      <c r="C172">
        <v>89.571428571428669</v>
      </c>
      <c r="D172">
        <v>81.272229221888949</v>
      </c>
      <c r="E172">
        <v>2</v>
      </c>
    </row>
    <row r="173" spans="1:5" x14ac:dyDescent="0.25">
      <c r="A173">
        <v>306.36</v>
      </c>
      <c r="B173">
        <v>2323.4285714285716</v>
      </c>
      <c r="C173">
        <v>89.428571428571331</v>
      </c>
      <c r="D173">
        <v>81.349096897670222</v>
      </c>
      <c r="E173">
        <v>2</v>
      </c>
    </row>
    <row r="174" spans="1:5" x14ac:dyDescent="0.25">
      <c r="A174">
        <v>306.36200000000002</v>
      </c>
      <c r="B174">
        <v>2319.4285714285716</v>
      </c>
      <c r="C174">
        <v>89.14285714285711</v>
      </c>
      <c r="D174">
        <v>81.4585593087333</v>
      </c>
      <c r="E174">
        <v>2</v>
      </c>
    </row>
    <row r="175" spans="1:5" x14ac:dyDescent="0.25">
      <c r="A175">
        <v>306.363</v>
      </c>
      <c r="B175">
        <v>2322.1428571428573</v>
      </c>
      <c r="C175">
        <v>89.5</v>
      </c>
      <c r="D175">
        <v>81.428797912597645</v>
      </c>
      <c r="E175">
        <v>2</v>
      </c>
    </row>
    <row r="176" spans="1:5" x14ac:dyDescent="0.25">
      <c r="A176">
        <v>306.36500000000001</v>
      </c>
      <c r="B176">
        <v>2323</v>
      </c>
      <c r="C176">
        <v>89.64285714285711</v>
      </c>
      <c r="D176">
        <v>81.454586791992199</v>
      </c>
      <c r="E176">
        <v>2</v>
      </c>
    </row>
    <row r="177" spans="1:5" x14ac:dyDescent="0.25">
      <c r="A177">
        <v>306.36700000000002</v>
      </c>
      <c r="B177">
        <v>2320.8571428571427</v>
      </c>
      <c r="C177">
        <v>89.571428571428669</v>
      </c>
      <c r="D177">
        <v>81.528447396414606</v>
      </c>
      <c r="E177">
        <v>2</v>
      </c>
    </row>
    <row r="178" spans="1:5" x14ac:dyDescent="0.25">
      <c r="A178">
        <v>306.36900000000003</v>
      </c>
      <c r="B178">
        <v>2323.5714285714284</v>
      </c>
      <c r="C178">
        <v>89.85714285714289</v>
      </c>
      <c r="D178">
        <v>81.504805646623879</v>
      </c>
      <c r="E178">
        <v>2</v>
      </c>
    </row>
    <row r="179" spans="1:5" x14ac:dyDescent="0.25">
      <c r="A179">
        <v>306.37099999999998</v>
      </c>
      <c r="B179">
        <v>2325.1428571428573</v>
      </c>
      <c r="C179">
        <v>90</v>
      </c>
      <c r="D179">
        <v>81.506524004255084</v>
      </c>
      <c r="E179">
        <v>2</v>
      </c>
    </row>
    <row r="180" spans="1:5" x14ac:dyDescent="0.25">
      <c r="A180">
        <v>306.37300000000005</v>
      </c>
      <c r="B180">
        <v>2325.4285714285716</v>
      </c>
      <c r="C180">
        <v>90</v>
      </c>
      <c r="D180">
        <v>81.507428414481012</v>
      </c>
      <c r="E180">
        <v>2</v>
      </c>
    </row>
    <row r="181" spans="1:5" x14ac:dyDescent="0.25">
      <c r="A181">
        <v>306.375</v>
      </c>
      <c r="B181">
        <v>2325.1428571428573</v>
      </c>
      <c r="C181">
        <v>90</v>
      </c>
      <c r="D181">
        <v>81.514358956473188</v>
      </c>
      <c r="E181">
        <v>2</v>
      </c>
    </row>
    <row r="182" spans="1:5" x14ac:dyDescent="0.25">
      <c r="A182">
        <v>306.37700000000001</v>
      </c>
      <c r="B182">
        <v>2324.2857142857142</v>
      </c>
      <c r="C182">
        <v>89.928571428571331</v>
      </c>
      <c r="D182">
        <v>81.534403337751144</v>
      </c>
      <c r="E182">
        <v>2</v>
      </c>
    </row>
    <row r="183" spans="1:5" x14ac:dyDescent="0.25">
      <c r="A183">
        <v>306.37900000000008</v>
      </c>
      <c r="B183">
        <v>2318</v>
      </c>
      <c r="C183">
        <v>89.571428571428669</v>
      </c>
      <c r="D183">
        <v>81.689338902064719</v>
      </c>
      <c r="E183">
        <v>2</v>
      </c>
    </row>
    <row r="184" spans="1:5" x14ac:dyDescent="0.25">
      <c r="A184">
        <v>306.38099999999997</v>
      </c>
      <c r="B184">
        <v>2307.5714285714284</v>
      </c>
      <c r="C184">
        <v>88.714285714285779</v>
      </c>
      <c r="D184">
        <v>81.914786638532348</v>
      </c>
      <c r="E184">
        <v>2</v>
      </c>
    </row>
    <row r="185" spans="1:5" x14ac:dyDescent="0.25">
      <c r="A185">
        <v>306.38299999999998</v>
      </c>
      <c r="B185">
        <v>2296</v>
      </c>
      <c r="C185">
        <v>87.85714285714289</v>
      </c>
      <c r="D185">
        <v>82.180940464564742</v>
      </c>
      <c r="E185">
        <v>2</v>
      </c>
    </row>
    <row r="186" spans="1:5" x14ac:dyDescent="0.25">
      <c r="A186">
        <v>306.38499999999999</v>
      </c>
      <c r="B186">
        <v>2286.8571428571427</v>
      </c>
      <c r="C186">
        <v>87</v>
      </c>
      <c r="D186">
        <v>82.352646745954189</v>
      </c>
      <c r="E186">
        <v>2</v>
      </c>
    </row>
    <row r="187" spans="1:5" x14ac:dyDescent="0.25">
      <c r="A187">
        <v>306.387</v>
      </c>
      <c r="B187">
        <v>2286.8571428571427</v>
      </c>
      <c r="C187">
        <v>87.14285714285711</v>
      </c>
      <c r="D187">
        <v>82.351221357073143</v>
      </c>
      <c r="E187">
        <v>2</v>
      </c>
    </row>
    <row r="188" spans="1:5" x14ac:dyDescent="0.25">
      <c r="A188">
        <v>306.38900000000001</v>
      </c>
      <c r="B188">
        <v>2287.4285714285716</v>
      </c>
      <c r="C188">
        <v>86.928571428571558</v>
      </c>
      <c r="D188">
        <v>82.302319335937511</v>
      </c>
      <c r="E188">
        <v>2</v>
      </c>
    </row>
    <row r="189" spans="1:5" x14ac:dyDescent="0.25">
      <c r="A189">
        <v>306.39100000000002</v>
      </c>
      <c r="B189">
        <v>2288.5714285714284</v>
      </c>
      <c r="C189">
        <v>87.142857142857338</v>
      </c>
      <c r="D189">
        <v>82.252903093610485</v>
      </c>
      <c r="E189">
        <v>2</v>
      </c>
    </row>
    <row r="190" spans="1:5" x14ac:dyDescent="0.25">
      <c r="A190">
        <v>306.39300000000003</v>
      </c>
      <c r="B190">
        <v>2289.2857142857142</v>
      </c>
      <c r="C190">
        <v>87.071428571428442</v>
      </c>
      <c r="D190">
        <v>82.201618957519543</v>
      </c>
      <c r="E190">
        <v>2</v>
      </c>
    </row>
    <row r="191" spans="1:5" x14ac:dyDescent="0.25">
      <c r="A191">
        <v>306.39499999999998</v>
      </c>
      <c r="B191">
        <v>2278.7142857142858</v>
      </c>
      <c r="C191">
        <v>86.071428571428442</v>
      </c>
      <c r="D191">
        <v>82.369165257045211</v>
      </c>
      <c r="E191">
        <v>2</v>
      </c>
    </row>
    <row r="192" spans="1:5" x14ac:dyDescent="0.25">
      <c r="A192">
        <v>306.39699999999999</v>
      </c>
      <c r="B192">
        <v>2279.7142857142858</v>
      </c>
      <c r="C192">
        <v>86.14285714285711</v>
      </c>
      <c r="D192">
        <v>82.335608564104405</v>
      </c>
      <c r="E192">
        <v>2</v>
      </c>
    </row>
    <row r="193" spans="1:5" x14ac:dyDescent="0.25">
      <c r="A193">
        <v>306.39900000000006</v>
      </c>
      <c r="B193">
        <v>2292.8571428571427</v>
      </c>
      <c r="C193">
        <v>87.285714285714448</v>
      </c>
      <c r="D193">
        <v>82.093940080915218</v>
      </c>
      <c r="E193">
        <v>2</v>
      </c>
    </row>
    <row r="194" spans="1:5" x14ac:dyDescent="0.25">
      <c r="A194">
        <v>306.40199999999999</v>
      </c>
      <c r="B194">
        <v>2303</v>
      </c>
      <c r="C194">
        <v>88.071428571428669</v>
      </c>
      <c r="D194">
        <v>81.897429547991067</v>
      </c>
      <c r="E194">
        <v>2</v>
      </c>
    </row>
    <row r="195" spans="1:5" x14ac:dyDescent="0.25">
      <c r="A195">
        <v>306.404</v>
      </c>
      <c r="B195">
        <v>2317.5714285714284</v>
      </c>
      <c r="C195">
        <v>89.285714285714448</v>
      </c>
      <c r="D195">
        <v>81.622972106933616</v>
      </c>
      <c r="E195">
        <v>2</v>
      </c>
    </row>
    <row r="196" spans="1:5" x14ac:dyDescent="0.25">
      <c r="A196">
        <v>306.40600000000001</v>
      </c>
      <c r="B196">
        <v>2321.7142857142858</v>
      </c>
      <c r="C196">
        <v>89.714285714285779</v>
      </c>
      <c r="D196">
        <v>81.563195364815897</v>
      </c>
      <c r="E196">
        <v>2</v>
      </c>
    </row>
    <row r="197" spans="1:5" x14ac:dyDescent="0.25">
      <c r="A197">
        <v>306.40800000000002</v>
      </c>
      <c r="B197">
        <v>2322.1428571428573</v>
      </c>
      <c r="C197">
        <v>89.785714285714221</v>
      </c>
      <c r="D197">
        <v>81.551640537806918</v>
      </c>
      <c r="E197">
        <v>2</v>
      </c>
    </row>
    <row r="198" spans="1:5" x14ac:dyDescent="0.25">
      <c r="A198">
        <v>306.41000000000003</v>
      </c>
      <c r="B198">
        <v>2326.4285714285716</v>
      </c>
      <c r="C198">
        <v>90.14285714285711</v>
      </c>
      <c r="D198">
        <v>81.476784624372158</v>
      </c>
      <c r="E198">
        <v>2</v>
      </c>
    </row>
    <row r="199" spans="1:5" x14ac:dyDescent="0.25">
      <c r="A199">
        <v>306.41199999999998</v>
      </c>
      <c r="B199">
        <v>2337</v>
      </c>
      <c r="C199">
        <v>91.071428571428669</v>
      </c>
      <c r="D199">
        <v>81.334830801827536</v>
      </c>
      <c r="E199">
        <v>2</v>
      </c>
    </row>
    <row r="200" spans="1:5" x14ac:dyDescent="0.25">
      <c r="A200">
        <v>306.41399999999999</v>
      </c>
      <c r="B200">
        <v>2342.1428571428573</v>
      </c>
      <c r="C200">
        <v>91.785714285714221</v>
      </c>
      <c r="D200">
        <v>81.311269705636164</v>
      </c>
      <c r="E200">
        <v>2</v>
      </c>
    </row>
    <row r="201" spans="1:5" x14ac:dyDescent="0.25">
      <c r="A201">
        <v>306.41599999999994</v>
      </c>
      <c r="B201">
        <v>2336.1428571428573</v>
      </c>
      <c r="C201">
        <v>91.214285714285779</v>
      </c>
      <c r="D201">
        <v>81.435834612165195</v>
      </c>
      <c r="E201">
        <v>2</v>
      </c>
    </row>
    <row r="202" spans="1:5" x14ac:dyDescent="0.25">
      <c r="A202">
        <v>306.41900000000004</v>
      </c>
      <c r="B202">
        <v>2332.7142857142858</v>
      </c>
      <c r="C202">
        <v>90.85714285714289</v>
      </c>
      <c r="D202">
        <v>81.522465079171297</v>
      </c>
      <c r="E202">
        <v>2</v>
      </c>
    </row>
    <row r="203" spans="1:5" x14ac:dyDescent="0.25">
      <c r="A203">
        <v>306.42099999999999</v>
      </c>
      <c r="B203">
        <v>2329.2857142857142</v>
      </c>
      <c r="C203">
        <v>90.714285714285552</v>
      </c>
      <c r="D203">
        <v>81.567308698381737</v>
      </c>
      <c r="E203">
        <v>2</v>
      </c>
    </row>
    <row r="204" spans="1:5" x14ac:dyDescent="0.25">
      <c r="A204">
        <v>306.423</v>
      </c>
      <c r="B204">
        <v>2329.8571428571427</v>
      </c>
      <c r="C204">
        <v>90.64285714285711</v>
      </c>
      <c r="D204">
        <v>81.529995727539074</v>
      </c>
      <c r="E204">
        <v>2</v>
      </c>
    </row>
    <row r="205" spans="1:5" x14ac:dyDescent="0.25">
      <c r="A205">
        <v>306.42500000000007</v>
      </c>
      <c r="B205">
        <v>2331.4285714285716</v>
      </c>
      <c r="C205">
        <v>90.64285714285711</v>
      </c>
      <c r="D205">
        <v>81.445549665178476</v>
      </c>
      <c r="E205">
        <v>2</v>
      </c>
    </row>
    <row r="206" spans="1:5" x14ac:dyDescent="0.25">
      <c r="A206">
        <v>306.42700000000002</v>
      </c>
      <c r="B206">
        <v>2339.4285714285716</v>
      </c>
      <c r="C206">
        <v>91.285714285714221</v>
      </c>
      <c r="D206">
        <v>81.241362871442504</v>
      </c>
      <c r="E206">
        <v>2</v>
      </c>
    </row>
    <row r="207" spans="1:5" x14ac:dyDescent="0.25">
      <c r="A207">
        <v>306.43</v>
      </c>
      <c r="B207">
        <v>2342</v>
      </c>
      <c r="C207">
        <v>91.5</v>
      </c>
      <c r="D207">
        <v>81.174684797014606</v>
      </c>
      <c r="E207">
        <v>2</v>
      </c>
    </row>
    <row r="208" spans="1:5" x14ac:dyDescent="0.25">
      <c r="A208">
        <v>306.43200000000002</v>
      </c>
      <c r="B208">
        <v>2346.2857142857142</v>
      </c>
      <c r="C208">
        <v>91.35714285714289</v>
      </c>
      <c r="D208">
        <v>81.008158002580956</v>
      </c>
      <c r="E208">
        <v>2</v>
      </c>
    </row>
    <row r="209" spans="1:5" x14ac:dyDescent="0.25">
      <c r="A209">
        <v>306.43400000000003</v>
      </c>
      <c r="B209">
        <v>2355.7142857142858</v>
      </c>
      <c r="C209">
        <v>92.14285714285711</v>
      </c>
      <c r="D209">
        <v>80.777927071707609</v>
      </c>
      <c r="E209">
        <v>2</v>
      </c>
    </row>
    <row r="210" spans="1:5" x14ac:dyDescent="0.25">
      <c r="A210">
        <v>306.43599999999992</v>
      </c>
      <c r="B210">
        <v>2363.5714285714284</v>
      </c>
      <c r="C210">
        <v>92.85714285714289</v>
      </c>
      <c r="D210">
        <v>80.58782043457029</v>
      </c>
      <c r="E210">
        <v>2</v>
      </c>
    </row>
    <row r="211" spans="1:5" x14ac:dyDescent="0.25">
      <c r="A211">
        <v>306.43900000000002</v>
      </c>
      <c r="B211">
        <v>2364.7142857142858</v>
      </c>
      <c r="C211">
        <v>92.714285714285779</v>
      </c>
      <c r="D211">
        <v>80.54822910853801</v>
      </c>
      <c r="E211">
        <v>2</v>
      </c>
    </row>
    <row r="212" spans="1:5" x14ac:dyDescent="0.25">
      <c r="A212">
        <v>306.44099999999997</v>
      </c>
      <c r="B212">
        <v>2360.4285714285716</v>
      </c>
      <c r="C212">
        <v>92.571428571428669</v>
      </c>
      <c r="D212">
        <v>80.639983258928567</v>
      </c>
      <c r="E212">
        <v>2</v>
      </c>
    </row>
    <row r="213" spans="1:5" x14ac:dyDescent="0.25">
      <c r="A213">
        <v>306.44299999999998</v>
      </c>
      <c r="B213">
        <v>2349.4285714285716</v>
      </c>
      <c r="C213">
        <v>91.64285714285711</v>
      </c>
      <c r="D213">
        <v>80.833246939522894</v>
      </c>
      <c r="E213">
        <v>2</v>
      </c>
    </row>
    <row r="214" spans="1:5" x14ac:dyDescent="0.25">
      <c r="A214">
        <v>306.44600000000003</v>
      </c>
      <c r="B214">
        <v>2339.1428571428573</v>
      </c>
      <c r="C214">
        <v>90.571428571428669</v>
      </c>
      <c r="D214">
        <v>81.020970589773981</v>
      </c>
      <c r="E214">
        <v>2</v>
      </c>
    </row>
    <row r="215" spans="1:5" x14ac:dyDescent="0.25">
      <c r="A215">
        <v>306.44799999999998</v>
      </c>
      <c r="B215">
        <v>2343.2857142857142</v>
      </c>
      <c r="C215">
        <v>91</v>
      </c>
      <c r="D215">
        <v>80.939856175013972</v>
      </c>
      <c r="E215">
        <v>2</v>
      </c>
    </row>
    <row r="216" spans="1:5" x14ac:dyDescent="0.25">
      <c r="A216">
        <v>306.45</v>
      </c>
      <c r="B216">
        <v>2343.1428571428573</v>
      </c>
      <c r="C216">
        <v>90.928571428571331</v>
      </c>
      <c r="D216">
        <v>80.934174019949751</v>
      </c>
      <c r="E216">
        <v>2</v>
      </c>
    </row>
    <row r="217" spans="1:5" x14ac:dyDescent="0.25">
      <c r="A217">
        <v>306.45299999999997</v>
      </c>
      <c r="B217">
        <v>2343.2857142857142</v>
      </c>
      <c r="C217">
        <v>90.85714285714289</v>
      </c>
      <c r="D217">
        <v>80.897083173479359</v>
      </c>
      <c r="E217">
        <v>2</v>
      </c>
    </row>
    <row r="218" spans="1:5" x14ac:dyDescent="0.25">
      <c r="A218">
        <v>306.45499999999998</v>
      </c>
      <c r="B218">
        <v>2359.8571428571427</v>
      </c>
      <c r="C218">
        <v>92.14285714285711</v>
      </c>
      <c r="D218">
        <v>80.524772426060281</v>
      </c>
      <c r="E218">
        <v>2</v>
      </c>
    </row>
    <row r="219" spans="1:5" x14ac:dyDescent="0.25">
      <c r="A219">
        <v>306.45699999999999</v>
      </c>
      <c r="B219">
        <v>2370.1428571428573</v>
      </c>
      <c r="C219">
        <v>92.928571428571331</v>
      </c>
      <c r="D219">
        <v>80.295277622767912</v>
      </c>
      <c r="E219">
        <v>2</v>
      </c>
    </row>
    <row r="220" spans="1:5" x14ac:dyDescent="0.25">
      <c r="A220">
        <v>306.45999999999998</v>
      </c>
      <c r="B220">
        <v>2368.7142857142858</v>
      </c>
      <c r="C220">
        <v>92.928571428571331</v>
      </c>
      <c r="D220">
        <v>80.351203482491655</v>
      </c>
      <c r="E220">
        <v>2</v>
      </c>
    </row>
    <row r="221" spans="1:5" x14ac:dyDescent="0.25">
      <c r="A221">
        <v>306.46199999999993</v>
      </c>
      <c r="B221">
        <v>2365.7142857142858</v>
      </c>
      <c r="C221">
        <v>92.714285714285779</v>
      </c>
      <c r="D221">
        <v>80.462618800571988</v>
      </c>
      <c r="E221">
        <v>2</v>
      </c>
    </row>
    <row r="222" spans="1:5" x14ac:dyDescent="0.25">
      <c r="A222">
        <v>306.46500000000003</v>
      </c>
      <c r="B222">
        <v>2363.2857142857142</v>
      </c>
      <c r="C222">
        <v>92.64285714285711</v>
      </c>
      <c r="D222">
        <v>80.574957711355978</v>
      </c>
      <c r="E222">
        <v>2</v>
      </c>
    </row>
    <row r="223" spans="1:5" x14ac:dyDescent="0.25">
      <c r="A223">
        <v>306.46699999999998</v>
      </c>
      <c r="B223">
        <v>2366.1428571428573</v>
      </c>
      <c r="C223">
        <v>93</v>
      </c>
      <c r="D223">
        <v>80.566992187500034</v>
      </c>
      <c r="E223">
        <v>2</v>
      </c>
    </row>
    <row r="224" spans="1:5" x14ac:dyDescent="0.25">
      <c r="A224">
        <v>306.46899999999999</v>
      </c>
      <c r="B224">
        <v>2373.1428571428573</v>
      </c>
      <c r="C224">
        <v>93.571428571428669</v>
      </c>
      <c r="D224">
        <v>80.473339407784579</v>
      </c>
      <c r="E224">
        <v>2</v>
      </c>
    </row>
    <row r="225" spans="1:5" x14ac:dyDescent="0.25">
      <c r="A225">
        <v>306.47199999999998</v>
      </c>
      <c r="B225">
        <v>2381.5714285714284</v>
      </c>
      <c r="C225">
        <v>94.214285714285552</v>
      </c>
      <c r="D225">
        <v>80.293638828822509</v>
      </c>
      <c r="E225">
        <v>2</v>
      </c>
    </row>
    <row r="226" spans="1:5" x14ac:dyDescent="0.25">
      <c r="A226">
        <v>306.47399999999999</v>
      </c>
      <c r="B226">
        <v>2399</v>
      </c>
      <c r="C226">
        <v>95.928571428571331</v>
      </c>
      <c r="D226">
        <v>79.975498744419667</v>
      </c>
      <c r="E226">
        <v>2</v>
      </c>
    </row>
    <row r="227" spans="1:5" x14ac:dyDescent="0.25">
      <c r="A227">
        <v>306.47699999999998</v>
      </c>
      <c r="B227">
        <v>2420</v>
      </c>
      <c r="C227">
        <v>97.571428571428442</v>
      </c>
      <c r="D227">
        <v>79.595731898716508</v>
      </c>
      <c r="E227">
        <v>2</v>
      </c>
    </row>
    <row r="228" spans="1:5" x14ac:dyDescent="0.25">
      <c r="A228">
        <v>306.47899999999998</v>
      </c>
      <c r="B228">
        <v>2438.7142857142858</v>
      </c>
      <c r="C228">
        <v>99.142857142857338</v>
      </c>
      <c r="D228">
        <v>79.260225132533549</v>
      </c>
      <c r="E228">
        <v>2</v>
      </c>
    </row>
    <row r="229" spans="1:5" x14ac:dyDescent="0.25">
      <c r="A229">
        <v>306.48200000000003</v>
      </c>
      <c r="B229">
        <v>2459.4285714285716</v>
      </c>
      <c r="C229">
        <v>101.07142857142867</v>
      </c>
      <c r="D229">
        <v>78.914624677385632</v>
      </c>
      <c r="E229">
        <v>2</v>
      </c>
    </row>
    <row r="230" spans="1:5" x14ac:dyDescent="0.25">
      <c r="A230">
        <v>306.48399999999998</v>
      </c>
      <c r="B230">
        <v>2482.4285714285716</v>
      </c>
      <c r="C230">
        <v>103.14285714285734</v>
      </c>
      <c r="D230">
        <v>78.547621808733197</v>
      </c>
      <c r="E230">
        <v>2</v>
      </c>
    </row>
    <row r="231" spans="1:5" x14ac:dyDescent="0.25">
      <c r="A231">
        <v>306.48700000000002</v>
      </c>
      <c r="B231">
        <v>2496.2857142857142</v>
      </c>
      <c r="C231">
        <v>104.42857142857156</v>
      </c>
      <c r="D231">
        <v>78.342401776995018</v>
      </c>
      <c r="E231">
        <v>2</v>
      </c>
    </row>
    <row r="232" spans="1:5" x14ac:dyDescent="0.25">
      <c r="A232">
        <v>306.48899999999998</v>
      </c>
      <c r="B232">
        <v>2513.1428571428573</v>
      </c>
      <c r="C232">
        <v>106.28571428571422</v>
      </c>
      <c r="D232">
        <v>78.123165893554642</v>
      </c>
      <c r="E232">
        <v>2</v>
      </c>
    </row>
    <row r="233" spans="1:5" x14ac:dyDescent="0.25">
      <c r="A233">
        <v>306.49200000000002</v>
      </c>
      <c r="B233">
        <v>2519.2857142857142</v>
      </c>
      <c r="C233">
        <v>107.14285714285711</v>
      </c>
      <c r="D233">
        <v>78.069386727469293</v>
      </c>
      <c r="E233">
        <v>2</v>
      </c>
    </row>
    <row r="234" spans="1:5" x14ac:dyDescent="0.25">
      <c r="A234">
        <v>306.495</v>
      </c>
      <c r="B234">
        <v>2536.1428571428573</v>
      </c>
      <c r="C234">
        <v>108.71428571428578</v>
      </c>
      <c r="D234">
        <v>77.841188049316429</v>
      </c>
      <c r="E234">
        <v>2</v>
      </c>
    </row>
    <row r="235" spans="1:5" x14ac:dyDescent="0.25">
      <c r="A235">
        <v>306.49700000000007</v>
      </c>
      <c r="B235">
        <v>2566.1428571428573</v>
      </c>
      <c r="C235">
        <v>111.71428571428555</v>
      </c>
      <c r="D235">
        <v>77.437851170131239</v>
      </c>
      <c r="E235">
        <v>2</v>
      </c>
    </row>
    <row r="236" spans="1:5" x14ac:dyDescent="0.25">
      <c r="A236">
        <v>306.5</v>
      </c>
      <c r="B236">
        <v>2587.7142857142858</v>
      </c>
      <c r="C236">
        <v>113.71428571428555</v>
      </c>
      <c r="D236">
        <v>77.067618887765036</v>
      </c>
      <c r="E236">
        <v>2</v>
      </c>
    </row>
    <row r="237" spans="1:5" x14ac:dyDescent="0.25">
      <c r="A237">
        <v>306.50200000000001</v>
      </c>
      <c r="B237">
        <v>2617.4285714285716</v>
      </c>
      <c r="C237">
        <v>116.57142857142844</v>
      </c>
      <c r="D237">
        <v>76.61419623238703</v>
      </c>
      <c r="E237">
        <v>2</v>
      </c>
    </row>
    <row r="238" spans="1:5" x14ac:dyDescent="0.25">
      <c r="A238">
        <v>306.505</v>
      </c>
      <c r="B238">
        <v>2652.8571428571427</v>
      </c>
      <c r="C238">
        <v>119.85714285714289</v>
      </c>
      <c r="D238">
        <v>76.073083714076517</v>
      </c>
      <c r="E238">
        <v>2</v>
      </c>
    </row>
    <row r="239" spans="1:5" x14ac:dyDescent="0.25">
      <c r="A239">
        <v>306.50799999999992</v>
      </c>
      <c r="B239">
        <v>2659.8571428571427</v>
      </c>
      <c r="C239">
        <v>120.42857142857156</v>
      </c>
      <c r="D239">
        <v>75.943649400983531</v>
      </c>
      <c r="E239">
        <v>2</v>
      </c>
    </row>
    <row r="240" spans="1:5" x14ac:dyDescent="0.25">
      <c r="A240">
        <v>306.51</v>
      </c>
      <c r="B240">
        <v>2664.2857142857142</v>
      </c>
      <c r="C240">
        <v>120.78571428571422</v>
      </c>
      <c r="D240">
        <v>75.846176256452338</v>
      </c>
      <c r="E240">
        <v>2</v>
      </c>
    </row>
    <row r="241" spans="1:5" x14ac:dyDescent="0.25">
      <c r="A241">
        <v>306.51299999999998</v>
      </c>
      <c r="B241">
        <v>2692.7142857142858</v>
      </c>
      <c r="C241">
        <v>123.71428571428578</v>
      </c>
      <c r="D241">
        <v>75.488375854492176</v>
      </c>
      <c r="E241">
        <v>2</v>
      </c>
    </row>
    <row r="242" spans="1:5" x14ac:dyDescent="0.25">
      <c r="A242">
        <v>306.51600000000002</v>
      </c>
      <c r="B242">
        <v>2724.7142857142858</v>
      </c>
      <c r="C242">
        <v>127.35714285714289</v>
      </c>
      <c r="D242">
        <v>75.119637407575453</v>
      </c>
      <c r="E242">
        <v>2</v>
      </c>
    </row>
    <row r="243" spans="1:5" x14ac:dyDescent="0.25">
      <c r="A243">
        <v>306.51799999999997</v>
      </c>
      <c r="B243">
        <v>2765.5714285714284</v>
      </c>
      <c r="C243">
        <v>132.71428571428578</v>
      </c>
      <c r="D243">
        <v>74.795722634451749</v>
      </c>
      <c r="E243">
        <v>2</v>
      </c>
    </row>
    <row r="244" spans="1:5" x14ac:dyDescent="0.25">
      <c r="A244">
        <v>306.52100000000002</v>
      </c>
      <c r="B244">
        <v>2810.7142857142858</v>
      </c>
      <c r="C244">
        <v>138.5</v>
      </c>
      <c r="D244">
        <v>74.428459821428646</v>
      </c>
      <c r="E244">
        <v>2</v>
      </c>
    </row>
    <row r="245" spans="1:5" x14ac:dyDescent="0.25">
      <c r="A245">
        <v>306.524</v>
      </c>
      <c r="B245">
        <v>2835.2857142857142</v>
      </c>
      <c r="C245">
        <v>141.85714285714289</v>
      </c>
      <c r="D245">
        <v>74.220388139997226</v>
      </c>
      <c r="E245">
        <v>2</v>
      </c>
    </row>
    <row r="246" spans="1:5" x14ac:dyDescent="0.25">
      <c r="A246">
        <v>306.52699999999999</v>
      </c>
      <c r="B246">
        <v>2844.7142857142858</v>
      </c>
      <c r="C246">
        <v>141.64285714285734</v>
      </c>
      <c r="D246">
        <v>73.875864083426336</v>
      </c>
      <c r="E246">
        <v>2</v>
      </c>
    </row>
    <row r="247" spans="1:5" x14ac:dyDescent="0.25">
      <c r="A247">
        <v>306.529</v>
      </c>
      <c r="B247">
        <v>2820</v>
      </c>
      <c r="C247">
        <v>137.5</v>
      </c>
      <c r="D247">
        <v>73.885213470459007</v>
      </c>
      <c r="E247">
        <v>2</v>
      </c>
    </row>
    <row r="248" spans="1:5" x14ac:dyDescent="0.25">
      <c r="A248">
        <v>306.53199999999998</v>
      </c>
      <c r="B248">
        <v>2802.8571428571427</v>
      </c>
      <c r="C248">
        <v>133.85714285714289</v>
      </c>
      <c r="D248">
        <v>73.753846086774502</v>
      </c>
      <c r="E248">
        <v>2</v>
      </c>
    </row>
    <row r="249" spans="1:5" x14ac:dyDescent="0.25">
      <c r="A249">
        <v>306.53500000000003</v>
      </c>
      <c r="B249">
        <v>2861.8571428571427</v>
      </c>
      <c r="C249">
        <v>139.21428571428578</v>
      </c>
      <c r="D249">
        <v>72.858519526890348</v>
      </c>
      <c r="E249">
        <v>2</v>
      </c>
    </row>
    <row r="250" spans="1:5" x14ac:dyDescent="0.25">
      <c r="A250">
        <v>306.53800000000001</v>
      </c>
      <c r="B250">
        <v>2944.7142857142858</v>
      </c>
      <c r="C250">
        <v>147.85714285714266</v>
      </c>
      <c r="D250">
        <v>71.805635833740212</v>
      </c>
      <c r="E250">
        <v>2</v>
      </c>
    </row>
    <row r="251" spans="1:5" x14ac:dyDescent="0.25">
      <c r="A251">
        <v>306.53999999999996</v>
      </c>
      <c r="B251">
        <v>3110</v>
      </c>
      <c r="C251">
        <v>167</v>
      </c>
      <c r="D251">
        <v>70.004995618547696</v>
      </c>
      <c r="E251">
        <v>2</v>
      </c>
    </row>
    <row r="252" spans="1:5" x14ac:dyDescent="0.25">
      <c r="A252">
        <v>306.54300000000006</v>
      </c>
      <c r="B252">
        <v>3194.4285714285716</v>
      </c>
      <c r="C252">
        <v>176.78571428571422</v>
      </c>
      <c r="D252">
        <v>68.990015411376987</v>
      </c>
      <c r="E252">
        <v>2</v>
      </c>
    </row>
    <row r="253" spans="1:5" x14ac:dyDescent="0.25">
      <c r="A253">
        <v>306.54599999999999</v>
      </c>
      <c r="B253">
        <v>3169.7142857142858</v>
      </c>
      <c r="C253">
        <v>173.57142857142844</v>
      </c>
      <c r="D253">
        <v>69.188873291015739</v>
      </c>
      <c r="E253">
        <v>2</v>
      </c>
    </row>
    <row r="254" spans="1:5" x14ac:dyDescent="0.25">
      <c r="A254">
        <v>306.54899999999998</v>
      </c>
      <c r="B254">
        <v>3224.4285714285716</v>
      </c>
      <c r="C254">
        <v>180.78571428571422</v>
      </c>
      <c r="D254">
        <v>68.75547038487025</v>
      </c>
      <c r="E254">
        <v>2</v>
      </c>
    </row>
    <row r="255" spans="1:5" x14ac:dyDescent="0.25">
      <c r="A255">
        <v>306.55200000000002</v>
      </c>
      <c r="B255">
        <v>4548.1428571428569</v>
      </c>
      <c r="C255">
        <v>376.92857142857156</v>
      </c>
      <c r="D255">
        <v>59.299810246058883</v>
      </c>
      <c r="E255">
        <v>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AA9C1-5EAD-498E-8275-481E61834446}">
  <dimension ref="A1:U255"/>
  <sheetViews>
    <sheetView workbookViewId="0">
      <selection activeCell="A2" sqref="A2"/>
    </sheetView>
  </sheetViews>
  <sheetFormatPr defaultRowHeight="15" x14ac:dyDescent="0.25"/>
  <sheetData>
    <row r="1" spans="1:21" x14ac:dyDescent="0.25">
      <c r="A1" t="s">
        <v>5</v>
      </c>
      <c r="B1" t="s">
        <v>6</v>
      </c>
      <c r="C1" t="s">
        <v>7</v>
      </c>
      <c r="D1" t="s">
        <v>8</v>
      </c>
      <c r="E1" t="s">
        <v>9</v>
      </c>
      <c r="S1" t="s">
        <v>60</v>
      </c>
    </row>
    <row r="2" spans="1:21" x14ac:dyDescent="0.25">
      <c r="A2" t="s">
        <v>12</v>
      </c>
      <c r="B2" t="s">
        <v>10</v>
      </c>
      <c r="C2" t="s">
        <v>10</v>
      </c>
      <c r="D2" t="s">
        <v>11</v>
      </c>
      <c r="E2" t="s">
        <v>11</v>
      </c>
      <c r="S2" t="s">
        <v>61</v>
      </c>
    </row>
    <row r="3" spans="1:21" x14ac:dyDescent="0.25">
      <c r="A3">
        <f>0.998850473363313*(273.2+33.013)</f>
        <v>305.86099999999999</v>
      </c>
      <c r="B3">
        <v>7007.7142857142853</v>
      </c>
      <c r="C3">
        <v>1735.7142857142858</v>
      </c>
      <c r="D3">
        <v>40.868117523193348</v>
      </c>
      <c r="E3">
        <v>2</v>
      </c>
    </row>
    <row r="4" spans="1:21" x14ac:dyDescent="0.25">
      <c r="A4">
        <f>0.998853739063985*(273.2+33.013)</f>
        <v>305.86200000000002</v>
      </c>
      <c r="B4">
        <v>5587.8571428571431</v>
      </c>
      <c r="C4">
        <v>1080.5714285714284</v>
      </c>
      <c r="D4">
        <v>42.975346265520329</v>
      </c>
      <c r="E4">
        <v>2</v>
      </c>
    </row>
    <row r="5" spans="1:21" x14ac:dyDescent="0.25">
      <c r="A5">
        <f>0.99886027046533*(273.2+33.013)</f>
        <v>305.86399999999998</v>
      </c>
      <c r="B5">
        <v>4753.1428571428569</v>
      </c>
      <c r="C5">
        <v>772.07142857142844</v>
      </c>
      <c r="D5">
        <v>44.791060311453634</v>
      </c>
      <c r="E5">
        <v>2</v>
      </c>
    </row>
    <row r="6" spans="1:21" x14ac:dyDescent="0.25">
      <c r="A6">
        <f>0.998866801866675*(273.2+33.013)</f>
        <v>305.86599999999999</v>
      </c>
      <c r="B6">
        <v>4614.8571428571431</v>
      </c>
      <c r="C6">
        <v>731.14285714285711</v>
      </c>
      <c r="D6">
        <v>45.204990931919667</v>
      </c>
      <c r="E6">
        <v>2</v>
      </c>
      <c r="S6" t="s">
        <v>62</v>
      </c>
    </row>
    <row r="7" spans="1:21" x14ac:dyDescent="0.25">
      <c r="A7">
        <f>0.998873333268019*(273.2+33.013)</f>
        <v>305.86799999999999</v>
      </c>
      <c r="B7">
        <v>4236.2857142857147</v>
      </c>
      <c r="C7">
        <v>624.78571428571422</v>
      </c>
      <c r="D7">
        <v>46.492844717843127</v>
      </c>
      <c r="E7">
        <v>2</v>
      </c>
      <c r="S7" t="s">
        <v>63</v>
      </c>
    </row>
    <row r="8" spans="1:21" x14ac:dyDescent="0.25">
      <c r="A8">
        <f>0.998879864669364*(273.2+33.013)</f>
        <v>305.87</v>
      </c>
      <c r="B8">
        <v>3846.4285714285716</v>
      </c>
      <c r="C8">
        <v>510.85714285714266</v>
      </c>
      <c r="D8">
        <v>47.882911464146218</v>
      </c>
      <c r="E8">
        <v>2</v>
      </c>
    </row>
    <row r="9" spans="1:21" x14ac:dyDescent="0.25">
      <c r="A9">
        <f>0.998883130370037*(273.2+33.013)</f>
        <v>305.87099999999998</v>
      </c>
      <c r="B9">
        <v>3773.5714285714284</v>
      </c>
      <c r="C9">
        <v>494.85714285714289</v>
      </c>
      <c r="D9">
        <v>48.247581263950849</v>
      </c>
      <c r="E9">
        <v>2</v>
      </c>
    </row>
    <row r="10" spans="1:21" x14ac:dyDescent="0.25">
      <c r="A10">
        <f>0.998889661771381*(273.2+33.013)</f>
        <v>305.87299999999999</v>
      </c>
      <c r="B10">
        <v>3683.4285714285716</v>
      </c>
      <c r="C10">
        <v>465.85714285714289</v>
      </c>
      <c r="D10">
        <v>48.532675933837936</v>
      </c>
      <c r="E10">
        <v>2</v>
      </c>
    </row>
    <row r="11" spans="1:21" x14ac:dyDescent="0.25">
      <c r="A11">
        <f>0.998896193172726*(273.2+33.013)</f>
        <v>305.875</v>
      </c>
      <c r="B11">
        <v>3625.5714285714284</v>
      </c>
      <c r="C11">
        <v>446.92857142857133</v>
      </c>
      <c r="D11">
        <v>48.701644025530129</v>
      </c>
      <c r="E11">
        <v>2</v>
      </c>
      <c r="S11" t="s">
        <v>13</v>
      </c>
      <c r="T11" t="s">
        <v>14</v>
      </c>
      <c r="U11" t="s">
        <v>15</v>
      </c>
    </row>
    <row r="12" spans="1:21" x14ac:dyDescent="0.25">
      <c r="A12">
        <f>0.998902724574071*(273.2+33.013)</f>
        <v>305.87700000000001</v>
      </c>
      <c r="B12">
        <v>3597</v>
      </c>
      <c r="C12">
        <v>438.14285714285734</v>
      </c>
      <c r="D12">
        <v>48.792524392264227</v>
      </c>
      <c r="E12">
        <v>2</v>
      </c>
      <c r="S12">
        <v>32.63891842300724</v>
      </c>
      <c r="T12">
        <v>33.050636078804303</v>
      </c>
      <c r="U12">
        <v>7715.7001749350784</v>
      </c>
    </row>
    <row r="13" spans="1:21" x14ac:dyDescent="0.25">
      <c r="A13">
        <f>0.998909255975416*(273.2+33.013)</f>
        <v>305.87900000000002</v>
      </c>
      <c r="B13">
        <v>3570.4285714285716</v>
      </c>
      <c r="C13">
        <v>431.21428571428578</v>
      </c>
      <c r="D13">
        <v>48.906303514753063</v>
      </c>
      <c r="E13">
        <v>2</v>
      </c>
      <c r="S13" t="s">
        <v>11</v>
      </c>
      <c r="T13" t="s">
        <v>11</v>
      </c>
      <c r="U13" t="s">
        <v>16</v>
      </c>
    </row>
    <row r="14" spans="1:21" x14ac:dyDescent="0.25">
      <c r="A14">
        <f>0.998915787376761*(273.2+33.013)</f>
        <v>305.88099999999997</v>
      </c>
      <c r="B14">
        <v>3490.1428571428573</v>
      </c>
      <c r="C14">
        <v>409.14285714285711</v>
      </c>
      <c r="D14">
        <v>49.219194248744486</v>
      </c>
      <c r="E14">
        <v>2</v>
      </c>
    </row>
    <row r="15" spans="1:21" x14ac:dyDescent="0.25">
      <c r="A15">
        <f>0.998919053077433*(273.2+33.013)</f>
        <v>305.88200000000001</v>
      </c>
      <c r="B15">
        <v>3445.5714285714284</v>
      </c>
      <c r="C15">
        <v>398.21428571428555</v>
      </c>
      <c r="D15">
        <v>49.438675689697277</v>
      </c>
      <c r="E15">
        <v>2</v>
      </c>
    </row>
    <row r="16" spans="1:21" x14ac:dyDescent="0.25">
      <c r="A16">
        <f>0.998925584478778*(273.2+33.013)</f>
        <v>305.88400000000001</v>
      </c>
      <c r="B16">
        <v>3406.2857142857142</v>
      </c>
      <c r="C16">
        <v>388.14285714285711</v>
      </c>
      <c r="D16">
        <v>49.601620810372538</v>
      </c>
      <c r="E16">
        <v>2</v>
      </c>
    </row>
    <row r="17" spans="1:5" x14ac:dyDescent="0.25">
      <c r="A17">
        <f>0.998932115880123*(273.2+33.013)</f>
        <v>305.88600000000002</v>
      </c>
      <c r="B17">
        <v>3366.8571428571427</v>
      </c>
      <c r="C17">
        <v>377.78571428571422</v>
      </c>
      <c r="D17">
        <v>49.76999097551618</v>
      </c>
      <c r="E17">
        <v>2</v>
      </c>
    </row>
    <row r="18" spans="1:5" x14ac:dyDescent="0.25">
      <c r="A18">
        <f>0.998938647281468*(273.2+33.013)</f>
        <v>305.88799999999998</v>
      </c>
      <c r="B18">
        <v>3276</v>
      </c>
      <c r="C18">
        <v>356.85714285714289</v>
      </c>
      <c r="D18">
        <v>50.234630911690886</v>
      </c>
      <c r="E18">
        <v>2</v>
      </c>
    </row>
    <row r="19" spans="1:5" x14ac:dyDescent="0.25">
      <c r="A19">
        <f>0.99894191298214*(273.2+33.013)</f>
        <v>305.88900000000001</v>
      </c>
      <c r="B19">
        <v>3183</v>
      </c>
      <c r="C19">
        <v>336.28571428571422</v>
      </c>
      <c r="D19">
        <v>50.738995034354161</v>
      </c>
      <c r="E19">
        <v>2</v>
      </c>
    </row>
    <row r="20" spans="1:5" x14ac:dyDescent="0.25">
      <c r="A20">
        <f>0.998948444383485*(273.2+33.013)</f>
        <v>305.89100000000002</v>
      </c>
      <c r="B20">
        <v>3138</v>
      </c>
      <c r="C20">
        <v>327.21428571428578</v>
      </c>
      <c r="D20">
        <v>51.023083060128386</v>
      </c>
      <c r="E20">
        <v>2</v>
      </c>
    </row>
    <row r="21" spans="1:5" x14ac:dyDescent="0.25">
      <c r="A21">
        <f>0.99895497578483*(273.2+33.013)</f>
        <v>305.89299999999997</v>
      </c>
      <c r="B21">
        <v>3082.4285714285716</v>
      </c>
      <c r="C21">
        <v>316.21428571428578</v>
      </c>
      <c r="D21">
        <v>51.391170719691672</v>
      </c>
      <c r="E21">
        <v>2</v>
      </c>
    </row>
    <row r="22" spans="1:5" x14ac:dyDescent="0.25">
      <c r="A22">
        <f>0.998961507186174*(273.2+33.013)</f>
        <v>305.89499999999998</v>
      </c>
      <c r="B22">
        <v>3015.2857142857142</v>
      </c>
      <c r="C22">
        <v>301.64285714285711</v>
      </c>
      <c r="D22">
        <v>51.778962707519554</v>
      </c>
      <c r="E22">
        <v>2</v>
      </c>
    </row>
    <row r="23" spans="1:5" x14ac:dyDescent="0.25">
      <c r="A23">
        <f>0.998964772886847*(273.2+33.013)</f>
        <v>305.89600000000002</v>
      </c>
      <c r="B23">
        <v>2951.5714285714284</v>
      </c>
      <c r="C23">
        <v>288.42857142857133</v>
      </c>
      <c r="D23">
        <v>52.1794610159738</v>
      </c>
      <c r="E23">
        <v>2</v>
      </c>
    </row>
    <row r="24" spans="1:5" x14ac:dyDescent="0.25">
      <c r="A24">
        <f>0.998971304288192*(273.2+33.013)</f>
        <v>305.89800000000002</v>
      </c>
      <c r="B24">
        <v>2883</v>
      </c>
      <c r="C24">
        <v>275.07142857142867</v>
      </c>
      <c r="D24">
        <v>52.644340733119407</v>
      </c>
      <c r="E24">
        <v>2</v>
      </c>
    </row>
    <row r="25" spans="1:5" x14ac:dyDescent="0.25">
      <c r="A25">
        <f>0.998977835689536*(273.2+33.013)</f>
        <v>305.89999999999998</v>
      </c>
      <c r="B25">
        <v>2867.5714285714284</v>
      </c>
      <c r="C25">
        <v>271.78571428571422</v>
      </c>
      <c r="D25">
        <v>52.746816035679444</v>
      </c>
      <c r="E25">
        <v>2</v>
      </c>
    </row>
    <row r="26" spans="1:5" x14ac:dyDescent="0.25">
      <c r="A26">
        <f>0.998984367090881*(273.2+33.013)</f>
        <v>305.90199999999999</v>
      </c>
      <c r="B26">
        <v>2856.2857142857142</v>
      </c>
      <c r="C26">
        <v>269.71428571428578</v>
      </c>
      <c r="D26">
        <v>52.824519457135864</v>
      </c>
      <c r="E26">
        <v>2</v>
      </c>
    </row>
    <row r="27" spans="1:5" x14ac:dyDescent="0.25">
      <c r="A27">
        <f>0.998987632791554*(273.2+33.013)</f>
        <v>305.90300000000002</v>
      </c>
      <c r="B27">
        <v>2854.7142857142858</v>
      </c>
      <c r="C27">
        <v>269.35714285714289</v>
      </c>
      <c r="D27">
        <v>52.834906005859352</v>
      </c>
      <c r="E27">
        <v>2</v>
      </c>
    </row>
    <row r="28" spans="1:5" x14ac:dyDescent="0.25">
      <c r="A28">
        <f>0.998994164192898*(273.2+33.013)</f>
        <v>305.90499999999997</v>
      </c>
      <c r="B28">
        <v>2855.5714285714284</v>
      </c>
      <c r="C28">
        <v>269.28571428571422</v>
      </c>
      <c r="D28">
        <v>52.820104435512008</v>
      </c>
      <c r="E28">
        <v>2</v>
      </c>
    </row>
    <row r="29" spans="1:5" x14ac:dyDescent="0.25">
      <c r="A29">
        <f>0.999000695594243*(273.2+33.013)</f>
        <v>305.90699999999998</v>
      </c>
      <c r="B29">
        <v>2860.5714285714284</v>
      </c>
      <c r="C29">
        <v>270.14285714285711</v>
      </c>
      <c r="D29">
        <v>52.78733923775809</v>
      </c>
      <c r="E29">
        <v>2</v>
      </c>
    </row>
    <row r="30" spans="1:5" x14ac:dyDescent="0.25">
      <c r="A30">
        <f>0.999003961294916*(273.2+33.013)</f>
        <v>305.90800000000002</v>
      </c>
      <c r="B30">
        <v>2864.1428571428573</v>
      </c>
      <c r="C30">
        <v>270.92857142857156</v>
      </c>
      <c r="D30">
        <v>52.759947313581222</v>
      </c>
      <c r="E30">
        <v>2</v>
      </c>
    </row>
    <row r="31" spans="1:5" x14ac:dyDescent="0.25">
      <c r="A31">
        <f>0.999010492696261*(273.2+33.013)</f>
        <v>305.91000000000003</v>
      </c>
      <c r="B31">
        <v>2881.5714285714284</v>
      </c>
      <c r="C31">
        <v>274.14285714285711</v>
      </c>
      <c r="D31">
        <v>52.63782882690424</v>
      </c>
      <c r="E31">
        <v>2</v>
      </c>
    </row>
    <row r="32" spans="1:5" x14ac:dyDescent="0.25">
      <c r="A32">
        <f>0.999017024097605*(273.2+33.013)</f>
        <v>305.91199999999998</v>
      </c>
      <c r="B32">
        <v>2890.2857142857142</v>
      </c>
      <c r="C32">
        <v>275.78571428571422</v>
      </c>
      <c r="D32">
        <v>52.577850450788219</v>
      </c>
      <c r="E32">
        <v>2</v>
      </c>
    </row>
    <row r="33" spans="1:5" x14ac:dyDescent="0.25">
      <c r="A33">
        <f>0.999020289798278*(273.2+33.013)</f>
        <v>305.91300000000001</v>
      </c>
      <c r="B33">
        <v>2920.2857142857142</v>
      </c>
      <c r="C33">
        <v>281.5</v>
      </c>
      <c r="D33">
        <v>52.367644064767035</v>
      </c>
      <c r="E33">
        <v>2</v>
      </c>
    </row>
    <row r="34" spans="1:5" x14ac:dyDescent="0.25">
      <c r="A34">
        <f>0.999026821199623*(273.2+33.013)</f>
        <v>305.91500000000002</v>
      </c>
      <c r="B34">
        <v>2939.2857142857142</v>
      </c>
      <c r="C34">
        <v>285.21428571428578</v>
      </c>
      <c r="D34">
        <v>52.236961037772062</v>
      </c>
      <c r="E34">
        <v>2</v>
      </c>
    </row>
    <row r="35" spans="1:5" x14ac:dyDescent="0.25">
      <c r="A35">
        <f>0.999033352600967*(273.2+33.013)</f>
        <v>305.91699999999997</v>
      </c>
      <c r="B35">
        <v>2945.8571428571427</v>
      </c>
      <c r="C35">
        <v>286.5</v>
      </c>
      <c r="D35">
        <v>52.197292545863547</v>
      </c>
      <c r="E35">
        <v>2</v>
      </c>
    </row>
    <row r="36" spans="1:5" x14ac:dyDescent="0.25">
      <c r="A36">
        <f>0.99903661830164*(273.2+33.013)</f>
        <v>305.91800000000001</v>
      </c>
      <c r="B36">
        <v>2939</v>
      </c>
      <c r="C36">
        <v>285</v>
      </c>
      <c r="D36">
        <v>52.235678536551291</v>
      </c>
      <c r="E36">
        <v>2</v>
      </c>
    </row>
    <row r="37" spans="1:5" x14ac:dyDescent="0.25">
      <c r="A37">
        <f>0.999043149702985*(273.2+33.013)</f>
        <v>305.92</v>
      </c>
      <c r="B37">
        <v>2919.7142857142858</v>
      </c>
      <c r="C37">
        <v>281</v>
      </c>
      <c r="D37">
        <v>52.352074541364459</v>
      </c>
      <c r="E37">
        <v>2</v>
      </c>
    </row>
    <row r="38" spans="1:5" x14ac:dyDescent="0.25">
      <c r="A38">
        <f>0.999046415403657*(273.2+33.013)</f>
        <v>305.92099999999999</v>
      </c>
      <c r="B38">
        <v>2885.2857142857142</v>
      </c>
      <c r="C38">
        <v>273.78571428571422</v>
      </c>
      <c r="D38">
        <v>52.560530199323352</v>
      </c>
      <c r="E38">
        <v>2</v>
      </c>
    </row>
    <row r="39" spans="1:5" x14ac:dyDescent="0.25">
      <c r="A39">
        <f>0.999052946805002*(273.2+33.013)</f>
        <v>305.923</v>
      </c>
      <c r="B39">
        <v>2866.5714285714284</v>
      </c>
      <c r="C39">
        <v>270.07142857142867</v>
      </c>
      <c r="D39">
        <v>52.68844070434568</v>
      </c>
      <c r="E39">
        <v>2</v>
      </c>
    </row>
    <row r="40" spans="1:5" x14ac:dyDescent="0.25">
      <c r="A40">
        <f>0.999059478206347*(273.2+33.013)</f>
        <v>305.92500000000001</v>
      </c>
      <c r="B40">
        <v>2831.8571428571427</v>
      </c>
      <c r="C40">
        <v>263.28571428571445</v>
      </c>
      <c r="D40">
        <v>52.91487481253489</v>
      </c>
      <c r="E40">
        <v>2</v>
      </c>
    </row>
    <row r="41" spans="1:5" x14ac:dyDescent="0.25">
      <c r="A41">
        <f>0.999062743907019*(273.2+33.013)</f>
        <v>305.92599999999999</v>
      </c>
      <c r="B41">
        <v>2797.2857142857142</v>
      </c>
      <c r="C41">
        <v>256.42857142857133</v>
      </c>
      <c r="D41">
        <v>53.148833574567561</v>
      </c>
      <c r="E41">
        <v>2</v>
      </c>
    </row>
    <row r="42" spans="1:5" x14ac:dyDescent="0.25">
      <c r="A42">
        <f>0.999069275308364*(273.2+33.013)</f>
        <v>305.928</v>
      </c>
      <c r="B42">
        <v>2767</v>
      </c>
      <c r="C42">
        <v>250.64285714285711</v>
      </c>
      <c r="D42">
        <v>53.364769090924938</v>
      </c>
      <c r="E42">
        <v>2</v>
      </c>
    </row>
    <row r="43" spans="1:5" x14ac:dyDescent="0.25">
      <c r="A43">
        <f>0.999072541009036*(273.2+33.013)</f>
        <v>305.92899999999997</v>
      </c>
      <c r="B43">
        <v>2745.5714285714284</v>
      </c>
      <c r="C43">
        <v>246.57142857142867</v>
      </c>
      <c r="D43">
        <v>53.519510541643456</v>
      </c>
      <c r="E43">
        <v>2</v>
      </c>
    </row>
    <row r="44" spans="1:5" x14ac:dyDescent="0.25">
      <c r="A44">
        <f>0.999079072410381*(273.2+33.013)</f>
        <v>305.93099999999998</v>
      </c>
      <c r="B44">
        <v>2721.8571428571427</v>
      </c>
      <c r="C44">
        <v>242.21428571428578</v>
      </c>
      <c r="D44">
        <v>53.699285234723845</v>
      </c>
      <c r="E44">
        <v>2</v>
      </c>
    </row>
    <row r="45" spans="1:5" x14ac:dyDescent="0.25">
      <c r="A45">
        <f>0.999085603811726*(273.2+33.013)</f>
        <v>305.93299999999999</v>
      </c>
      <c r="B45">
        <v>2717.7142857142858</v>
      </c>
      <c r="C45">
        <v>241.57142857142867</v>
      </c>
      <c r="D45">
        <v>53.727704293387262</v>
      </c>
      <c r="E45">
        <v>2</v>
      </c>
    </row>
    <row r="46" spans="1:5" x14ac:dyDescent="0.25">
      <c r="A46">
        <f>0.999088869512398*(273.2+33.013)</f>
        <v>305.93400000000003</v>
      </c>
      <c r="B46">
        <v>2709.4285714285716</v>
      </c>
      <c r="C46">
        <v>240</v>
      </c>
      <c r="D46">
        <v>53.791454751150923</v>
      </c>
      <c r="E46">
        <v>2</v>
      </c>
    </row>
    <row r="47" spans="1:5" x14ac:dyDescent="0.25">
      <c r="A47">
        <f>0.999095400913743*(273.2+33.013)</f>
        <v>305.93599999999998</v>
      </c>
      <c r="B47">
        <v>2704.4285714285716</v>
      </c>
      <c r="C47">
        <v>239.07142857142867</v>
      </c>
      <c r="D47">
        <v>53.83133250645227</v>
      </c>
      <c r="E47">
        <v>2</v>
      </c>
    </row>
    <row r="48" spans="1:5" x14ac:dyDescent="0.25">
      <c r="A48">
        <f>0.999098666614416*(273.2+33.013)</f>
        <v>305.93700000000001</v>
      </c>
      <c r="B48">
        <v>2701.1428571428573</v>
      </c>
      <c r="C48">
        <v>238.28571428571422</v>
      </c>
      <c r="D48">
        <v>53.857910701206777</v>
      </c>
      <c r="E48">
        <v>2</v>
      </c>
    </row>
    <row r="49" spans="1:5" x14ac:dyDescent="0.25">
      <c r="A49">
        <f>0.99910519801576*(273.2+33.013)</f>
        <v>305.93900000000002</v>
      </c>
      <c r="B49">
        <v>2688.1428571428573</v>
      </c>
      <c r="C49">
        <v>236.21428571428555</v>
      </c>
      <c r="D49">
        <v>53.961831992013117</v>
      </c>
      <c r="E49">
        <v>2</v>
      </c>
    </row>
    <row r="50" spans="1:5" x14ac:dyDescent="0.25">
      <c r="A50">
        <f>0.999108463716433*(273.2+33.013)</f>
        <v>305.94</v>
      </c>
      <c r="B50">
        <v>2679.8571428571427</v>
      </c>
      <c r="C50">
        <v>234.57142857142867</v>
      </c>
      <c r="D50">
        <v>54.02874178205218</v>
      </c>
      <c r="E50">
        <v>2</v>
      </c>
    </row>
    <row r="51" spans="1:5" x14ac:dyDescent="0.25">
      <c r="A51">
        <f>0.999114995117778*(273.2+33.013)</f>
        <v>305.94200000000001</v>
      </c>
      <c r="B51">
        <v>2674.7142857142858</v>
      </c>
      <c r="C51">
        <v>233.57142857142844</v>
      </c>
      <c r="D51">
        <v>54.07248698643275</v>
      </c>
      <c r="E51">
        <v>2</v>
      </c>
    </row>
    <row r="52" spans="1:5" x14ac:dyDescent="0.25">
      <c r="A52">
        <f>0.99911826081845*(273.2+33.013)</f>
        <v>305.94299999999998</v>
      </c>
      <c r="B52">
        <v>2665</v>
      </c>
      <c r="C52">
        <v>232</v>
      </c>
      <c r="D52">
        <v>54.15189710344589</v>
      </c>
      <c r="E52">
        <v>2</v>
      </c>
    </row>
    <row r="53" spans="1:5" x14ac:dyDescent="0.25">
      <c r="A53">
        <f>0.999124792219795*(273.2+33.013)</f>
        <v>305.94499999999999</v>
      </c>
      <c r="B53">
        <v>2653.8571428571427</v>
      </c>
      <c r="C53">
        <v>229.85714285714289</v>
      </c>
      <c r="D53">
        <v>54.243974086216554</v>
      </c>
      <c r="E53">
        <v>2</v>
      </c>
    </row>
    <row r="54" spans="1:5" x14ac:dyDescent="0.25">
      <c r="A54">
        <f>0.999128057920467*(273.2+33.013)</f>
        <v>305.94600000000003</v>
      </c>
      <c r="B54">
        <v>2629.1428571428573</v>
      </c>
      <c r="C54">
        <v>225.5</v>
      </c>
      <c r="D54">
        <v>54.45242113385882</v>
      </c>
      <c r="E54">
        <v>2</v>
      </c>
    </row>
    <row r="55" spans="1:5" x14ac:dyDescent="0.25">
      <c r="A55">
        <f>0.999134589321812*(273.2+33.013)</f>
        <v>305.94799999999998</v>
      </c>
      <c r="B55">
        <v>2608.7142857142858</v>
      </c>
      <c r="C55">
        <v>222.07142857142844</v>
      </c>
      <c r="D55">
        <v>54.627450670514804</v>
      </c>
      <c r="E55">
        <v>2</v>
      </c>
    </row>
    <row r="56" spans="1:5" x14ac:dyDescent="0.25">
      <c r="A56">
        <f>0.999137855022485*(273.2+33.013)</f>
        <v>305.94900000000001</v>
      </c>
      <c r="B56">
        <v>2592</v>
      </c>
      <c r="C56">
        <v>219.21428571428578</v>
      </c>
      <c r="D56">
        <v>54.77183456420903</v>
      </c>
      <c r="E56">
        <v>2</v>
      </c>
    </row>
    <row r="57" spans="1:5" x14ac:dyDescent="0.25">
      <c r="A57">
        <f>0.999144386423829*(273.2+33.013)</f>
        <v>305.95100000000002</v>
      </c>
      <c r="B57">
        <v>2574.2857142857142</v>
      </c>
      <c r="C57">
        <v>216.14285714285734</v>
      </c>
      <c r="D57">
        <v>54.92672871180946</v>
      </c>
      <c r="E57">
        <v>2</v>
      </c>
    </row>
    <row r="58" spans="1:5" x14ac:dyDescent="0.25">
      <c r="A58">
        <f>0.999147652124502*(273.2+33.013)</f>
        <v>305.952</v>
      </c>
      <c r="B58">
        <v>2561.7142857142858</v>
      </c>
      <c r="C58">
        <v>214</v>
      </c>
      <c r="D58">
        <v>55.031788090297084</v>
      </c>
      <c r="E58">
        <v>2</v>
      </c>
    </row>
    <row r="59" spans="1:5" x14ac:dyDescent="0.25">
      <c r="A59">
        <f>0.999154183525847*(273.2+33.013)</f>
        <v>305.95400000000001</v>
      </c>
      <c r="B59">
        <v>2551.5714285714284</v>
      </c>
      <c r="C59">
        <v>212.28571428571422</v>
      </c>
      <c r="D59">
        <v>55.124794878278522</v>
      </c>
      <c r="E59">
        <v>2</v>
      </c>
    </row>
    <row r="60" spans="1:5" x14ac:dyDescent="0.25">
      <c r="A60">
        <f>0.999157449226519*(273.2+33.013)</f>
        <v>305.95499999999998</v>
      </c>
      <c r="B60">
        <v>2544.5714285714284</v>
      </c>
      <c r="C60">
        <v>211.14285714285711</v>
      </c>
      <c r="D60">
        <v>55.192183794294067</v>
      </c>
      <c r="E60">
        <v>2</v>
      </c>
    </row>
    <row r="61" spans="1:5" x14ac:dyDescent="0.25">
      <c r="A61">
        <f>0.999163980627864*(273.2+33.013)</f>
        <v>305.95699999999999</v>
      </c>
      <c r="B61">
        <v>2539.7142857142858</v>
      </c>
      <c r="C61">
        <v>210.28571428571445</v>
      </c>
      <c r="D61">
        <v>55.238008880615212</v>
      </c>
      <c r="E61">
        <v>2</v>
      </c>
    </row>
    <row r="62" spans="1:5" x14ac:dyDescent="0.25">
      <c r="A62">
        <f>0.999167246328536*(273.2+33.013)</f>
        <v>305.95800000000003</v>
      </c>
      <c r="B62">
        <v>2530.4285714285716</v>
      </c>
      <c r="C62">
        <v>208.71428571428578</v>
      </c>
      <c r="D62">
        <v>55.323549434116956</v>
      </c>
      <c r="E62">
        <v>2</v>
      </c>
    </row>
    <row r="63" spans="1:5" x14ac:dyDescent="0.25">
      <c r="A63">
        <f>0.999173777729881*(273.2+33.013)</f>
        <v>305.95999999999998</v>
      </c>
      <c r="B63">
        <v>2524.4285714285716</v>
      </c>
      <c r="C63">
        <v>207.5</v>
      </c>
      <c r="D63">
        <v>55.372801099504784</v>
      </c>
      <c r="E63">
        <v>2</v>
      </c>
    </row>
    <row r="64" spans="1:5" x14ac:dyDescent="0.25">
      <c r="A64">
        <f>0.999177043430553*(273.2+33.013)</f>
        <v>305.96100000000001</v>
      </c>
      <c r="B64">
        <v>2518.5714285714284</v>
      </c>
      <c r="C64">
        <v>206.64285714285711</v>
      </c>
      <c r="D64">
        <v>55.42148361206057</v>
      </c>
      <c r="E64">
        <v>2</v>
      </c>
    </row>
    <row r="65" spans="1:5" x14ac:dyDescent="0.25">
      <c r="A65">
        <f>0.999183574831898*(273.2+33.013)</f>
        <v>305.96300000000002</v>
      </c>
      <c r="B65">
        <v>2513.1428571428573</v>
      </c>
      <c r="C65">
        <v>205.71428571428578</v>
      </c>
      <c r="D65">
        <v>55.467719595772849</v>
      </c>
      <c r="E65">
        <v>2</v>
      </c>
    </row>
    <row r="66" spans="1:5" x14ac:dyDescent="0.25">
      <c r="A66">
        <f>0.999186840532571*(273.2+33.013)</f>
        <v>305.964</v>
      </c>
      <c r="B66">
        <v>2498.4285714285716</v>
      </c>
      <c r="C66">
        <v>203.07142857142844</v>
      </c>
      <c r="D66">
        <v>55.605218505859398</v>
      </c>
      <c r="E66">
        <v>2</v>
      </c>
    </row>
    <row r="67" spans="1:5" x14ac:dyDescent="0.25">
      <c r="A67">
        <f>0.999193371933915*(273.2+33.013)</f>
        <v>305.96600000000001</v>
      </c>
      <c r="B67">
        <v>2483.8571428571427</v>
      </c>
      <c r="C67">
        <v>200.64285714285734</v>
      </c>
      <c r="D67">
        <v>55.737869262695313</v>
      </c>
      <c r="E67">
        <v>2</v>
      </c>
    </row>
    <row r="68" spans="1:5" x14ac:dyDescent="0.25">
      <c r="A68">
        <f>0.999196637634588*(273.2+33.013)</f>
        <v>305.96699999999998</v>
      </c>
      <c r="B68">
        <v>2471.8571428571427</v>
      </c>
      <c r="C68">
        <v>198.78571428571422</v>
      </c>
      <c r="D68">
        <v>55.851010240827236</v>
      </c>
      <c r="E68">
        <v>2</v>
      </c>
    </row>
    <row r="69" spans="1:5" x14ac:dyDescent="0.25">
      <c r="A69">
        <f>0.99919990333526*(273.2+33.013)</f>
        <v>305.96800000000002</v>
      </c>
      <c r="B69">
        <v>2465.5714285714284</v>
      </c>
      <c r="C69">
        <v>197.78571428571422</v>
      </c>
      <c r="D69">
        <v>55.910266331263983</v>
      </c>
      <c r="E69">
        <v>2</v>
      </c>
    </row>
    <row r="70" spans="1:5" x14ac:dyDescent="0.25">
      <c r="A70">
        <f>0.999206434736605*(273.2+33.013)</f>
        <v>305.97000000000003</v>
      </c>
      <c r="B70">
        <v>2459.1428571428573</v>
      </c>
      <c r="C70">
        <v>196.64285714285711</v>
      </c>
      <c r="D70">
        <v>55.968125588553335</v>
      </c>
      <c r="E70">
        <v>2</v>
      </c>
    </row>
    <row r="71" spans="1:5" x14ac:dyDescent="0.25">
      <c r="A71">
        <f>0.999209700437277*(273.2+33.013)</f>
        <v>305.971</v>
      </c>
      <c r="B71">
        <v>2455</v>
      </c>
      <c r="C71">
        <v>196</v>
      </c>
      <c r="D71">
        <v>56.010065569196456</v>
      </c>
      <c r="E71">
        <v>2</v>
      </c>
    </row>
    <row r="72" spans="1:5" x14ac:dyDescent="0.25">
      <c r="A72">
        <f>0.999216231838622*(273.2+33.013)</f>
        <v>305.97300000000001</v>
      </c>
      <c r="B72">
        <v>2444.1428571428573</v>
      </c>
      <c r="C72">
        <v>194.28571428571422</v>
      </c>
      <c r="D72">
        <v>56.116838509695867</v>
      </c>
      <c r="E72">
        <v>2</v>
      </c>
    </row>
    <row r="73" spans="1:5" x14ac:dyDescent="0.25">
      <c r="A73">
        <f>0.999219497539295*(273.2+33.013)</f>
        <v>305.97399999999999</v>
      </c>
      <c r="B73">
        <v>2438.4285714285716</v>
      </c>
      <c r="C73">
        <v>193.28571428571422</v>
      </c>
      <c r="D73">
        <v>56.174094826834562</v>
      </c>
      <c r="E73">
        <v>2</v>
      </c>
    </row>
    <row r="74" spans="1:5" x14ac:dyDescent="0.25">
      <c r="A74">
        <f>0.999222763239967*(273.2+33.013)</f>
        <v>305.97500000000002</v>
      </c>
      <c r="B74">
        <v>2437.8571428571427</v>
      </c>
      <c r="C74">
        <v>193.07142857142844</v>
      </c>
      <c r="D74">
        <v>56.184816305977961</v>
      </c>
      <c r="E74">
        <v>2</v>
      </c>
    </row>
    <row r="75" spans="1:5" x14ac:dyDescent="0.25">
      <c r="A75">
        <f>0.999229294641312*(273.2+33.013)</f>
        <v>305.97699999999998</v>
      </c>
      <c r="B75">
        <v>2428.5714285714284</v>
      </c>
      <c r="C75">
        <v>191.57142857142867</v>
      </c>
      <c r="D75">
        <v>56.270109885079592</v>
      </c>
      <c r="E75">
        <v>2</v>
      </c>
    </row>
    <row r="76" spans="1:5" x14ac:dyDescent="0.25">
      <c r="A76">
        <f>0.999232560341984*(273.2+33.013)</f>
        <v>305.97800000000001</v>
      </c>
      <c r="B76">
        <v>2424.4285714285716</v>
      </c>
      <c r="C76">
        <v>191</v>
      </c>
      <c r="D76">
        <v>56.31092278616768</v>
      </c>
      <c r="E76">
        <v>2</v>
      </c>
    </row>
    <row r="77" spans="1:5" x14ac:dyDescent="0.25">
      <c r="A77">
        <f>0.999239091743329*(273.2+33.013)</f>
        <v>305.98</v>
      </c>
      <c r="B77">
        <v>2419.5714285714284</v>
      </c>
      <c r="C77">
        <v>190.21428571428578</v>
      </c>
      <c r="D77">
        <v>56.355939374651257</v>
      </c>
      <c r="E77">
        <v>2</v>
      </c>
    </row>
    <row r="78" spans="1:5" x14ac:dyDescent="0.25">
      <c r="A78">
        <f>0.999242357444001*(273.2+33.013)</f>
        <v>305.98099999999999</v>
      </c>
      <c r="B78">
        <v>2415.7142857142858</v>
      </c>
      <c r="C78">
        <v>189.5</v>
      </c>
      <c r="D78">
        <v>56.395046561104948</v>
      </c>
      <c r="E78">
        <v>2</v>
      </c>
    </row>
    <row r="79" spans="1:5" x14ac:dyDescent="0.25">
      <c r="A79">
        <f>0.999245623144674*(273.2+33.013)</f>
        <v>305.98200000000003</v>
      </c>
      <c r="B79">
        <v>2414.7142857142858</v>
      </c>
      <c r="C79">
        <v>189.21428571428578</v>
      </c>
      <c r="D79">
        <v>56.406957680838502</v>
      </c>
      <c r="E79">
        <v>2</v>
      </c>
    </row>
    <row r="80" spans="1:5" x14ac:dyDescent="0.25">
      <c r="A80">
        <f>0.999252154546019*(273.2+33.013)</f>
        <v>305.98399999999998</v>
      </c>
      <c r="B80">
        <v>2414.8571428571427</v>
      </c>
      <c r="C80">
        <v>189.35714285714289</v>
      </c>
      <c r="D80">
        <v>56.406634630475708</v>
      </c>
      <c r="E80">
        <v>2</v>
      </c>
    </row>
    <row r="81" spans="1:5" x14ac:dyDescent="0.25">
      <c r="A81">
        <f>0.999255420246691*(273.2+33.013)</f>
        <v>305.98500000000001</v>
      </c>
      <c r="B81">
        <v>2414.7142857142858</v>
      </c>
      <c r="C81">
        <v>189.35714285714289</v>
      </c>
      <c r="D81">
        <v>56.406787872314396</v>
      </c>
      <c r="E81">
        <v>2</v>
      </c>
    </row>
    <row r="82" spans="1:5" x14ac:dyDescent="0.25">
      <c r="A82">
        <f>0.999261951648036*(273.2+33.013)</f>
        <v>305.98700000000002</v>
      </c>
      <c r="B82">
        <v>2420</v>
      </c>
      <c r="C82">
        <v>190.28571428571422</v>
      </c>
      <c r="D82">
        <v>56.362367575509211</v>
      </c>
      <c r="E82">
        <v>2</v>
      </c>
    </row>
    <row r="83" spans="1:5" x14ac:dyDescent="0.25">
      <c r="A83">
        <f>0.999265217348708*(273.2+33.013)</f>
        <v>305.988</v>
      </c>
      <c r="B83">
        <v>2423.7142857142858</v>
      </c>
      <c r="C83">
        <v>190.78571428571422</v>
      </c>
      <c r="D83">
        <v>56.328453172956245</v>
      </c>
      <c r="E83">
        <v>2</v>
      </c>
    </row>
    <row r="84" spans="1:5" x14ac:dyDescent="0.25">
      <c r="A84">
        <f>0.999268483049381*(273.2+33.013)</f>
        <v>305.98899999999998</v>
      </c>
      <c r="B84">
        <v>2442.1428571428573</v>
      </c>
      <c r="C84">
        <v>194</v>
      </c>
      <c r="D84">
        <v>56.16473443167547</v>
      </c>
      <c r="E84">
        <v>2</v>
      </c>
    </row>
    <row r="85" spans="1:5" x14ac:dyDescent="0.25">
      <c r="A85">
        <f>0.999275014450726*(273.2+33.013)</f>
        <v>305.99099999999999</v>
      </c>
      <c r="B85">
        <v>2441.8571428571427</v>
      </c>
      <c r="C85">
        <v>193.92857142857156</v>
      </c>
      <c r="D85">
        <v>56.168758065359953</v>
      </c>
      <c r="E85">
        <v>2</v>
      </c>
    </row>
    <row r="86" spans="1:5" x14ac:dyDescent="0.25">
      <c r="A86">
        <f>0.999278280151398*(273.2+33.013)</f>
        <v>305.99200000000002</v>
      </c>
      <c r="B86">
        <v>2441.2857142857142</v>
      </c>
      <c r="C86">
        <v>193.78571428571422</v>
      </c>
      <c r="D86">
        <v>56.174203709193648</v>
      </c>
      <c r="E86">
        <v>2</v>
      </c>
    </row>
    <row r="87" spans="1:5" x14ac:dyDescent="0.25">
      <c r="A87">
        <f>0.99928154585207*(273.2+33.013)</f>
        <v>305.99299999999999</v>
      </c>
      <c r="B87">
        <v>2454</v>
      </c>
      <c r="C87">
        <v>195.85714285714289</v>
      </c>
      <c r="D87">
        <v>56.072132982526455</v>
      </c>
      <c r="E87">
        <v>2</v>
      </c>
    </row>
    <row r="88" spans="1:5" x14ac:dyDescent="0.25">
      <c r="A88">
        <f>0.999288077253415*(273.2+33.013)</f>
        <v>305.995</v>
      </c>
      <c r="B88">
        <v>2437.2857142857142</v>
      </c>
      <c r="C88">
        <v>193.07142857142867</v>
      </c>
      <c r="D88">
        <v>56.217262268066406</v>
      </c>
      <c r="E88">
        <v>2</v>
      </c>
    </row>
    <row r="89" spans="1:5" x14ac:dyDescent="0.25">
      <c r="A89">
        <f>0.999291342954088*(273.2+33.013)</f>
        <v>305.99599999999998</v>
      </c>
      <c r="B89">
        <v>2439.8571428571427</v>
      </c>
      <c r="C89">
        <v>193.57142857142844</v>
      </c>
      <c r="D89">
        <v>56.19138739449636</v>
      </c>
      <c r="E89">
        <v>2</v>
      </c>
    </row>
    <row r="90" spans="1:5" x14ac:dyDescent="0.25">
      <c r="A90">
        <f>0.99929460865476*(273.2+33.013)</f>
        <v>305.99700000000001</v>
      </c>
      <c r="B90">
        <v>2449.7142857142858</v>
      </c>
      <c r="C90">
        <v>195.14285714285711</v>
      </c>
      <c r="D90">
        <v>56.106341552734364</v>
      </c>
      <c r="E90">
        <v>2</v>
      </c>
    </row>
    <row r="91" spans="1:5" x14ac:dyDescent="0.25">
      <c r="A91">
        <f>0.999301140056105*(273.2+33.013)</f>
        <v>305.99900000000002</v>
      </c>
      <c r="B91">
        <v>2457</v>
      </c>
      <c r="C91">
        <v>196.5</v>
      </c>
      <c r="D91">
        <v>56.038626970563655</v>
      </c>
      <c r="E91">
        <v>2</v>
      </c>
    </row>
    <row r="92" spans="1:5" x14ac:dyDescent="0.25">
      <c r="A92">
        <f>0.999304405756777*(273.2+33.013)</f>
        <v>306</v>
      </c>
      <c r="B92">
        <v>2472.7142857142858</v>
      </c>
      <c r="C92">
        <v>199.07142857142844</v>
      </c>
      <c r="D92">
        <v>55.90693620954238</v>
      </c>
      <c r="E92">
        <v>2</v>
      </c>
    </row>
    <row r="93" spans="1:5" x14ac:dyDescent="0.25">
      <c r="A93">
        <f>0.99930767145745*(273.2+33.013)</f>
        <v>306.00099999999998</v>
      </c>
      <c r="B93">
        <v>2480.7142857142858</v>
      </c>
      <c r="C93">
        <v>200.42857142857156</v>
      </c>
      <c r="D93">
        <v>55.837877110072554</v>
      </c>
      <c r="E93">
        <v>2</v>
      </c>
    </row>
    <row r="94" spans="1:5" x14ac:dyDescent="0.25">
      <c r="A94">
        <f>0.999314202858794*(273.2+33.013)</f>
        <v>306.00299999999999</v>
      </c>
      <c r="B94">
        <v>2484.4285714285716</v>
      </c>
      <c r="C94">
        <v>201.14285714285711</v>
      </c>
      <c r="D94">
        <v>55.807610321044933</v>
      </c>
      <c r="E94">
        <v>2</v>
      </c>
    </row>
    <row r="95" spans="1:5" x14ac:dyDescent="0.25">
      <c r="A95">
        <f>0.999317468559467*(273.2+33.013)</f>
        <v>306.00400000000002</v>
      </c>
      <c r="B95">
        <v>2482.7142857142858</v>
      </c>
      <c r="C95">
        <v>200.92857142857133</v>
      </c>
      <c r="D95">
        <v>55.823236737932518</v>
      </c>
      <c r="E95">
        <v>2</v>
      </c>
    </row>
    <row r="96" spans="1:5" x14ac:dyDescent="0.25">
      <c r="A96">
        <f>0.999320734260139*(273.2+33.013)</f>
        <v>306.005</v>
      </c>
      <c r="B96">
        <v>2489.1428571428573</v>
      </c>
      <c r="C96">
        <v>201.78571428571422</v>
      </c>
      <c r="D96">
        <v>55.768510981968461</v>
      </c>
      <c r="E96">
        <v>2</v>
      </c>
    </row>
    <row r="97" spans="1:5" x14ac:dyDescent="0.25">
      <c r="A97">
        <f>0.999327265661484*(273.2+33.013)</f>
        <v>306.00700000000001</v>
      </c>
      <c r="B97">
        <v>2503.5714285714284</v>
      </c>
      <c r="C97">
        <v>204.57142857142844</v>
      </c>
      <c r="D97">
        <v>55.659012930733866</v>
      </c>
      <c r="E97">
        <v>2</v>
      </c>
    </row>
    <row r="98" spans="1:5" x14ac:dyDescent="0.25">
      <c r="A98">
        <f>0.999330531362156*(273.2+33.013)</f>
        <v>306.00799999999998</v>
      </c>
      <c r="B98">
        <v>2497.2857142857142</v>
      </c>
      <c r="C98">
        <v>203.5</v>
      </c>
      <c r="D98">
        <v>55.710733686174706</v>
      </c>
      <c r="E98">
        <v>2</v>
      </c>
    </row>
    <row r="99" spans="1:5" x14ac:dyDescent="0.25">
      <c r="A99">
        <f>0.999333797062829*(273.2+33.013)</f>
        <v>306.00900000000001</v>
      </c>
      <c r="B99">
        <v>2493</v>
      </c>
      <c r="C99">
        <v>202.5</v>
      </c>
      <c r="D99">
        <v>55.740433829171252</v>
      </c>
      <c r="E99">
        <v>2</v>
      </c>
    </row>
    <row r="100" spans="1:5" x14ac:dyDescent="0.25">
      <c r="A100">
        <f>0.999340328464174*(273.2+33.013)</f>
        <v>306.01100000000002</v>
      </c>
      <c r="B100">
        <v>2499</v>
      </c>
      <c r="C100">
        <v>203.5</v>
      </c>
      <c r="D100">
        <v>55.689942387172152</v>
      </c>
      <c r="E100">
        <v>2</v>
      </c>
    </row>
    <row r="101" spans="1:5" x14ac:dyDescent="0.25">
      <c r="A101">
        <f>0.999343594164846*(273.2+33.013)</f>
        <v>306.012</v>
      </c>
      <c r="B101">
        <v>2509.5714285714284</v>
      </c>
      <c r="C101">
        <v>205.35714285714289</v>
      </c>
      <c r="D101">
        <v>55.596689060756148</v>
      </c>
      <c r="E101">
        <v>2</v>
      </c>
    </row>
    <row r="102" spans="1:5" x14ac:dyDescent="0.25">
      <c r="A102">
        <f>0.999346859865519*(273.2+33.013)</f>
        <v>306.01299999999998</v>
      </c>
      <c r="B102">
        <v>2504.5714285714284</v>
      </c>
      <c r="C102">
        <v>204.71428571428555</v>
      </c>
      <c r="D102">
        <v>55.653511483328771</v>
      </c>
      <c r="E102">
        <v>2</v>
      </c>
    </row>
    <row r="103" spans="1:5" x14ac:dyDescent="0.25">
      <c r="A103">
        <f>0.999353391266863*(273.2+33.013)</f>
        <v>306.01499999999999</v>
      </c>
      <c r="B103">
        <v>2492.1428571428573</v>
      </c>
      <c r="C103">
        <v>202.64285714285711</v>
      </c>
      <c r="D103">
        <v>55.772527640206476</v>
      </c>
      <c r="E103">
        <v>2</v>
      </c>
    </row>
    <row r="104" spans="1:5" x14ac:dyDescent="0.25">
      <c r="A104">
        <f>0.999356656967536*(273.2+33.013)</f>
        <v>306.01600000000002</v>
      </c>
      <c r="B104">
        <v>2484.5714285714284</v>
      </c>
      <c r="C104">
        <v>201.21428571428578</v>
      </c>
      <c r="D104">
        <v>55.836881147112138</v>
      </c>
      <c r="E104">
        <v>2</v>
      </c>
    </row>
    <row r="105" spans="1:5" x14ac:dyDescent="0.25">
      <c r="A105">
        <f>0.999359922668208*(273.2+33.013)</f>
        <v>306.017</v>
      </c>
      <c r="B105">
        <v>2483.5714285714284</v>
      </c>
      <c r="C105">
        <v>201.14285714285711</v>
      </c>
      <c r="D105">
        <v>55.846405683244939</v>
      </c>
      <c r="E105">
        <v>2</v>
      </c>
    </row>
    <row r="106" spans="1:5" x14ac:dyDescent="0.25">
      <c r="A106">
        <f>0.999366454069553*(273.2+33.013)</f>
        <v>306.01900000000001</v>
      </c>
      <c r="B106">
        <v>2479.2857142857142</v>
      </c>
      <c r="C106">
        <v>200.35714285714289</v>
      </c>
      <c r="D106">
        <v>55.888286590576172</v>
      </c>
      <c r="E106">
        <v>2</v>
      </c>
    </row>
    <row r="107" spans="1:5" x14ac:dyDescent="0.25">
      <c r="A107">
        <f>0.999369719770225*(273.2+33.013)</f>
        <v>306.02</v>
      </c>
      <c r="B107">
        <v>2474.7142857142858</v>
      </c>
      <c r="C107">
        <v>199.5</v>
      </c>
      <c r="D107">
        <v>55.935455213274281</v>
      </c>
      <c r="E107">
        <v>2</v>
      </c>
    </row>
    <row r="108" spans="1:5" x14ac:dyDescent="0.25">
      <c r="A108">
        <f>0.999372985470898*(273.2+33.013)</f>
        <v>306.02100000000002</v>
      </c>
      <c r="B108">
        <v>2469</v>
      </c>
      <c r="C108">
        <v>198.64285714285734</v>
      </c>
      <c r="D108">
        <v>55.993442099434958</v>
      </c>
      <c r="E108">
        <v>2</v>
      </c>
    </row>
    <row r="109" spans="1:5" x14ac:dyDescent="0.25">
      <c r="A109">
        <f>0.99937625117157*(273.2+33.013)</f>
        <v>306.02199999999999</v>
      </c>
      <c r="B109">
        <v>2453.8571428571427</v>
      </c>
      <c r="C109">
        <v>196.28571428571422</v>
      </c>
      <c r="D109">
        <v>56.140491921561079</v>
      </c>
      <c r="E109">
        <v>2</v>
      </c>
    </row>
    <row r="110" spans="1:5" x14ac:dyDescent="0.25">
      <c r="A110">
        <f>0.999382782572915*(273.2+33.013)</f>
        <v>306.024</v>
      </c>
      <c r="B110">
        <v>2440.5714285714284</v>
      </c>
      <c r="C110">
        <v>194.07142857142867</v>
      </c>
      <c r="D110">
        <v>56.274275534493654</v>
      </c>
      <c r="E110">
        <v>2</v>
      </c>
    </row>
    <row r="111" spans="1:5" x14ac:dyDescent="0.25">
      <c r="A111">
        <f>0.999386048273587*(273.2+33.013)</f>
        <v>306.02499999999998</v>
      </c>
      <c r="B111">
        <v>2425.4285714285716</v>
      </c>
      <c r="C111">
        <v>191.57142857142867</v>
      </c>
      <c r="D111">
        <v>56.418404933384522</v>
      </c>
      <c r="E111">
        <v>2</v>
      </c>
    </row>
    <row r="112" spans="1:5" x14ac:dyDescent="0.25">
      <c r="A112">
        <f>0.99938931397426*(273.2+33.013)</f>
        <v>306.02600000000001</v>
      </c>
      <c r="B112">
        <v>2407.5714285714284</v>
      </c>
      <c r="C112">
        <v>188.71428571428578</v>
      </c>
      <c r="D112">
        <v>56.589538792201438</v>
      </c>
      <c r="E112">
        <v>2</v>
      </c>
    </row>
    <row r="113" spans="1:5" x14ac:dyDescent="0.25">
      <c r="A113">
        <f>0.999395845375605*(273.2+33.013)</f>
        <v>306.02800000000002</v>
      </c>
      <c r="B113">
        <v>2378.1428571428573</v>
      </c>
      <c r="C113">
        <v>183.92857142857133</v>
      </c>
      <c r="D113">
        <v>56.870287540980769</v>
      </c>
      <c r="E113">
        <v>2</v>
      </c>
    </row>
    <row r="114" spans="1:5" x14ac:dyDescent="0.25">
      <c r="A114">
        <f>0.999399111076277*(273.2+33.013)</f>
        <v>306.029</v>
      </c>
      <c r="B114">
        <v>2361.1428571428573</v>
      </c>
      <c r="C114">
        <v>181.21428571428555</v>
      </c>
      <c r="D114">
        <v>57.037355586460649</v>
      </c>
      <c r="E114">
        <v>2</v>
      </c>
    </row>
    <row r="115" spans="1:5" x14ac:dyDescent="0.25">
      <c r="A115">
        <f>0.999402376776949*(273.2+33.013)</f>
        <v>306.02999999999997</v>
      </c>
      <c r="B115">
        <v>2342</v>
      </c>
      <c r="C115">
        <v>178.21428571428578</v>
      </c>
      <c r="D115">
        <v>57.241421617780475</v>
      </c>
      <c r="E115">
        <v>2</v>
      </c>
    </row>
    <row r="116" spans="1:5" x14ac:dyDescent="0.25">
      <c r="A116">
        <f>0.999405642477622*(273.2+33.013)</f>
        <v>306.03100000000001</v>
      </c>
      <c r="B116">
        <v>2321</v>
      </c>
      <c r="C116">
        <v>174.92857142857133</v>
      </c>
      <c r="D116">
        <v>57.464690290178567</v>
      </c>
      <c r="E116">
        <v>2</v>
      </c>
    </row>
    <row r="117" spans="1:5" x14ac:dyDescent="0.25">
      <c r="A117">
        <f>0.999412173878967*(273.2+33.013)</f>
        <v>306.03300000000002</v>
      </c>
      <c r="B117">
        <v>2306.5714285714284</v>
      </c>
      <c r="C117">
        <v>172.78571428571422</v>
      </c>
      <c r="D117">
        <v>57.613315582275334</v>
      </c>
      <c r="E117">
        <v>2</v>
      </c>
    </row>
    <row r="118" spans="1:5" x14ac:dyDescent="0.25">
      <c r="A118">
        <f>0.999415439579639*(273.2+33.013)</f>
        <v>306.03399999999999</v>
      </c>
      <c r="B118">
        <v>2293.5714285714284</v>
      </c>
      <c r="C118">
        <v>170.78571428571422</v>
      </c>
      <c r="D118">
        <v>57.758004433768122</v>
      </c>
      <c r="E118">
        <v>2</v>
      </c>
    </row>
    <row r="119" spans="1:5" x14ac:dyDescent="0.25">
      <c r="A119">
        <f>0.999418705280312*(273.2+33.013)</f>
        <v>306.03500000000003</v>
      </c>
      <c r="B119">
        <v>2285.2857142857142</v>
      </c>
      <c r="C119">
        <v>169.5</v>
      </c>
      <c r="D119">
        <v>57.852932848249111</v>
      </c>
      <c r="E119">
        <v>2</v>
      </c>
    </row>
    <row r="120" spans="1:5" x14ac:dyDescent="0.25">
      <c r="A120">
        <f>0.999425236681656*(273.2+33.013)</f>
        <v>306.03699999999998</v>
      </c>
      <c r="B120">
        <v>2276.2857142857142</v>
      </c>
      <c r="C120">
        <v>168.14285714285711</v>
      </c>
      <c r="D120">
        <v>57.958007594517255</v>
      </c>
      <c r="E120">
        <v>2</v>
      </c>
    </row>
    <row r="121" spans="1:5" x14ac:dyDescent="0.25">
      <c r="A121">
        <f>0.999428502382329*(273.2+33.013)</f>
        <v>306.03800000000001</v>
      </c>
      <c r="B121">
        <v>2275.2857142857142</v>
      </c>
      <c r="C121">
        <v>168.14285714285711</v>
      </c>
      <c r="D121">
        <v>57.976872907366101</v>
      </c>
      <c r="E121">
        <v>2</v>
      </c>
    </row>
    <row r="122" spans="1:5" x14ac:dyDescent="0.25">
      <c r="A122">
        <f>0.999431768083001*(273.2+33.013)</f>
        <v>306.03899999999999</v>
      </c>
      <c r="B122">
        <v>2269</v>
      </c>
      <c r="C122">
        <v>167.07142857142844</v>
      </c>
      <c r="D122">
        <v>58.055469185965478</v>
      </c>
      <c r="E122">
        <v>2</v>
      </c>
    </row>
    <row r="123" spans="1:5" x14ac:dyDescent="0.25">
      <c r="A123">
        <f>0.999435033783674*(273.2+33.013)</f>
        <v>306.04000000000002</v>
      </c>
      <c r="B123">
        <v>2261</v>
      </c>
      <c r="C123">
        <v>166.14285714285711</v>
      </c>
      <c r="D123">
        <v>58.156853812081522</v>
      </c>
      <c r="E123">
        <v>2</v>
      </c>
    </row>
    <row r="124" spans="1:5" x14ac:dyDescent="0.25">
      <c r="A124">
        <f>0.999441565185018*(273.2+33.013)</f>
        <v>306.04199999999997</v>
      </c>
      <c r="B124">
        <v>2252.2857142857142</v>
      </c>
      <c r="C124">
        <v>164.64285714285711</v>
      </c>
      <c r="D124">
        <v>58.260152762276789</v>
      </c>
      <c r="E124">
        <v>2</v>
      </c>
    </row>
    <row r="125" spans="1:5" x14ac:dyDescent="0.25">
      <c r="A125">
        <f>0.999444830885691*(273.2+33.013)</f>
        <v>306.04300000000001</v>
      </c>
      <c r="B125">
        <v>2250.8571428571427</v>
      </c>
      <c r="C125">
        <v>164.57142857142867</v>
      </c>
      <c r="D125">
        <v>58.279055241176025</v>
      </c>
      <c r="E125">
        <v>2</v>
      </c>
    </row>
    <row r="126" spans="1:5" x14ac:dyDescent="0.25">
      <c r="A126">
        <f>0.999448096586363*(273.2+33.013)</f>
        <v>306.04399999999998</v>
      </c>
      <c r="B126">
        <v>2229.5714285714284</v>
      </c>
      <c r="C126">
        <v>161.35714285714266</v>
      </c>
      <c r="D126">
        <v>58.5212196350098</v>
      </c>
      <c r="E126">
        <v>2</v>
      </c>
    </row>
    <row r="127" spans="1:5" x14ac:dyDescent="0.25">
      <c r="A127">
        <f>0.999451362287036*(273.2+33.013)</f>
        <v>306.04500000000002</v>
      </c>
      <c r="B127">
        <v>2218.7142857142858</v>
      </c>
      <c r="C127">
        <v>159.85714285714289</v>
      </c>
      <c r="D127">
        <v>58.650064522879518</v>
      </c>
      <c r="E127">
        <v>2</v>
      </c>
    </row>
    <row r="128" spans="1:5" x14ac:dyDescent="0.25">
      <c r="A128">
        <f>0.999457893688381*(273.2+33.013)</f>
        <v>306.04700000000003</v>
      </c>
      <c r="B128">
        <v>2212.8571428571427</v>
      </c>
      <c r="C128">
        <v>159.07142857142867</v>
      </c>
      <c r="D128">
        <v>58.723117828369141</v>
      </c>
      <c r="E128">
        <v>2</v>
      </c>
    </row>
    <row r="129" spans="1:5" x14ac:dyDescent="0.25">
      <c r="A129">
        <f>0.999461159389053*(273.2+33.013)</f>
        <v>306.048</v>
      </c>
      <c r="B129">
        <v>2208.7142857142858</v>
      </c>
      <c r="C129">
        <v>158.42857142857156</v>
      </c>
      <c r="D129">
        <v>58.780956486293235</v>
      </c>
      <c r="E129">
        <v>2</v>
      </c>
    </row>
    <row r="130" spans="1:5" x14ac:dyDescent="0.25">
      <c r="A130">
        <f>0.999464425089725*(273.2+33.013)</f>
        <v>306.04899999999998</v>
      </c>
      <c r="B130">
        <v>2206.5714285714284</v>
      </c>
      <c r="C130">
        <v>158.28571428571445</v>
      </c>
      <c r="D130">
        <v>58.821742139543801</v>
      </c>
      <c r="E130">
        <v>2</v>
      </c>
    </row>
    <row r="131" spans="1:5" x14ac:dyDescent="0.25">
      <c r="A131">
        <f>0.999467690790398*(273.2+33.013)</f>
        <v>306.05</v>
      </c>
      <c r="B131">
        <v>2205.4285714285716</v>
      </c>
      <c r="C131">
        <v>158.07142857142867</v>
      </c>
      <c r="D131">
        <v>58.855141884939997</v>
      </c>
      <c r="E131">
        <v>2</v>
      </c>
    </row>
    <row r="132" spans="1:5" x14ac:dyDescent="0.25">
      <c r="A132">
        <f>0.999474222191743*(273.2+33.013)</f>
        <v>306.05200000000002</v>
      </c>
      <c r="B132">
        <v>2208.7142857142858</v>
      </c>
      <c r="C132">
        <v>158.64285714285734</v>
      </c>
      <c r="D132">
        <v>58.83735438755582</v>
      </c>
      <c r="E132">
        <v>2</v>
      </c>
    </row>
    <row r="133" spans="1:5" x14ac:dyDescent="0.25">
      <c r="A133">
        <f>0.999477487892415*(273.2+33.013)</f>
        <v>306.053</v>
      </c>
      <c r="B133">
        <v>2207.1428571428573</v>
      </c>
      <c r="C133">
        <v>158.57142857142867</v>
      </c>
      <c r="D133">
        <v>58.850144958496116</v>
      </c>
      <c r="E133">
        <v>2</v>
      </c>
    </row>
    <row r="134" spans="1:5" x14ac:dyDescent="0.25">
      <c r="A134">
        <f>0.999480753593087*(273.2+33.013)</f>
        <v>306.05399999999997</v>
      </c>
      <c r="B134">
        <v>2203.5714285714284</v>
      </c>
      <c r="C134">
        <v>157.92857142857133</v>
      </c>
      <c r="D134">
        <v>58.8979668753488</v>
      </c>
      <c r="E134">
        <v>2</v>
      </c>
    </row>
    <row r="135" spans="1:5" x14ac:dyDescent="0.25">
      <c r="A135">
        <f>0.99948401929376*(273.2+33.013)</f>
        <v>306.05500000000001</v>
      </c>
      <c r="B135">
        <v>2197.1428571428573</v>
      </c>
      <c r="C135">
        <v>156.92857142857133</v>
      </c>
      <c r="D135">
        <v>58.974092320033492</v>
      </c>
      <c r="E135">
        <v>2</v>
      </c>
    </row>
    <row r="136" spans="1:5" x14ac:dyDescent="0.25">
      <c r="A136">
        <f>0.999490550695105*(273.2+33.013)</f>
        <v>306.05700000000002</v>
      </c>
      <c r="B136">
        <v>2185.2857142857142</v>
      </c>
      <c r="C136">
        <v>155.21428571428567</v>
      </c>
      <c r="D136">
        <v>59.109296417236351</v>
      </c>
      <c r="E136">
        <v>2</v>
      </c>
    </row>
    <row r="137" spans="1:5" x14ac:dyDescent="0.25">
      <c r="A137">
        <f>0.999493816395777*(273.2+33.013)</f>
        <v>306.05799999999999</v>
      </c>
      <c r="B137">
        <v>2166.2857142857142</v>
      </c>
      <c r="C137">
        <v>152.42857142857133</v>
      </c>
      <c r="D137">
        <v>59.328505379813009</v>
      </c>
      <c r="E137">
        <v>2</v>
      </c>
    </row>
    <row r="138" spans="1:5" x14ac:dyDescent="0.25">
      <c r="A138">
        <f>0.999497082096449*(273.2+33.013)</f>
        <v>306.05900000000003</v>
      </c>
      <c r="B138">
        <v>2169</v>
      </c>
      <c r="C138">
        <v>152.92857142857133</v>
      </c>
      <c r="D138">
        <v>59.31195068359375</v>
      </c>
      <c r="E138">
        <v>2</v>
      </c>
    </row>
    <row r="139" spans="1:5" x14ac:dyDescent="0.25">
      <c r="A139">
        <f>0.999500347797122*(273.2+33.013)</f>
        <v>306.06</v>
      </c>
      <c r="B139">
        <v>2168.4285714285716</v>
      </c>
      <c r="C139">
        <v>152.85714285714278</v>
      </c>
      <c r="D139">
        <v>59.323404148646773</v>
      </c>
      <c r="E139">
        <v>2</v>
      </c>
    </row>
    <row r="140" spans="1:5" x14ac:dyDescent="0.25">
      <c r="A140">
        <f>0.999506879198467*(273.2+33.013)</f>
        <v>306.06200000000001</v>
      </c>
      <c r="B140">
        <v>2171.4285714285716</v>
      </c>
      <c r="C140">
        <v>153.142857142857</v>
      </c>
      <c r="D140">
        <v>59.292779976981024</v>
      </c>
      <c r="E140">
        <v>2</v>
      </c>
    </row>
    <row r="141" spans="1:5" x14ac:dyDescent="0.25">
      <c r="A141">
        <f>0.999510144899139*(273.2+33.013)</f>
        <v>306.06299999999999</v>
      </c>
      <c r="B141">
        <v>2173.1428571428573</v>
      </c>
      <c r="C141">
        <v>153.71428571428578</v>
      </c>
      <c r="D141">
        <v>59.287451607840353</v>
      </c>
      <c r="E141">
        <v>2</v>
      </c>
    </row>
    <row r="142" spans="1:5" x14ac:dyDescent="0.25">
      <c r="A142">
        <f>0.999513410599811*(273.2+33.013)</f>
        <v>306.06400000000002</v>
      </c>
      <c r="B142">
        <v>2172.7142857142858</v>
      </c>
      <c r="C142">
        <v>153.64285714285722</v>
      </c>
      <c r="D142">
        <v>59.298252323695579</v>
      </c>
      <c r="E142">
        <v>2</v>
      </c>
    </row>
    <row r="143" spans="1:5" x14ac:dyDescent="0.25">
      <c r="A143">
        <f>0.999516676300484*(273.2+33.013)</f>
        <v>306.065</v>
      </c>
      <c r="B143">
        <v>2167.7142857142858</v>
      </c>
      <c r="C143">
        <v>153</v>
      </c>
      <c r="D143">
        <v>59.365682002476319</v>
      </c>
      <c r="E143">
        <v>2</v>
      </c>
    </row>
    <row r="144" spans="1:5" x14ac:dyDescent="0.25">
      <c r="A144">
        <f>0.999523207701829*(273.2+33.013)</f>
        <v>306.06700000000001</v>
      </c>
      <c r="B144">
        <v>2163</v>
      </c>
      <c r="C144">
        <v>152.14285714285722</v>
      </c>
      <c r="D144">
        <v>59.423234340122804</v>
      </c>
      <c r="E144">
        <v>2</v>
      </c>
    </row>
    <row r="145" spans="1:5" x14ac:dyDescent="0.25">
      <c r="A145">
        <f>0.999526473402501*(273.2+33.013)</f>
        <v>306.06799999999998</v>
      </c>
      <c r="B145">
        <v>2151.2857142857142</v>
      </c>
      <c r="C145">
        <v>150.35714285714289</v>
      </c>
      <c r="D145">
        <v>59.559689331054699</v>
      </c>
      <c r="E145">
        <v>2</v>
      </c>
    </row>
    <row r="146" spans="1:5" x14ac:dyDescent="0.25">
      <c r="A146">
        <f>0.999529739103173*(273.2+33.013)</f>
        <v>306.06900000000002</v>
      </c>
      <c r="B146">
        <v>2146.1428571428573</v>
      </c>
      <c r="C146">
        <v>149.85714285714278</v>
      </c>
      <c r="D146">
        <v>59.631953103201681</v>
      </c>
      <c r="E146">
        <v>2</v>
      </c>
    </row>
    <row r="147" spans="1:5" x14ac:dyDescent="0.25">
      <c r="A147">
        <f>0.999533004803846*(273.2+33.013)</f>
        <v>306.07</v>
      </c>
      <c r="B147">
        <v>2145.5714285714284</v>
      </c>
      <c r="C147">
        <v>149.64285714285711</v>
      </c>
      <c r="D147">
        <v>59.647426932198698</v>
      </c>
      <c r="E147">
        <v>2</v>
      </c>
    </row>
    <row r="148" spans="1:5" x14ac:dyDescent="0.25">
      <c r="A148">
        <f>0.999539536205191*(273.2+33.013)</f>
        <v>306.072</v>
      </c>
      <c r="B148">
        <v>2146.4285714285716</v>
      </c>
      <c r="C148">
        <v>150.00000000000011</v>
      </c>
      <c r="D148">
        <v>59.64904327392577</v>
      </c>
      <c r="E148">
        <v>2</v>
      </c>
    </row>
    <row r="149" spans="1:5" x14ac:dyDescent="0.25">
      <c r="A149">
        <f>0.999542801905863*(273.2+33.013)</f>
        <v>306.07299999999998</v>
      </c>
      <c r="B149">
        <v>2149.1428571428573</v>
      </c>
      <c r="C149">
        <v>150.42857142857144</v>
      </c>
      <c r="D149">
        <v>59.63368181501113</v>
      </c>
      <c r="E149">
        <v>2</v>
      </c>
    </row>
    <row r="150" spans="1:5" x14ac:dyDescent="0.25">
      <c r="A150">
        <f>0.999546067606536*(273.2+33.013)</f>
        <v>306.07400000000001</v>
      </c>
      <c r="B150">
        <v>2150.8571428571427</v>
      </c>
      <c r="C150">
        <v>150.78571428571433</v>
      </c>
      <c r="D150">
        <v>59.623979731968461</v>
      </c>
      <c r="E150">
        <v>2</v>
      </c>
    </row>
    <row r="151" spans="1:5" x14ac:dyDescent="0.25">
      <c r="A151">
        <f>0.999549333307208*(273.2+33.013)</f>
        <v>306.07499999999999</v>
      </c>
      <c r="B151">
        <v>2148.7142857142858</v>
      </c>
      <c r="C151">
        <v>150.50000000000011</v>
      </c>
      <c r="D151">
        <v>59.647483607700849</v>
      </c>
      <c r="E151">
        <v>2</v>
      </c>
    </row>
    <row r="152" spans="1:5" x14ac:dyDescent="0.25">
      <c r="A152">
        <f>0.999555864708553*(273.2+33.013)</f>
        <v>306.077</v>
      </c>
      <c r="B152">
        <v>2147</v>
      </c>
      <c r="C152">
        <v>150.14285714285711</v>
      </c>
      <c r="D152">
        <v>59.671163831438378</v>
      </c>
      <c r="E152">
        <v>2</v>
      </c>
    </row>
    <row r="153" spans="1:5" x14ac:dyDescent="0.25">
      <c r="A153">
        <f>0.999559130409225*(273.2+33.013)</f>
        <v>306.07799999999997</v>
      </c>
      <c r="B153">
        <v>2147</v>
      </c>
      <c r="C153">
        <v>150.21428571428578</v>
      </c>
      <c r="D153">
        <v>59.669614519391757</v>
      </c>
      <c r="E153">
        <v>2</v>
      </c>
    </row>
    <row r="154" spans="1:5" x14ac:dyDescent="0.25">
      <c r="A154">
        <f>0.999562396109897*(273.2+33.013)</f>
        <v>306.07900000000001</v>
      </c>
      <c r="B154">
        <v>2145</v>
      </c>
      <c r="C154">
        <v>149.92857142857133</v>
      </c>
      <c r="D154">
        <v>59.695695168631403</v>
      </c>
      <c r="E154">
        <v>2</v>
      </c>
    </row>
    <row r="155" spans="1:5" x14ac:dyDescent="0.25">
      <c r="A155">
        <f>0.99956566181057*(273.2+33.013)</f>
        <v>306.08</v>
      </c>
      <c r="B155">
        <v>2146.7142857142858</v>
      </c>
      <c r="C155">
        <v>150.14285714285711</v>
      </c>
      <c r="D155">
        <v>59.689084516252819</v>
      </c>
      <c r="E155">
        <v>2</v>
      </c>
    </row>
    <row r="156" spans="1:5" x14ac:dyDescent="0.25">
      <c r="A156">
        <f>0.999572193211915*(273.2+33.013)</f>
        <v>306.08199999999999</v>
      </c>
      <c r="B156">
        <v>2144.4285714285716</v>
      </c>
      <c r="C156">
        <v>150.14285714285722</v>
      </c>
      <c r="D156">
        <v>59.736621965680797</v>
      </c>
      <c r="E156">
        <v>2</v>
      </c>
    </row>
    <row r="157" spans="1:5" x14ac:dyDescent="0.25">
      <c r="A157">
        <f>0.999575458912587*(273.2+33.013)</f>
        <v>306.08300000000003</v>
      </c>
      <c r="B157">
        <v>2149.5714285714284</v>
      </c>
      <c r="C157">
        <v>151.07142857142844</v>
      </c>
      <c r="D157">
        <v>59.712531498500311</v>
      </c>
      <c r="E157">
        <v>2</v>
      </c>
    </row>
    <row r="158" spans="1:5" x14ac:dyDescent="0.25">
      <c r="A158">
        <f>0.999578724613259*(273.2+33.013)</f>
        <v>306.084</v>
      </c>
      <c r="B158">
        <v>2148.8571428571427</v>
      </c>
      <c r="C158">
        <v>150.92857142857133</v>
      </c>
      <c r="D158">
        <v>59.737645612444169</v>
      </c>
      <c r="E158">
        <v>2</v>
      </c>
    </row>
    <row r="159" spans="1:5" x14ac:dyDescent="0.25">
      <c r="A159">
        <f>0.999581990313932*(273.2+33.013)</f>
        <v>306.08499999999998</v>
      </c>
      <c r="B159">
        <v>2156.5714285714284</v>
      </c>
      <c r="C159">
        <v>152.42857142857133</v>
      </c>
      <c r="D159">
        <v>59.675672367640914</v>
      </c>
      <c r="E159">
        <v>2</v>
      </c>
    </row>
    <row r="160" spans="1:5" x14ac:dyDescent="0.25">
      <c r="A160">
        <f>0.999588521715277*(273.2+33.013)</f>
        <v>306.08699999999999</v>
      </c>
      <c r="B160">
        <v>2154</v>
      </c>
      <c r="C160">
        <v>152</v>
      </c>
      <c r="D160">
        <v>59.724209921700663</v>
      </c>
      <c r="E160">
        <v>2</v>
      </c>
    </row>
    <row r="161" spans="1:5" x14ac:dyDescent="0.25">
      <c r="A161">
        <f>0.999591787415949*(273.2+33.013)</f>
        <v>306.08800000000002</v>
      </c>
      <c r="B161">
        <v>2151.1428571428573</v>
      </c>
      <c r="C161">
        <v>151.78571428571433</v>
      </c>
      <c r="D161">
        <v>59.758335222516735</v>
      </c>
      <c r="E161">
        <v>2</v>
      </c>
    </row>
    <row r="162" spans="1:5" x14ac:dyDescent="0.25">
      <c r="A162">
        <f>0.999595053116622*(273.2+33.013)</f>
        <v>306.089</v>
      </c>
      <c r="B162">
        <v>2148.1428571428573</v>
      </c>
      <c r="C162">
        <v>151.35714285714278</v>
      </c>
      <c r="D162">
        <v>59.804633985246937</v>
      </c>
      <c r="E162">
        <v>2</v>
      </c>
    </row>
    <row r="163" spans="1:5" x14ac:dyDescent="0.25">
      <c r="A163">
        <f>0.999598318817294*(273.2+33.013)</f>
        <v>306.08999999999997</v>
      </c>
      <c r="B163">
        <v>2144.5714285714284</v>
      </c>
      <c r="C163">
        <v>150.99999999999989</v>
      </c>
      <c r="D163">
        <v>59.865591757638185</v>
      </c>
      <c r="E163">
        <v>2</v>
      </c>
    </row>
    <row r="164" spans="1:5" x14ac:dyDescent="0.25">
      <c r="A164">
        <f>0.999601584517966*(273.2+33.013)</f>
        <v>306.09100000000001</v>
      </c>
      <c r="B164">
        <v>2140.5714285714284</v>
      </c>
      <c r="C164">
        <v>150.42857142857144</v>
      </c>
      <c r="D164">
        <v>59.927228764125289</v>
      </c>
      <c r="E164">
        <v>2</v>
      </c>
    </row>
    <row r="165" spans="1:5" x14ac:dyDescent="0.25">
      <c r="A165">
        <f>0.999608115919311*(273.2+33.013)</f>
        <v>306.09300000000002</v>
      </c>
      <c r="B165">
        <v>2132.1428571428573</v>
      </c>
      <c r="C165">
        <v>149.28571428571422</v>
      </c>
      <c r="D165">
        <v>60.054347229003952</v>
      </c>
      <c r="E165">
        <v>2</v>
      </c>
    </row>
    <row r="166" spans="1:5" x14ac:dyDescent="0.25">
      <c r="A166">
        <f>0.999611381619984*(273.2+33.013)</f>
        <v>306.09399999999999</v>
      </c>
      <c r="B166">
        <v>2128.1428571428573</v>
      </c>
      <c r="C166">
        <v>148.78571428571433</v>
      </c>
      <c r="D166">
        <v>60.119494519914895</v>
      </c>
      <c r="E166">
        <v>2</v>
      </c>
    </row>
    <row r="167" spans="1:5" x14ac:dyDescent="0.25">
      <c r="A167">
        <f>0.999614647320656*(273.2+33.013)</f>
        <v>306.09500000000003</v>
      </c>
      <c r="B167">
        <v>2126.1428571428573</v>
      </c>
      <c r="C167">
        <v>148.642857142857</v>
      </c>
      <c r="D167">
        <v>60.138637978689985</v>
      </c>
      <c r="E167">
        <v>2</v>
      </c>
    </row>
    <row r="168" spans="1:5" x14ac:dyDescent="0.25">
      <c r="A168">
        <f>0.999617913021328*(273.2+33.013)</f>
        <v>306.096</v>
      </c>
      <c r="B168">
        <v>2128.4285714285716</v>
      </c>
      <c r="C168">
        <v>148.85714285714278</v>
      </c>
      <c r="D168">
        <v>60.115826525007037</v>
      </c>
      <c r="E168">
        <v>2</v>
      </c>
    </row>
    <row r="169" spans="1:5" x14ac:dyDescent="0.25">
      <c r="A169">
        <f>0.999624444422673*(273.2+33.013)</f>
        <v>306.09800000000001</v>
      </c>
      <c r="B169">
        <v>2130.2857142857142</v>
      </c>
      <c r="C169">
        <v>149</v>
      </c>
      <c r="D169">
        <v>60.086006382533469</v>
      </c>
      <c r="E169">
        <v>2</v>
      </c>
    </row>
    <row r="170" spans="1:5" x14ac:dyDescent="0.25">
      <c r="A170">
        <f>0.999627710123346*(273.2+33.013)</f>
        <v>306.09899999999999</v>
      </c>
      <c r="B170">
        <v>2137.4285714285716</v>
      </c>
      <c r="C170">
        <v>150.00000000000011</v>
      </c>
      <c r="D170">
        <v>59.997748783656561</v>
      </c>
      <c r="E170">
        <v>2</v>
      </c>
    </row>
    <row r="171" spans="1:5" x14ac:dyDescent="0.25">
      <c r="A171">
        <f>0.999630975824018*(273.2+33.013)</f>
        <v>306.10000000000002</v>
      </c>
      <c r="B171">
        <v>2147</v>
      </c>
      <c r="C171">
        <v>151.57142857142856</v>
      </c>
      <c r="D171">
        <v>59.892978341238859</v>
      </c>
      <c r="E171">
        <v>2</v>
      </c>
    </row>
    <row r="172" spans="1:5" x14ac:dyDescent="0.25">
      <c r="A172">
        <f>0.99963424152469*(273.2+33.013)</f>
        <v>306.101</v>
      </c>
      <c r="B172">
        <v>2152.7142857142858</v>
      </c>
      <c r="C172">
        <v>152.5</v>
      </c>
      <c r="D172">
        <v>59.822139848981578</v>
      </c>
      <c r="E172">
        <v>2</v>
      </c>
    </row>
    <row r="173" spans="1:5" x14ac:dyDescent="0.25">
      <c r="A173">
        <f>0.999640772926035*(273.2+33.013)</f>
        <v>306.10300000000001</v>
      </c>
      <c r="B173">
        <v>2160.8571428571427</v>
      </c>
      <c r="C173">
        <v>153.64285714285711</v>
      </c>
      <c r="D173">
        <v>59.735721588134766</v>
      </c>
      <c r="E173">
        <v>2</v>
      </c>
    </row>
    <row r="174" spans="1:5" x14ac:dyDescent="0.25">
      <c r="A174">
        <f>0.999644038626708*(273.2+33.013)</f>
        <v>306.10399999999998</v>
      </c>
      <c r="B174">
        <v>2165.2857142857142</v>
      </c>
      <c r="C174">
        <v>154.21428571428567</v>
      </c>
      <c r="D174">
        <v>59.682382965087925</v>
      </c>
      <c r="E174">
        <v>2</v>
      </c>
    </row>
    <row r="175" spans="1:5" x14ac:dyDescent="0.25">
      <c r="A175">
        <f>0.99964730432738*(273.2+33.013)</f>
        <v>306.10500000000002</v>
      </c>
      <c r="B175">
        <v>2180.8571428571427</v>
      </c>
      <c r="C175">
        <v>156.71428571428567</v>
      </c>
      <c r="D175">
        <v>59.526093946184403</v>
      </c>
      <c r="E175">
        <v>2</v>
      </c>
    </row>
    <row r="176" spans="1:5" x14ac:dyDescent="0.25">
      <c r="A176">
        <f>0.999650570028052*(273.2+33.013)</f>
        <v>306.10599999999999</v>
      </c>
      <c r="B176">
        <v>2186.8571428571427</v>
      </c>
      <c r="C176">
        <v>157.85714285714289</v>
      </c>
      <c r="D176">
        <v>59.458793640136662</v>
      </c>
      <c r="E176">
        <v>2</v>
      </c>
    </row>
    <row r="177" spans="1:5" x14ac:dyDescent="0.25">
      <c r="A177">
        <f>0.999657101429397*(273.2+33.013)</f>
        <v>306.108</v>
      </c>
      <c r="B177">
        <v>2198.5714285714284</v>
      </c>
      <c r="C177">
        <v>159.92857142857156</v>
      </c>
      <c r="D177">
        <v>59.362349918910411</v>
      </c>
      <c r="E177">
        <v>2</v>
      </c>
    </row>
    <row r="178" spans="1:5" x14ac:dyDescent="0.25">
      <c r="A178">
        <f>0.99966036713007*(273.2+33.013)</f>
        <v>306.10899999999998</v>
      </c>
      <c r="B178">
        <v>2205.5714285714284</v>
      </c>
      <c r="C178">
        <v>160.92857142857156</v>
      </c>
      <c r="D178">
        <v>59.28702893938339</v>
      </c>
      <c r="E178">
        <v>2</v>
      </c>
    </row>
    <row r="179" spans="1:5" x14ac:dyDescent="0.25">
      <c r="A179">
        <f>0.999663632830742*(273.2+33.013)</f>
        <v>306.11</v>
      </c>
      <c r="B179">
        <v>2215.1428571428573</v>
      </c>
      <c r="C179">
        <v>162.57142857142844</v>
      </c>
      <c r="D179">
        <v>59.198618643624513</v>
      </c>
      <c r="E179">
        <v>2</v>
      </c>
    </row>
    <row r="180" spans="1:5" x14ac:dyDescent="0.25">
      <c r="A180">
        <f>0.999666898531414*(273.2+33.013)</f>
        <v>306.11099999999999</v>
      </c>
      <c r="B180">
        <v>2227.5714285714284</v>
      </c>
      <c r="C180">
        <v>164.57142857142867</v>
      </c>
      <c r="D180">
        <v>59.074777548653742</v>
      </c>
      <c r="E180">
        <v>2</v>
      </c>
    </row>
    <row r="181" spans="1:5" x14ac:dyDescent="0.25">
      <c r="A181">
        <f>0.999670164232087*(273.2+33.013)</f>
        <v>306.11200000000002</v>
      </c>
      <c r="B181">
        <v>2224.7142857142858</v>
      </c>
      <c r="C181">
        <v>164.21428571428578</v>
      </c>
      <c r="D181">
        <v>59.102102879115535</v>
      </c>
      <c r="E181">
        <v>2</v>
      </c>
    </row>
    <row r="182" spans="1:5" x14ac:dyDescent="0.25">
      <c r="A182">
        <f>0.999676695633432*(273.2+33.013)</f>
        <v>306.11399999999998</v>
      </c>
      <c r="B182">
        <v>2231.4285714285716</v>
      </c>
      <c r="C182">
        <v>165.28571428571422</v>
      </c>
      <c r="D182">
        <v>59.034036254882892</v>
      </c>
      <c r="E182">
        <v>2</v>
      </c>
    </row>
    <row r="183" spans="1:5" x14ac:dyDescent="0.25">
      <c r="A183">
        <f>0.999679961334104*(273.2+33.013)</f>
        <v>306.11500000000001</v>
      </c>
      <c r="B183">
        <v>2231.2857142857142</v>
      </c>
      <c r="C183">
        <v>165.28571428571422</v>
      </c>
      <c r="D183">
        <v>59.049414934430843</v>
      </c>
      <c r="E183">
        <v>2</v>
      </c>
    </row>
    <row r="184" spans="1:5" x14ac:dyDescent="0.25">
      <c r="A184">
        <f>0.999683227034777*(273.2+33.013)</f>
        <v>306.11599999999999</v>
      </c>
      <c r="B184">
        <v>2229.2857142857142</v>
      </c>
      <c r="C184">
        <v>165.07142857142867</v>
      </c>
      <c r="D184">
        <v>59.07430201939178</v>
      </c>
      <c r="E184">
        <v>2</v>
      </c>
    </row>
    <row r="185" spans="1:5" x14ac:dyDescent="0.25">
      <c r="A185">
        <f>0.999686492735449*(273.2+33.013)</f>
        <v>306.11700000000002</v>
      </c>
      <c r="B185">
        <v>2226</v>
      </c>
      <c r="C185">
        <v>164.57142857142867</v>
      </c>
      <c r="D185">
        <v>59.117147936139816</v>
      </c>
      <c r="E185">
        <v>2</v>
      </c>
    </row>
    <row r="186" spans="1:5" x14ac:dyDescent="0.25">
      <c r="A186">
        <f>0.999693024136794*(273.2+33.013)</f>
        <v>306.11900000000003</v>
      </c>
      <c r="B186">
        <v>2223</v>
      </c>
      <c r="C186">
        <v>164</v>
      </c>
      <c r="D186">
        <v>59.147815813337104</v>
      </c>
      <c r="E186">
        <v>2</v>
      </c>
    </row>
    <row r="187" spans="1:5" x14ac:dyDescent="0.25">
      <c r="A187">
        <f>0.999696289837466*(273.2+33.013)</f>
        <v>306.12</v>
      </c>
      <c r="B187">
        <v>2227.8571428571427</v>
      </c>
      <c r="C187">
        <v>164.71428571428578</v>
      </c>
      <c r="D187">
        <v>59.084738486153753</v>
      </c>
      <c r="E187">
        <v>2</v>
      </c>
    </row>
    <row r="188" spans="1:5" x14ac:dyDescent="0.25">
      <c r="A188">
        <f>0.999699555538138*(273.2+33.013)</f>
        <v>306.12099999999998</v>
      </c>
      <c r="B188">
        <v>2230.5714285714284</v>
      </c>
      <c r="C188">
        <v>165.14285714285711</v>
      </c>
      <c r="D188">
        <v>59.044645690918003</v>
      </c>
      <c r="E188">
        <v>2</v>
      </c>
    </row>
    <row r="189" spans="1:5" x14ac:dyDescent="0.25">
      <c r="A189">
        <f>0.999702821238811*(273.2+33.013)</f>
        <v>306.12200000000001</v>
      </c>
      <c r="B189">
        <v>2231.8571428571427</v>
      </c>
      <c r="C189">
        <v>165.14285714285711</v>
      </c>
      <c r="D189">
        <v>59.017701176234652</v>
      </c>
      <c r="E189">
        <v>2</v>
      </c>
    </row>
    <row r="190" spans="1:5" x14ac:dyDescent="0.25">
      <c r="A190">
        <f>0.999709352640156*(273.2+33.013)</f>
        <v>306.12400000000002</v>
      </c>
      <c r="B190">
        <v>2235.1428571428573</v>
      </c>
      <c r="C190">
        <v>165.57142857142867</v>
      </c>
      <c r="D190">
        <v>58.969083513532382</v>
      </c>
      <c r="E190">
        <v>2</v>
      </c>
    </row>
    <row r="191" spans="1:5" x14ac:dyDescent="0.25">
      <c r="A191">
        <f>0.999712618340828*(273.2+33.013)</f>
        <v>306.125</v>
      </c>
      <c r="B191">
        <v>2229.8571428571427</v>
      </c>
      <c r="C191">
        <v>164.5</v>
      </c>
      <c r="D191">
        <v>59.000098964146218</v>
      </c>
      <c r="E191">
        <v>2</v>
      </c>
    </row>
    <row r="192" spans="1:5" x14ac:dyDescent="0.25">
      <c r="A192">
        <f>0.999715884041501*(273.2+33.013)</f>
        <v>306.12599999999998</v>
      </c>
      <c r="B192">
        <v>2230.4285714285716</v>
      </c>
      <c r="C192">
        <v>164.5</v>
      </c>
      <c r="D192">
        <v>58.986608559744752</v>
      </c>
      <c r="E192">
        <v>2</v>
      </c>
    </row>
    <row r="193" spans="1:5" x14ac:dyDescent="0.25">
      <c r="A193">
        <f>0.999719149742173*(273.2+33.013)</f>
        <v>306.12700000000001</v>
      </c>
      <c r="B193">
        <v>2239.4285714285716</v>
      </c>
      <c r="C193">
        <v>165.92857142857156</v>
      </c>
      <c r="D193">
        <v>58.890993172781805</v>
      </c>
      <c r="E193">
        <v>2</v>
      </c>
    </row>
    <row r="194" spans="1:5" x14ac:dyDescent="0.25">
      <c r="A194">
        <f>0.999722415442845*(273.2+33.013)</f>
        <v>306.12799999999999</v>
      </c>
      <c r="B194">
        <v>2255.7142857142858</v>
      </c>
      <c r="C194">
        <v>168.42857142857156</v>
      </c>
      <c r="D194">
        <v>58.712404632568337</v>
      </c>
      <c r="E194">
        <v>2</v>
      </c>
    </row>
    <row r="195" spans="1:5" x14ac:dyDescent="0.25">
      <c r="A195">
        <f>0.99972894684419*(273.2+33.013)</f>
        <v>306.13</v>
      </c>
      <c r="B195">
        <v>2266.7142857142858</v>
      </c>
      <c r="C195">
        <v>170.14285714285711</v>
      </c>
      <c r="D195">
        <v>58.596605355399049</v>
      </c>
      <c r="E195">
        <v>2</v>
      </c>
    </row>
    <row r="196" spans="1:5" x14ac:dyDescent="0.25">
      <c r="A196">
        <f>0.999732212544863*(273.2+33.013)</f>
        <v>306.13099999999997</v>
      </c>
      <c r="B196">
        <v>2277</v>
      </c>
      <c r="C196">
        <v>172.28571428571445</v>
      </c>
      <c r="D196">
        <v>58.511095755440863</v>
      </c>
      <c r="E196">
        <v>2</v>
      </c>
    </row>
    <row r="197" spans="1:5" x14ac:dyDescent="0.25">
      <c r="A197">
        <f>0.999735478245535*(273.2+33.013)</f>
        <v>306.13200000000001</v>
      </c>
      <c r="B197">
        <v>2276.5714285714284</v>
      </c>
      <c r="C197">
        <v>172.14285714285711</v>
      </c>
      <c r="D197">
        <v>58.522212655203703</v>
      </c>
      <c r="E197">
        <v>2</v>
      </c>
    </row>
    <row r="198" spans="1:5" x14ac:dyDescent="0.25">
      <c r="A198">
        <f>0.999738743946207*(273.2+33.013)</f>
        <v>306.13299999999998</v>
      </c>
      <c r="B198">
        <v>2279</v>
      </c>
      <c r="C198">
        <v>172.57142857142867</v>
      </c>
      <c r="D198">
        <v>58.500565556117522</v>
      </c>
      <c r="E198">
        <v>2</v>
      </c>
    </row>
    <row r="199" spans="1:5" x14ac:dyDescent="0.25">
      <c r="A199">
        <f>0.999745275347552*(273.2+33.013)</f>
        <v>306.13499999999999</v>
      </c>
      <c r="B199">
        <v>2283.8571428571427</v>
      </c>
      <c r="C199">
        <v>173.42857142857156</v>
      </c>
      <c r="D199">
        <v>58.468169076102129</v>
      </c>
      <c r="E199">
        <v>2</v>
      </c>
    </row>
    <row r="200" spans="1:5" x14ac:dyDescent="0.25">
      <c r="A200">
        <f>0.999748541048225*(273.2+33.013)</f>
        <v>306.13600000000002</v>
      </c>
      <c r="B200">
        <v>2292.4285714285716</v>
      </c>
      <c r="C200">
        <v>175.14285714285711</v>
      </c>
      <c r="D200">
        <v>58.426656014578668</v>
      </c>
      <c r="E200">
        <v>2</v>
      </c>
    </row>
    <row r="201" spans="1:5" x14ac:dyDescent="0.25">
      <c r="A201">
        <f>0.999751806748897*(273.2+33.013)</f>
        <v>306.137</v>
      </c>
      <c r="B201">
        <v>2289.1428571428573</v>
      </c>
      <c r="C201">
        <v>174.57142857142867</v>
      </c>
      <c r="D201">
        <v>58.453291102818127</v>
      </c>
      <c r="E201">
        <v>2</v>
      </c>
    </row>
    <row r="202" spans="1:5" x14ac:dyDescent="0.25">
      <c r="A202">
        <f>0.999755072449569*(273.2+33.013)</f>
        <v>306.13799999999998</v>
      </c>
      <c r="B202">
        <v>2285.7142857142858</v>
      </c>
      <c r="C202">
        <v>173.92857142857133</v>
      </c>
      <c r="D202">
        <v>58.490919930594259</v>
      </c>
      <c r="E202">
        <v>2</v>
      </c>
    </row>
    <row r="203" spans="1:5" x14ac:dyDescent="0.25">
      <c r="A203">
        <f>0.999758338150242*(273.2+33.013)</f>
        <v>306.13900000000001</v>
      </c>
      <c r="B203">
        <v>2283.5714285714284</v>
      </c>
      <c r="C203">
        <v>173.5</v>
      </c>
      <c r="D203">
        <v>58.485517556326727</v>
      </c>
      <c r="E203">
        <v>2</v>
      </c>
    </row>
    <row r="204" spans="1:5" x14ac:dyDescent="0.25">
      <c r="A204">
        <f>0.999764869551587*(273.2+33.013)</f>
        <v>306.14100000000002</v>
      </c>
      <c r="B204">
        <v>2284</v>
      </c>
      <c r="C204">
        <v>173.21428571428578</v>
      </c>
      <c r="D204">
        <v>58.461832209995805</v>
      </c>
      <c r="E204">
        <v>2</v>
      </c>
    </row>
    <row r="205" spans="1:5" x14ac:dyDescent="0.25">
      <c r="A205">
        <f>0.999768135252259*(273.2+33.013)</f>
        <v>306.142</v>
      </c>
      <c r="B205">
        <v>2284.5714285714284</v>
      </c>
      <c r="C205">
        <v>173.28571428571422</v>
      </c>
      <c r="D205">
        <v>58.42750571114675</v>
      </c>
      <c r="E205">
        <v>2</v>
      </c>
    </row>
    <row r="206" spans="1:5" x14ac:dyDescent="0.25">
      <c r="A206">
        <f>0.999771400952931*(273.2+33.013)</f>
        <v>306.14299999999997</v>
      </c>
      <c r="B206">
        <v>2289.7142857142858</v>
      </c>
      <c r="C206">
        <v>173.64285714285734</v>
      </c>
      <c r="D206">
        <v>58.345923069545222</v>
      </c>
      <c r="E206">
        <v>2</v>
      </c>
    </row>
    <row r="207" spans="1:5" x14ac:dyDescent="0.25">
      <c r="A207">
        <f>0.999774666653604*(273.2+33.013)</f>
        <v>306.14400000000001</v>
      </c>
      <c r="B207">
        <v>2287.7142857142858</v>
      </c>
      <c r="C207">
        <v>173.14285714285711</v>
      </c>
      <c r="D207">
        <v>58.33614850725445</v>
      </c>
      <c r="E207">
        <v>2</v>
      </c>
    </row>
    <row r="208" spans="1:5" x14ac:dyDescent="0.25">
      <c r="A208">
        <f>0.999781198054949*(273.2+33.013)</f>
        <v>306.14600000000002</v>
      </c>
      <c r="B208">
        <v>2284</v>
      </c>
      <c r="C208">
        <v>172.35714285714289</v>
      </c>
      <c r="D208">
        <v>58.346904536655984</v>
      </c>
      <c r="E208">
        <v>2</v>
      </c>
    </row>
    <row r="209" spans="1:5" x14ac:dyDescent="0.25">
      <c r="A209">
        <f>0.999784463755621*(273.2+33.013)</f>
        <v>306.14699999999999</v>
      </c>
      <c r="B209">
        <v>2283.8571428571427</v>
      </c>
      <c r="C209">
        <v>172.07142857142867</v>
      </c>
      <c r="D209">
        <v>58.328723471505327</v>
      </c>
      <c r="E209">
        <v>2</v>
      </c>
    </row>
    <row r="210" spans="1:5" x14ac:dyDescent="0.25">
      <c r="A210">
        <f>0.999787729456294*(273.2+33.013)</f>
        <v>306.14800000000002</v>
      </c>
      <c r="B210">
        <v>2284.4285714285716</v>
      </c>
      <c r="C210">
        <v>172</v>
      </c>
      <c r="D210">
        <v>58.304327828543535</v>
      </c>
      <c r="E210">
        <v>2</v>
      </c>
    </row>
    <row r="211" spans="1:5" x14ac:dyDescent="0.25">
      <c r="A211">
        <f>0.999790995156966*(273.2+33.013)</f>
        <v>306.149</v>
      </c>
      <c r="B211">
        <v>2281.5714285714284</v>
      </c>
      <c r="C211">
        <v>171.64285714285711</v>
      </c>
      <c r="D211">
        <v>58.335899026053255</v>
      </c>
      <c r="E211">
        <v>2</v>
      </c>
    </row>
    <row r="212" spans="1:5" x14ac:dyDescent="0.25">
      <c r="A212">
        <f>0.999794260857638*(273.2+33.013)</f>
        <v>306.14999999999998</v>
      </c>
      <c r="B212">
        <v>2272</v>
      </c>
      <c r="C212">
        <v>170.07142857142844</v>
      </c>
      <c r="D212">
        <v>58.425300489153187</v>
      </c>
      <c r="E212">
        <v>2</v>
      </c>
    </row>
    <row r="213" spans="1:5" x14ac:dyDescent="0.25">
      <c r="A213">
        <f>0.999800792258983*(273.2+33.013)</f>
        <v>306.15199999999999</v>
      </c>
      <c r="B213">
        <v>2259.4285714285716</v>
      </c>
      <c r="C213">
        <v>167.85714285714289</v>
      </c>
      <c r="D213">
        <v>58.552787562778974</v>
      </c>
      <c r="E213">
        <v>2</v>
      </c>
    </row>
    <row r="214" spans="1:5" x14ac:dyDescent="0.25">
      <c r="A214">
        <f>0.999804057959656*(273.2+33.013)</f>
        <v>306.15300000000002</v>
      </c>
      <c r="B214">
        <v>2240.4285714285716</v>
      </c>
      <c r="C214">
        <v>164.71428571428555</v>
      </c>
      <c r="D214">
        <v>58.757324327741344</v>
      </c>
      <c r="E214">
        <v>2</v>
      </c>
    </row>
    <row r="215" spans="1:5" x14ac:dyDescent="0.25">
      <c r="A215">
        <f>0.999807323660328*(273.2+33.013)</f>
        <v>306.154</v>
      </c>
      <c r="B215">
        <v>2237.5714285714284</v>
      </c>
      <c r="C215">
        <v>164.35714285714289</v>
      </c>
      <c r="D215">
        <v>58.794314684186702</v>
      </c>
      <c r="E215">
        <v>2</v>
      </c>
    </row>
    <row r="216" spans="1:5" x14ac:dyDescent="0.25">
      <c r="A216">
        <f>0.999810589361*(273.2+33.013)</f>
        <v>306.15499999999997</v>
      </c>
      <c r="B216">
        <v>2230.7142857142858</v>
      </c>
      <c r="C216">
        <v>163.42857142857156</v>
      </c>
      <c r="D216">
        <v>58.878780473981578</v>
      </c>
      <c r="E216">
        <v>2</v>
      </c>
    </row>
    <row r="217" spans="1:5" x14ac:dyDescent="0.25">
      <c r="A217">
        <f>0.999817120762345*(273.2+33.013)</f>
        <v>306.15699999999998</v>
      </c>
      <c r="B217">
        <v>2217.8571428571427</v>
      </c>
      <c r="C217">
        <v>161.14285714285711</v>
      </c>
      <c r="D217">
        <v>58.981004333496116</v>
      </c>
      <c r="E217">
        <v>2</v>
      </c>
    </row>
    <row r="218" spans="1:5" x14ac:dyDescent="0.25">
      <c r="A218">
        <f>0.999820386463018*(273.2+33.013)</f>
        <v>306.15800000000002</v>
      </c>
      <c r="B218">
        <v>2225.5714285714284</v>
      </c>
      <c r="C218">
        <v>162</v>
      </c>
      <c r="D218">
        <v>58.868355778285434</v>
      </c>
      <c r="E218">
        <v>2</v>
      </c>
    </row>
    <row r="219" spans="1:5" x14ac:dyDescent="0.25">
      <c r="A219">
        <f>0.99982365216369*(273.2+33.013)</f>
        <v>306.15899999999999</v>
      </c>
      <c r="B219">
        <v>2227.2857142857142</v>
      </c>
      <c r="C219">
        <v>162.28571428571422</v>
      </c>
      <c r="D219">
        <v>58.84385779244559</v>
      </c>
      <c r="E219">
        <v>2</v>
      </c>
    </row>
    <row r="220" spans="1:5" x14ac:dyDescent="0.25">
      <c r="A220">
        <f>0.999826917864363*(273.2+33.013)</f>
        <v>306.16000000000003</v>
      </c>
      <c r="B220">
        <v>2220.1428571428573</v>
      </c>
      <c r="C220">
        <v>161.21428571428555</v>
      </c>
      <c r="D220">
        <v>58.936039515903985</v>
      </c>
      <c r="E220">
        <v>2</v>
      </c>
    </row>
    <row r="221" spans="1:5" x14ac:dyDescent="0.25">
      <c r="A221">
        <f>0.999830183565035*(273.2+33.013)</f>
        <v>306.161</v>
      </c>
      <c r="B221">
        <v>2211.4285714285716</v>
      </c>
      <c r="C221">
        <v>160.21428571428578</v>
      </c>
      <c r="D221">
        <v>59.07165015084405</v>
      </c>
      <c r="E221">
        <v>2</v>
      </c>
    </row>
    <row r="222" spans="1:5" x14ac:dyDescent="0.25">
      <c r="A222">
        <f>0.99983671496638*(273.2+33.013)</f>
        <v>306.16300000000001</v>
      </c>
      <c r="B222">
        <v>2205.5714285714284</v>
      </c>
      <c r="C222">
        <v>159.78571428571445</v>
      </c>
      <c r="D222">
        <v>59.182928248814164</v>
      </c>
      <c r="E222">
        <v>2</v>
      </c>
    </row>
    <row r="223" spans="1:5" x14ac:dyDescent="0.25">
      <c r="A223">
        <f>0.999839980667052*(273.2+33.013)</f>
        <v>306.16399999999999</v>
      </c>
      <c r="B223">
        <v>2202.4285714285716</v>
      </c>
      <c r="C223">
        <v>159.35714285714266</v>
      </c>
      <c r="D223">
        <v>59.25393992832727</v>
      </c>
      <c r="E223">
        <v>2</v>
      </c>
    </row>
    <row r="224" spans="1:5" x14ac:dyDescent="0.25">
      <c r="A224">
        <f>0.999843246367725*(273.2+33.013)</f>
        <v>306.16500000000002</v>
      </c>
      <c r="B224">
        <v>2203.8571428571427</v>
      </c>
      <c r="C224">
        <v>159.78571428571422</v>
      </c>
      <c r="D224">
        <v>59.259787968226931</v>
      </c>
      <c r="E224">
        <v>2</v>
      </c>
    </row>
    <row r="225" spans="1:5" x14ac:dyDescent="0.25">
      <c r="A225">
        <f>0.999846512068397*(273.2+33.013)</f>
        <v>306.166</v>
      </c>
      <c r="B225">
        <v>2207.2857142857142</v>
      </c>
      <c r="C225">
        <v>160.35714285714289</v>
      </c>
      <c r="D225">
        <v>59.220243835449253</v>
      </c>
      <c r="E225">
        <v>2</v>
      </c>
    </row>
    <row r="226" spans="1:5" x14ac:dyDescent="0.25">
      <c r="A226">
        <f>0.999853043469742*(273.2+33.013)</f>
        <v>306.16800000000001</v>
      </c>
      <c r="B226">
        <v>2220.8571428571427</v>
      </c>
      <c r="C226">
        <v>162.42857142857156</v>
      </c>
      <c r="D226">
        <v>59.065311322893422</v>
      </c>
      <c r="E226">
        <v>2</v>
      </c>
    </row>
    <row r="227" spans="1:5" x14ac:dyDescent="0.25">
      <c r="A227">
        <f>0.999856309170414*(273.2+33.013)</f>
        <v>306.16899999999998</v>
      </c>
      <c r="B227">
        <v>2238.1428571428573</v>
      </c>
      <c r="C227">
        <v>165.14285714285711</v>
      </c>
      <c r="D227">
        <v>58.896043178013429</v>
      </c>
      <c r="E227">
        <v>2</v>
      </c>
    </row>
    <row r="228" spans="1:5" x14ac:dyDescent="0.25">
      <c r="A228">
        <f>0.999859574871087*(273.2+33.013)</f>
        <v>306.17</v>
      </c>
      <c r="B228">
        <v>2259.2857142857142</v>
      </c>
      <c r="C228">
        <v>168.5</v>
      </c>
      <c r="D228">
        <v>58.652325439453136</v>
      </c>
      <c r="E228">
        <v>2</v>
      </c>
    </row>
    <row r="229" spans="1:5" x14ac:dyDescent="0.25">
      <c r="A229">
        <f>0.999862840571759*(273.2+33.013)</f>
        <v>306.17099999999999</v>
      </c>
      <c r="B229">
        <v>2279.8571428571427</v>
      </c>
      <c r="C229">
        <v>172.07142857142867</v>
      </c>
      <c r="D229">
        <v>58.461009216308639</v>
      </c>
      <c r="E229">
        <v>2</v>
      </c>
    </row>
    <row r="230" spans="1:5" x14ac:dyDescent="0.25">
      <c r="A230">
        <f>0.999869371973104*(273.2+33.013)</f>
        <v>306.173</v>
      </c>
      <c r="B230">
        <v>2306.2857142857142</v>
      </c>
      <c r="C230">
        <v>176.28571428571422</v>
      </c>
      <c r="D230">
        <v>58.183671896798273</v>
      </c>
      <c r="E230">
        <v>2</v>
      </c>
    </row>
    <row r="231" spans="1:5" x14ac:dyDescent="0.25">
      <c r="A231">
        <f>0.999872637673776*(273.2+33.013)</f>
        <v>306.17399999999998</v>
      </c>
      <c r="B231">
        <v>2330.5714285714284</v>
      </c>
      <c r="C231">
        <v>180.64285714285734</v>
      </c>
      <c r="D231">
        <v>57.978988974435026</v>
      </c>
      <c r="E231">
        <v>2</v>
      </c>
    </row>
    <row r="232" spans="1:5" x14ac:dyDescent="0.25">
      <c r="A232">
        <f>0.999875903374449*(273.2+33.013)</f>
        <v>306.17500000000001</v>
      </c>
      <c r="B232">
        <v>2361.1428571428573</v>
      </c>
      <c r="C232">
        <v>186.28571428571422</v>
      </c>
      <c r="D232">
        <v>57.727656773158515</v>
      </c>
      <c r="E232">
        <v>2</v>
      </c>
    </row>
    <row r="233" spans="1:5" x14ac:dyDescent="0.25">
      <c r="A233">
        <f>0.999879169075121*(273.2+33.013)</f>
        <v>306.17599999999999</v>
      </c>
      <c r="B233">
        <v>2367.1428571428573</v>
      </c>
      <c r="C233">
        <v>187.42857142857156</v>
      </c>
      <c r="D233">
        <v>57.684738268171031</v>
      </c>
      <c r="E233">
        <v>2</v>
      </c>
    </row>
    <row r="234" spans="1:5" x14ac:dyDescent="0.25">
      <c r="A234">
        <f>0.999882434775794*(273.2+33.013)</f>
        <v>306.17700000000002</v>
      </c>
      <c r="B234">
        <v>2392.4285714285716</v>
      </c>
      <c r="C234">
        <v>192.28571428571445</v>
      </c>
      <c r="D234">
        <v>57.498124040876064</v>
      </c>
      <c r="E234">
        <v>2</v>
      </c>
    </row>
    <row r="235" spans="1:5" x14ac:dyDescent="0.25">
      <c r="A235">
        <f>0.999888966177138*(273.2+33.013)</f>
        <v>306.17899999999997</v>
      </c>
      <c r="B235">
        <v>2438.2857142857142</v>
      </c>
      <c r="C235">
        <v>201</v>
      </c>
      <c r="D235">
        <v>57.121230970110219</v>
      </c>
      <c r="E235">
        <v>2</v>
      </c>
    </row>
    <row r="236" spans="1:5" x14ac:dyDescent="0.25">
      <c r="A236">
        <f>0.999892231877811*(273.2+33.013)</f>
        <v>306.18</v>
      </c>
      <c r="B236">
        <v>2461.5714285714284</v>
      </c>
      <c r="C236">
        <v>204.42857142857133</v>
      </c>
      <c r="D236">
        <v>56.85930426461357</v>
      </c>
      <c r="E236">
        <v>2</v>
      </c>
    </row>
    <row r="237" spans="1:5" x14ac:dyDescent="0.25">
      <c r="A237">
        <f>0.999895497578483*(273.2+33.013)</f>
        <v>306.18099999999998</v>
      </c>
      <c r="B237">
        <v>2481.4285714285716</v>
      </c>
      <c r="C237">
        <v>207.78571428571422</v>
      </c>
      <c r="D237">
        <v>56.653701891217906</v>
      </c>
      <c r="E237">
        <v>2</v>
      </c>
    </row>
    <row r="238" spans="1:5" x14ac:dyDescent="0.25">
      <c r="A238">
        <f>0.999898763279156*(273.2+33.013)</f>
        <v>306.18200000000002</v>
      </c>
      <c r="B238">
        <v>2531.4285714285716</v>
      </c>
      <c r="C238">
        <v>217</v>
      </c>
      <c r="D238">
        <v>56.234233093261707</v>
      </c>
      <c r="E238">
        <v>2</v>
      </c>
    </row>
    <row r="239" spans="1:5" x14ac:dyDescent="0.25">
      <c r="A239">
        <f>0.9999052946805*(273.2+33.013)</f>
        <v>306.18400000000003</v>
      </c>
      <c r="B239">
        <v>2544.5714285714284</v>
      </c>
      <c r="C239">
        <v>219.21428571428578</v>
      </c>
      <c r="D239">
        <v>56.106112670898426</v>
      </c>
      <c r="E239">
        <v>2</v>
      </c>
    </row>
    <row r="240" spans="1:5" x14ac:dyDescent="0.25">
      <c r="A240">
        <f>0.999908560381173*(273.2+33.013)</f>
        <v>306.185</v>
      </c>
      <c r="B240">
        <v>2546.7142857142858</v>
      </c>
      <c r="C240">
        <v>219.5</v>
      </c>
      <c r="D240">
        <v>56.080930328369163</v>
      </c>
      <c r="E240">
        <v>2</v>
      </c>
    </row>
    <row r="241" spans="1:5" x14ac:dyDescent="0.25">
      <c r="A241">
        <f>0.999911826081845*(273.2+33.013)</f>
        <v>306.18599999999998</v>
      </c>
      <c r="B241">
        <v>2576.1428571428573</v>
      </c>
      <c r="C241">
        <v>226.07142857142867</v>
      </c>
      <c r="D241">
        <v>55.89940490722654</v>
      </c>
      <c r="E241">
        <v>2</v>
      </c>
    </row>
    <row r="242" spans="1:5" x14ac:dyDescent="0.25">
      <c r="A242">
        <f>0.999915091782518*(273.2+33.013)</f>
        <v>306.18700000000001</v>
      </c>
      <c r="B242">
        <v>2610.7142857142858</v>
      </c>
      <c r="C242">
        <v>233.92857142857156</v>
      </c>
      <c r="D242">
        <v>55.707134137834771</v>
      </c>
      <c r="E242">
        <v>2</v>
      </c>
    </row>
    <row r="243" spans="1:5" x14ac:dyDescent="0.25">
      <c r="A243">
        <f>0.999921623183862*(273.2+33.013)</f>
        <v>306.18900000000002</v>
      </c>
      <c r="B243">
        <v>2655</v>
      </c>
      <c r="C243">
        <v>245.57142857142867</v>
      </c>
      <c r="D243">
        <v>55.537307957240614</v>
      </c>
      <c r="E243">
        <v>2</v>
      </c>
    </row>
    <row r="244" spans="1:5" x14ac:dyDescent="0.25">
      <c r="A244">
        <f>0.999924888884535*(273.2+33.013)</f>
        <v>306.19</v>
      </c>
      <c r="B244">
        <v>2706.2857142857142</v>
      </c>
      <c r="C244">
        <v>258.85714285714289</v>
      </c>
      <c r="D244">
        <v>55.293282645089221</v>
      </c>
      <c r="E244">
        <v>2</v>
      </c>
    </row>
    <row r="245" spans="1:5" x14ac:dyDescent="0.25">
      <c r="A245">
        <f>0.999928154585207*(273.2+33.013)</f>
        <v>306.19099999999997</v>
      </c>
      <c r="B245">
        <v>2716.7142857142858</v>
      </c>
      <c r="C245">
        <v>261.42857142857156</v>
      </c>
      <c r="D245">
        <v>55.240938568115268</v>
      </c>
      <c r="E245">
        <v>2</v>
      </c>
    </row>
    <row r="246" spans="1:5" x14ac:dyDescent="0.25">
      <c r="A246">
        <f>0.99993142028588*(273.2+33.013)</f>
        <v>306.19200000000001</v>
      </c>
      <c r="B246">
        <v>2728</v>
      </c>
      <c r="C246">
        <v>261.71428571428555</v>
      </c>
      <c r="D246">
        <v>55.028337969098743</v>
      </c>
      <c r="E246">
        <v>2</v>
      </c>
    </row>
    <row r="247" spans="1:5" x14ac:dyDescent="0.25">
      <c r="A247">
        <f>0.999937951687224*(273.2+33.013)</f>
        <v>306.19400000000002</v>
      </c>
      <c r="B247">
        <v>2699.5714285714284</v>
      </c>
      <c r="C247">
        <v>252.14285714285711</v>
      </c>
      <c r="D247">
        <v>55.059119524274536</v>
      </c>
      <c r="E247">
        <v>2</v>
      </c>
    </row>
    <row r="248" spans="1:5" x14ac:dyDescent="0.25">
      <c r="A248">
        <f>0.999941217387897*(273.2+33.013)</f>
        <v>306.19499999999999</v>
      </c>
      <c r="B248">
        <v>2652.2857142857142</v>
      </c>
      <c r="C248">
        <v>238.57142857142844</v>
      </c>
      <c r="D248">
        <v>55.175741577148415</v>
      </c>
      <c r="E248">
        <v>2</v>
      </c>
    </row>
    <row r="249" spans="1:5" x14ac:dyDescent="0.25">
      <c r="A249">
        <f>0.999944483088569*(273.2+33.013)</f>
        <v>306.19600000000003</v>
      </c>
      <c r="B249">
        <v>2688.8571428571427</v>
      </c>
      <c r="C249">
        <v>244</v>
      </c>
      <c r="D249">
        <v>54.810533469063898</v>
      </c>
      <c r="E249">
        <v>2</v>
      </c>
    </row>
    <row r="250" spans="1:5" x14ac:dyDescent="0.25">
      <c r="A250">
        <f>0.999947748789242*(273.2+33.013)</f>
        <v>306.197</v>
      </c>
      <c r="B250">
        <v>2767.2857142857142</v>
      </c>
      <c r="C250">
        <v>259.78571428571422</v>
      </c>
      <c r="D250">
        <v>54.257400185721281</v>
      </c>
      <c r="E250">
        <v>2</v>
      </c>
    </row>
    <row r="251" spans="1:5" x14ac:dyDescent="0.25">
      <c r="A251">
        <f>0.999954280190586*(273.2+33.013)</f>
        <v>306.19900000000001</v>
      </c>
      <c r="B251">
        <v>2938.1428571428573</v>
      </c>
      <c r="C251">
        <v>300.78571428571445</v>
      </c>
      <c r="D251">
        <v>53.3147914341518</v>
      </c>
      <c r="E251">
        <v>2</v>
      </c>
    </row>
    <row r="252" spans="1:5" x14ac:dyDescent="0.25">
      <c r="A252">
        <f>0.999957545891259*(273.2+33.013)</f>
        <v>306.2</v>
      </c>
      <c r="B252">
        <v>3039.5714285714284</v>
      </c>
      <c r="C252">
        <v>325.64285714285711</v>
      </c>
      <c r="D252">
        <v>52.705599757603295</v>
      </c>
      <c r="E252">
        <v>2</v>
      </c>
    </row>
    <row r="253" spans="1:5" x14ac:dyDescent="0.25">
      <c r="A253">
        <f>0.999960811591931*(273.2+33.013)</f>
        <v>306.20100000000002</v>
      </c>
      <c r="B253">
        <v>3056.5714285714284</v>
      </c>
      <c r="C253">
        <v>327.64285714285711</v>
      </c>
      <c r="D253">
        <v>52.519662911551393</v>
      </c>
      <c r="E253">
        <v>2</v>
      </c>
    </row>
    <row r="254" spans="1:5" x14ac:dyDescent="0.25">
      <c r="A254">
        <f>0.999967342993276*(273.2+33.013)</f>
        <v>306.20299999999997</v>
      </c>
      <c r="B254">
        <v>3216.2857142857142</v>
      </c>
      <c r="C254">
        <v>367.71428571428578</v>
      </c>
      <c r="D254">
        <v>51.708545575823109</v>
      </c>
      <c r="E254">
        <v>2</v>
      </c>
    </row>
    <row r="255" spans="1:5" x14ac:dyDescent="0.25">
      <c r="A255">
        <f>0.999970608693948*(273.2+33.013)</f>
        <v>306.20400000000001</v>
      </c>
      <c r="B255">
        <v>5098.2857142857147</v>
      </c>
      <c r="C255">
        <v>1026.2857142857142</v>
      </c>
      <c r="D255">
        <v>45.540091705322254</v>
      </c>
      <c r="E255">
        <v>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EAE9E-BE02-4EBE-B9EC-E83BAD132153}">
  <dimension ref="A1:V255"/>
  <sheetViews>
    <sheetView workbookViewId="0">
      <selection activeCell="A2" sqref="A2"/>
    </sheetView>
  </sheetViews>
  <sheetFormatPr defaultRowHeight="15" x14ac:dyDescent="0.25"/>
  <sheetData>
    <row r="1" spans="1:22" x14ac:dyDescent="0.25">
      <c r="A1" t="s">
        <v>5</v>
      </c>
      <c r="B1" t="s">
        <v>6</v>
      </c>
      <c r="C1" t="s">
        <v>7</v>
      </c>
      <c r="D1" t="s">
        <v>8</v>
      </c>
      <c r="E1" t="s">
        <v>9</v>
      </c>
      <c r="T1" t="s">
        <v>64</v>
      </c>
    </row>
    <row r="2" spans="1:22" x14ac:dyDescent="0.25">
      <c r="A2" t="s">
        <v>12</v>
      </c>
      <c r="B2" t="s">
        <v>10</v>
      </c>
      <c r="C2" t="s">
        <v>10</v>
      </c>
      <c r="D2" t="s">
        <v>11</v>
      </c>
      <c r="E2" t="s">
        <v>11</v>
      </c>
      <c r="T2" t="s">
        <v>65</v>
      </c>
    </row>
    <row r="3" spans="1:22" x14ac:dyDescent="0.25">
      <c r="A3">
        <v>305.96499999999997</v>
      </c>
      <c r="B3">
        <v>5750.4285714285716</v>
      </c>
      <c r="C3">
        <v>881.57142857142844</v>
      </c>
      <c r="D3">
        <v>45.414851488385864</v>
      </c>
      <c r="E3">
        <v>2</v>
      </c>
    </row>
    <row r="4" spans="1:22" x14ac:dyDescent="0.25">
      <c r="A4">
        <v>305.96600000000001</v>
      </c>
      <c r="B4">
        <v>4792.5714285714284</v>
      </c>
      <c r="C4">
        <v>607.57142857142844</v>
      </c>
      <c r="D4">
        <v>47.96892852783202</v>
      </c>
      <c r="E4">
        <v>2</v>
      </c>
      <c r="T4" t="s">
        <v>66</v>
      </c>
    </row>
    <row r="5" spans="1:22" x14ac:dyDescent="0.25">
      <c r="A5">
        <v>305.96899999999999</v>
      </c>
      <c r="B5">
        <v>4253</v>
      </c>
      <c r="C5">
        <v>476.07142857142867</v>
      </c>
      <c r="D5">
        <v>49.907536642892069</v>
      </c>
      <c r="E5">
        <v>2</v>
      </c>
      <c r="T5" t="s">
        <v>67</v>
      </c>
    </row>
    <row r="6" spans="1:22" x14ac:dyDescent="0.25">
      <c r="A6">
        <v>305.971</v>
      </c>
      <c r="B6">
        <v>4133.4285714285716</v>
      </c>
      <c r="C6">
        <v>450.92857142857156</v>
      </c>
      <c r="D6">
        <v>50.45913260323664</v>
      </c>
      <c r="E6">
        <v>2</v>
      </c>
    </row>
    <row r="7" spans="1:22" x14ac:dyDescent="0.25">
      <c r="A7">
        <v>305.97300000000001</v>
      </c>
      <c r="B7">
        <v>3763.8571428571427</v>
      </c>
      <c r="C7">
        <v>377.64285714285711</v>
      </c>
      <c r="D7">
        <v>52.3900425502232</v>
      </c>
      <c r="E7">
        <v>2</v>
      </c>
    </row>
    <row r="8" spans="1:22" x14ac:dyDescent="0.25">
      <c r="A8">
        <v>305.976</v>
      </c>
      <c r="B8">
        <v>3427.2857142857142</v>
      </c>
      <c r="C8">
        <v>311.85714285714289</v>
      </c>
      <c r="D8">
        <v>54.319827706473234</v>
      </c>
      <c r="E8">
        <v>2</v>
      </c>
      <c r="T8" t="s">
        <v>13</v>
      </c>
      <c r="U8" t="s">
        <v>14</v>
      </c>
      <c r="V8" t="s">
        <v>15</v>
      </c>
    </row>
    <row r="9" spans="1:22" x14ac:dyDescent="0.25">
      <c r="A9">
        <v>305.97800000000001</v>
      </c>
      <c r="B9">
        <v>3347.8571428571427</v>
      </c>
      <c r="C9">
        <v>298.78571428571422</v>
      </c>
      <c r="D9">
        <v>54.906236267089866</v>
      </c>
      <c r="E9">
        <v>2</v>
      </c>
      <c r="T9">
        <v>32.707669387923197</v>
      </c>
      <c r="U9">
        <v>33.354358412625785</v>
      </c>
      <c r="V9">
        <v>7731.1626492808327</v>
      </c>
    </row>
    <row r="10" spans="1:22" x14ac:dyDescent="0.25">
      <c r="A10">
        <v>305.98</v>
      </c>
      <c r="B10">
        <v>3268.1428571428573</v>
      </c>
      <c r="C10">
        <v>282.21428571428578</v>
      </c>
      <c r="D10">
        <v>55.331143624442007</v>
      </c>
      <c r="E10">
        <v>2</v>
      </c>
      <c r="T10" t="s">
        <v>11</v>
      </c>
      <c r="U10" t="s">
        <v>11</v>
      </c>
      <c r="V10" t="s">
        <v>16</v>
      </c>
    </row>
    <row r="11" spans="1:22" x14ac:dyDescent="0.25">
      <c r="A11">
        <v>305.983</v>
      </c>
      <c r="B11">
        <v>3224.5714285714284</v>
      </c>
      <c r="C11">
        <v>272.92857142857156</v>
      </c>
      <c r="D11">
        <v>55.551025608607688</v>
      </c>
      <c r="E11">
        <v>2</v>
      </c>
    </row>
    <row r="12" spans="1:22" x14ac:dyDescent="0.25">
      <c r="A12">
        <v>305.98500000000001</v>
      </c>
      <c r="B12">
        <v>3195</v>
      </c>
      <c r="C12">
        <v>266.92857142857156</v>
      </c>
      <c r="D12">
        <v>55.711840711321088</v>
      </c>
      <c r="E12">
        <v>2</v>
      </c>
    </row>
    <row r="13" spans="1:22" x14ac:dyDescent="0.25">
      <c r="A13">
        <v>305.98700000000002</v>
      </c>
      <c r="B13">
        <v>3156.5714285714284</v>
      </c>
      <c r="C13">
        <v>259.85714285714289</v>
      </c>
      <c r="D13">
        <v>55.958057512555797</v>
      </c>
      <c r="E13">
        <v>2</v>
      </c>
    </row>
    <row r="14" spans="1:22" x14ac:dyDescent="0.25">
      <c r="A14">
        <v>305.99</v>
      </c>
      <c r="B14">
        <v>3096.5714285714284</v>
      </c>
      <c r="C14">
        <v>248.85714285714289</v>
      </c>
      <c r="D14">
        <v>56.353948538643976</v>
      </c>
      <c r="E14">
        <v>2</v>
      </c>
    </row>
    <row r="15" spans="1:22" x14ac:dyDescent="0.25">
      <c r="A15">
        <v>305.99200000000002</v>
      </c>
      <c r="B15">
        <v>3066.5714285714284</v>
      </c>
      <c r="C15">
        <v>244</v>
      </c>
      <c r="D15">
        <v>56.570373753138938</v>
      </c>
      <c r="E15">
        <v>2</v>
      </c>
    </row>
    <row r="16" spans="1:22" x14ac:dyDescent="0.25">
      <c r="A16">
        <v>305.99400000000003</v>
      </c>
      <c r="B16">
        <v>3032.1428571428573</v>
      </c>
      <c r="C16">
        <v>237.85714285714289</v>
      </c>
      <c r="D16">
        <v>56.812076350620771</v>
      </c>
      <c r="E16">
        <v>2</v>
      </c>
    </row>
    <row r="17" spans="1:5" x14ac:dyDescent="0.25">
      <c r="A17">
        <v>305.99599999999998</v>
      </c>
      <c r="B17">
        <v>2986.8571428571427</v>
      </c>
      <c r="C17">
        <v>230.14285714285711</v>
      </c>
      <c r="D17">
        <v>57.147464425223234</v>
      </c>
      <c r="E17">
        <v>2</v>
      </c>
    </row>
    <row r="18" spans="1:5" x14ac:dyDescent="0.25">
      <c r="A18">
        <v>305.99900000000002</v>
      </c>
      <c r="B18">
        <v>2915.2857142857142</v>
      </c>
      <c r="C18">
        <v>219</v>
      </c>
      <c r="D18">
        <v>57.732424926757858</v>
      </c>
      <c r="E18">
        <v>2</v>
      </c>
    </row>
    <row r="19" spans="1:5" x14ac:dyDescent="0.25">
      <c r="A19">
        <v>306.00099999999998</v>
      </c>
      <c r="B19">
        <v>2843.7142857142858</v>
      </c>
      <c r="C19">
        <v>208.35714285714266</v>
      </c>
      <c r="D19">
        <v>58.368822261265336</v>
      </c>
      <c r="E19">
        <v>2</v>
      </c>
    </row>
    <row r="20" spans="1:5" x14ac:dyDescent="0.25">
      <c r="A20">
        <v>306.00299999999999</v>
      </c>
      <c r="B20">
        <v>2798.1428571428573</v>
      </c>
      <c r="C20">
        <v>201.85714285714289</v>
      </c>
      <c r="D20">
        <v>58.814571053641203</v>
      </c>
      <c r="E20">
        <v>2</v>
      </c>
    </row>
    <row r="21" spans="1:5" x14ac:dyDescent="0.25">
      <c r="A21">
        <v>306.005</v>
      </c>
      <c r="B21">
        <v>2744.2857142857142</v>
      </c>
      <c r="C21">
        <v>194</v>
      </c>
      <c r="D21">
        <v>59.342700413295233</v>
      </c>
      <c r="E21">
        <v>2</v>
      </c>
    </row>
    <row r="22" spans="1:5" x14ac:dyDescent="0.25">
      <c r="A22">
        <v>306.00700000000001</v>
      </c>
      <c r="B22">
        <v>2687</v>
      </c>
      <c r="C22">
        <v>185.71428571428578</v>
      </c>
      <c r="D22">
        <v>59.895725795200917</v>
      </c>
      <c r="E22">
        <v>2</v>
      </c>
    </row>
    <row r="23" spans="1:5" x14ac:dyDescent="0.25">
      <c r="A23">
        <v>306.00900000000001</v>
      </c>
      <c r="B23">
        <v>2629</v>
      </c>
      <c r="C23">
        <v>177.64285714285711</v>
      </c>
      <c r="D23">
        <v>60.491113717215455</v>
      </c>
      <c r="E23">
        <v>2</v>
      </c>
    </row>
    <row r="24" spans="1:5" x14ac:dyDescent="0.25">
      <c r="A24">
        <v>306.012</v>
      </c>
      <c r="B24">
        <v>2584.8571428571427</v>
      </c>
      <c r="C24">
        <v>171.5</v>
      </c>
      <c r="D24">
        <v>60.973766762869673</v>
      </c>
      <c r="E24">
        <v>2</v>
      </c>
    </row>
    <row r="25" spans="1:5" x14ac:dyDescent="0.25">
      <c r="A25">
        <v>306.01400000000001</v>
      </c>
      <c r="B25">
        <v>2555.1428571428573</v>
      </c>
      <c r="C25">
        <v>167.5</v>
      </c>
      <c r="D25">
        <v>61.296128627232065</v>
      </c>
      <c r="E25">
        <v>2</v>
      </c>
    </row>
    <row r="26" spans="1:5" x14ac:dyDescent="0.25">
      <c r="A26">
        <v>306.01600000000002</v>
      </c>
      <c r="B26">
        <v>2541.8571428571427</v>
      </c>
      <c r="C26">
        <v>165.57142857142844</v>
      </c>
      <c r="D26">
        <v>61.447436414446145</v>
      </c>
      <c r="E26">
        <v>2</v>
      </c>
    </row>
    <row r="27" spans="1:5" x14ac:dyDescent="0.25">
      <c r="A27">
        <v>306.01799999999997</v>
      </c>
      <c r="B27">
        <v>2526.1428571428573</v>
      </c>
      <c r="C27">
        <v>163.5</v>
      </c>
      <c r="D27">
        <v>61.614424460274847</v>
      </c>
      <c r="E27">
        <v>2</v>
      </c>
    </row>
    <row r="28" spans="1:5" x14ac:dyDescent="0.25">
      <c r="A28">
        <v>306.02</v>
      </c>
      <c r="B28">
        <v>2511.5714285714284</v>
      </c>
      <c r="C28">
        <v>161.5</v>
      </c>
      <c r="D28">
        <v>61.77600664411267</v>
      </c>
      <c r="E28">
        <v>2</v>
      </c>
    </row>
    <row r="29" spans="1:5" x14ac:dyDescent="0.25">
      <c r="A29">
        <v>306.02199999999999</v>
      </c>
      <c r="B29">
        <v>2503</v>
      </c>
      <c r="C29">
        <v>160.57142857142867</v>
      </c>
      <c r="D29">
        <v>61.876451219831267</v>
      </c>
      <c r="E29">
        <v>2</v>
      </c>
    </row>
    <row r="30" spans="1:5" x14ac:dyDescent="0.25">
      <c r="A30">
        <v>306.024</v>
      </c>
      <c r="B30">
        <v>2498</v>
      </c>
      <c r="C30">
        <v>159.71428571428578</v>
      </c>
      <c r="D30">
        <v>61.934095873151534</v>
      </c>
      <c r="E30">
        <v>2</v>
      </c>
    </row>
    <row r="31" spans="1:5" x14ac:dyDescent="0.25">
      <c r="A31">
        <v>306.02600000000001</v>
      </c>
      <c r="B31">
        <v>2494.8571428571427</v>
      </c>
      <c r="C31">
        <v>159.07142857142844</v>
      </c>
      <c r="D31">
        <v>61.971580069405718</v>
      </c>
      <c r="E31">
        <v>2</v>
      </c>
    </row>
    <row r="32" spans="1:5" x14ac:dyDescent="0.25">
      <c r="A32">
        <v>306.02800000000002</v>
      </c>
      <c r="B32">
        <v>2496.7142857142858</v>
      </c>
      <c r="C32">
        <v>159.57142857142867</v>
      </c>
      <c r="D32">
        <v>61.94667805262975</v>
      </c>
      <c r="E32">
        <v>2</v>
      </c>
    </row>
    <row r="33" spans="1:5" x14ac:dyDescent="0.25">
      <c r="A33">
        <v>306.02999999999997</v>
      </c>
      <c r="B33">
        <v>2499.8571428571427</v>
      </c>
      <c r="C33">
        <v>159.92857142857133</v>
      </c>
      <c r="D33">
        <v>61.904569680350164</v>
      </c>
      <c r="E33">
        <v>2</v>
      </c>
    </row>
    <row r="34" spans="1:5" x14ac:dyDescent="0.25">
      <c r="A34">
        <v>306.03199999999998</v>
      </c>
      <c r="B34">
        <v>2497.5714285714284</v>
      </c>
      <c r="C34">
        <v>159.57142857142867</v>
      </c>
      <c r="D34">
        <v>61.926723589215953</v>
      </c>
      <c r="E34">
        <v>2</v>
      </c>
    </row>
    <row r="35" spans="1:5" x14ac:dyDescent="0.25">
      <c r="A35">
        <v>306.03500000000003</v>
      </c>
      <c r="B35">
        <v>2484.4285714285716</v>
      </c>
      <c r="C35">
        <v>157.71428571428555</v>
      </c>
      <c r="D35">
        <v>62.079456983293767</v>
      </c>
      <c r="E35">
        <v>2</v>
      </c>
    </row>
    <row r="36" spans="1:5" x14ac:dyDescent="0.25">
      <c r="A36">
        <v>306.03699999999998</v>
      </c>
      <c r="B36">
        <v>2455.7142857142858</v>
      </c>
      <c r="C36">
        <v>153.92857142857133</v>
      </c>
      <c r="D36">
        <v>62.40649196079795</v>
      </c>
      <c r="E36">
        <v>2</v>
      </c>
    </row>
    <row r="37" spans="1:5" x14ac:dyDescent="0.25">
      <c r="A37">
        <v>306.03899999999999</v>
      </c>
      <c r="B37">
        <v>2425</v>
      </c>
      <c r="C37">
        <v>150.14285714285711</v>
      </c>
      <c r="D37">
        <v>62.764407239641457</v>
      </c>
      <c r="E37">
        <v>2</v>
      </c>
    </row>
    <row r="38" spans="1:5" x14ac:dyDescent="0.25">
      <c r="A38">
        <v>306.041</v>
      </c>
      <c r="B38">
        <v>2392.8571428571427</v>
      </c>
      <c r="C38">
        <v>145.92857142857133</v>
      </c>
      <c r="D38">
        <v>63.15520390101841</v>
      </c>
      <c r="E38">
        <v>2</v>
      </c>
    </row>
    <row r="39" spans="1:5" x14ac:dyDescent="0.25">
      <c r="A39">
        <v>306.04300000000001</v>
      </c>
      <c r="B39">
        <v>2362.4285714285716</v>
      </c>
      <c r="C39">
        <v>142</v>
      </c>
      <c r="D39">
        <v>63.534281267438644</v>
      </c>
      <c r="E39">
        <v>2</v>
      </c>
    </row>
    <row r="40" spans="1:5" x14ac:dyDescent="0.25">
      <c r="A40">
        <v>306.04500000000002</v>
      </c>
      <c r="B40">
        <v>2337.8571428571427</v>
      </c>
      <c r="C40">
        <v>138.92857142857133</v>
      </c>
      <c r="D40">
        <v>63.849258095877531</v>
      </c>
      <c r="E40">
        <v>2</v>
      </c>
    </row>
    <row r="41" spans="1:5" x14ac:dyDescent="0.25">
      <c r="A41">
        <v>306.04700000000003</v>
      </c>
      <c r="B41">
        <v>2317.5714285714284</v>
      </c>
      <c r="C41">
        <v>136.42857142857156</v>
      </c>
      <c r="D41">
        <v>64.105283464704257</v>
      </c>
      <c r="E41">
        <v>2</v>
      </c>
    </row>
    <row r="42" spans="1:5" x14ac:dyDescent="0.25">
      <c r="A42">
        <v>306.048</v>
      </c>
      <c r="B42">
        <v>2303.5714285714284</v>
      </c>
      <c r="C42">
        <v>134.64285714285711</v>
      </c>
      <c r="D42">
        <v>64.291363089425204</v>
      </c>
      <c r="E42">
        <v>2</v>
      </c>
    </row>
    <row r="43" spans="1:5" x14ac:dyDescent="0.25">
      <c r="A43">
        <v>306.05</v>
      </c>
      <c r="B43">
        <v>2297</v>
      </c>
      <c r="C43">
        <v>133.92857142857156</v>
      </c>
      <c r="D43">
        <v>64.378451429094582</v>
      </c>
      <c r="E43">
        <v>2</v>
      </c>
    </row>
    <row r="44" spans="1:5" x14ac:dyDescent="0.25">
      <c r="A44">
        <v>306.05200000000002</v>
      </c>
      <c r="B44">
        <v>2292.4285714285716</v>
      </c>
      <c r="C44">
        <v>133.28571428571422</v>
      </c>
      <c r="D44">
        <v>64.442390332903187</v>
      </c>
      <c r="E44">
        <v>2</v>
      </c>
    </row>
    <row r="45" spans="1:5" x14ac:dyDescent="0.25">
      <c r="A45">
        <v>306.05399999999997</v>
      </c>
      <c r="B45">
        <v>2293.8571428571427</v>
      </c>
      <c r="C45">
        <v>133.5</v>
      </c>
      <c r="D45">
        <v>64.417325156075663</v>
      </c>
      <c r="E45">
        <v>2</v>
      </c>
    </row>
    <row r="46" spans="1:5" x14ac:dyDescent="0.25">
      <c r="A46">
        <v>306.05599999999998</v>
      </c>
      <c r="B46">
        <v>2292.2857142857142</v>
      </c>
      <c r="C46">
        <v>133.21428571428578</v>
      </c>
      <c r="D46">
        <v>64.441160692487415</v>
      </c>
      <c r="E46">
        <v>2</v>
      </c>
    </row>
    <row r="47" spans="1:5" x14ac:dyDescent="0.25">
      <c r="A47">
        <v>306.05799999999999</v>
      </c>
      <c r="B47">
        <v>2291.8571428571427</v>
      </c>
      <c r="C47">
        <v>133.21428571428578</v>
      </c>
      <c r="D47">
        <v>64.448668452671598</v>
      </c>
      <c r="E47">
        <v>2</v>
      </c>
    </row>
    <row r="48" spans="1:5" x14ac:dyDescent="0.25">
      <c r="A48">
        <v>306.06</v>
      </c>
      <c r="B48">
        <v>2291.1428571428573</v>
      </c>
      <c r="C48">
        <v>133.14285714285711</v>
      </c>
      <c r="D48">
        <v>64.453991590227361</v>
      </c>
      <c r="E48">
        <v>2</v>
      </c>
    </row>
    <row r="49" spans="1:5" x14ac:dyDescent="0.25">
      <c r="A49">
        <v>306.06200000000001</v>
      </c>
      <c r="B49">
        <v>2289.4285714285716</v>
      </c>
      <c r="C49">
        <v>132.85714285714289</v>
      </c>
      <c r="D49">
        <v>64.487033735002797</v>
      </c>
      <c r="E49">
        <v>2</v>
      </c>
    </row>
    <row r="50" spans="1:5" x14ac:dyDescent="0.25">
      <c r="A50">
        <v>306.06400000000002</v>
      </c>
      <c r="B50">
        <v>2286.8571428571427</v>
      </c>
      <c r="C50">
        <v>132.64285714285711</v>
      </c>
      <c r="D50">
        <v>64.523762076241667</v>
      </c>
      <c r="E50">
        <v>2</v>
      </c>
    </row>
    <row r="51" spans="1:5" x14ac:dyDescent="0.25">
      <c r="A51">
        <v>306.06599999999997</v>
      </c>
      <c r="B51">
        <v>2284.1428571428573</v>
      </c>
      <c r="C51">
        <v>132.28571428571422</v>
      </c>
      <c r="D51">
        <v>64.56164496285578</v>
      </c>
      <c r="E51">
        <v>2</v>
      </c>
    </row>
    <row r="52" spans="1:5" x14ac:dyDescent="0.25">
      <c r="A52">
        <v>306.06799999999998</v>
      </c>
      <c r="B52">
        <v>2286</v>
      </c>
      <c r="C52">
        <v>132.5</v>
      </c>
      <c r="D52">
        <v>64.538027736118863</v>
      </c>
      <c r="E52">
        <v>2</v>
      </c>
    </row>
    <row r="53" spans="1:5" x14ac:dyDescent="0.25">
      <c r="A53">
        <v>306.07</v>
      </c>
      <c r="B53">
        <v>2277</v>
      </c>
      <c r="C53">
        <v>131.42857142857156</v>
      </c>
      <c r="D53">
        <v>64.66492265973767</v>
      </c>
      <c r="E53">
        <v>2</v>
      </c>
    </row>
    <row r="54" spans="1:5" x14ac:dyDescent="0.25">
      <c r="A54">
        <v>306.072</v>
      </c>
      <c r="B54">
        <v>2267</v>
      </c>
      <c r="C54">
        <v>130.21428571428578</v>
      </c>
      <c r="D54">
        <v>64.809122249058305</v>
      </c>
      <c r="E54">
        <v>2</v>
      </c>
    </row>
    <row r="55" spans="1:5" x14ac:dyDescent="0.25">
      <c r="A55">
        <v>306.07299999999998</v>
      </c>
      <c r="B55">
        <v>2258.2857142857142</v>
      </c>
      <c r="C55">
        <v>129.28571428571445</v>
      </c>
      <c r="D55">
        <v>64.935987418038565</v>
      </c>
      <c r="E55">
        <v>2</v>
      </c>
    </row>
    <row r="56" spans="1:5" x14ac:dyDescent="0.25">
      <c r="A56">
        <v>306.07499999999999</v>
      </c>
      <c r="B56">
        <v>2250.1428571428573</v>
      </c>
      <c r="C56">
        <v>128.28571428571445</v>
      </c>
      <c r="D56">
        <v>65.050636073521218</v>
      </c>
      <c r="E56">
        <v>2</v>
      </c>
    </row>
    <row r="57" spans="1:5" x14ac:dyDescent="0.25">
      <c r="A57">
        <v>306.077</v>
      </c>
      <c r="B57">
        <v>2241.4285714285716</v>
      </c>
      <c r="C57">
        <v>127.35714285714289</v>
      </c>
      <c r="D57">
        <v>65.178336661202536</v>
      </c>
      <c r="E57">
        <v>2</v>
      </c>
    </row>
    <row r="58" spans="1:5" x14ac:dyDescent="0.25">
      <c r="A58">
        <v>306.07900000000001</v>
      </c>
      <c r="B58">
        <v>2234.2857142857142</v>
      </c>
      <c r="C58">
        <v>126.5</v>
      </c>
      <c r="D58">
        <v>65.280340903145941</v>
      </c>
      <c r="E58">
        <v>2</v>
      </c>
    </row>
    <row r="59" spans="1:5" x14ac:dyDescent="0.25">
      <c r="A59">
        <v>306.08100000000002</v>
      </c>
      <c r="B59">
        <v>2225.1428571428573</v>
      </c>
      <c r="C59">
        <v>125.35714285714289</v>
      </c>
      <c r="D59">
        <v>65.417409079415393</v>
      </c>
      <c r="E59">
        <v>2</v>
      </c>
    </row>
    <row r="60" spans="1:5" x14ac:dyDescent="0.25">
      <c r="A60">
        <v>306.08300000000003</v>
      </c>
      <c r="B60">
        <v>2223.2857142857142</v>
      </c>
      <c r="C60">
        <v>125.07142857142844</v>
      </c>
      <c r="D60">
        <v>65.448171234130882</v>
      </c>
      <c r="E60">
        <v>2</v>
      </c>
    </row>
    <row r="61" spans="1:5" x14ac:dyDescent="0.25">
      <c r="A61">
        <v>306.08499999999998</v>
      </c>
      <c r="B61">
        <v>2219.7142857142858</v>
      </c>
      <c r="C61">
        <v>124.78571428571422</v>
      </c>
      <c r="D61">
        <v>65.497725023542159</v>
      </c>
      <c r="E61">
        <v>2</v>
      </c>
    </row>
    <row r="62" spans="1:5" x14ac:dyDescent="0.25">
      <c r="A62">
        <v>306.08600000000001</v>
      </c>
      <c r="B62">
        <v>2211.5714285714284</v>
      </c>
      <c r="C62">
        <v>123.71428571428555</v>
      </c>
      <c r="D62">
        <v>65.620370374407116</v>
      </c>
      <c r="E62">
        <v>2</v>
      </c>
    </row>
    <row r="63" spans="1:5" x14ac:dyDescent="0.25">
      <c r="A63">
        <v>306.08800000000002</v>
      </c>
      <c r="B63">
        <v>2210.1428571428573</v>
      </c>
      <c r="C63">
        <v>123.71428571428578</v>
      </c>
      <c r="D63">
        <v>65.640927777971569</v>
      </c>
      <c r="E63">
        <v>2</v>
      </c>
    </row>
    <row r="64" spans="1:5" x14ac:dyDescent="0.25">
      <c r="A64">
        <v>306.08999999999997</v>
      </c>
      <c r="B64">
        <v>2208.1428571428573</v>
      </c>
      <c r="C64">
        <v>123.42857142857133</v>
      </c>
      <c r="D64">
        <v>65.675041852678532</v>
      </c>
      <c r="E64">
        <v>2</v>
      </c>
    </row>
    <row r="65" spans="1:5" x14ac:dyDescent="0.25">
      <c r="A65">
        <v>306.09199999999998</v>
      </c>
      <c r="B65">
        <v>2205.7142857142858</v>
      </c>
      <c r="C65">
        <v>123.14285714285711</v>
      </c>
      <c r="D65">
        <v>65.708982304164351</v>
      </c>
      <c r="E65">
        <v>2</v>
      </c>
    </row>
    <row r="66" spans="1:5" x14ac:dyDescent="0.25">
      <c r="A66">
        <v>306.09399999999999</v>
      </c>
      <c r="B66">
        <v>2205.2857142857142</v>
      </c>
      <c r="C66">
        <v>123</v>
      </c>
      <c r="D66">
        <v>65.720437295096247</v>
      </c>
      <c r="E66">
        <v>2</v>
      </c>
    </row>
    <row r="67" spans="1:5" x14ac:dyDescent="0.25">
      <c r="A67">
        <v>306.09500000000003</v>
      </c>
      <c r="B67">
        <v>2196.2857142857142</v>
      </c>
      <c r="C67">
        <v>121.92857142857156</v>
      </c>
      <c r="D67">
        <v>65.856882694789363</v>
      </c>
      <c r="E67">
        <v>2</v>
      </c>
    </row>
    <row r="68" spans="1:5" x14ac:dyDescent="0.25">
      <c r="A68">
        <v>306.09699999999998</v>
      </c>
      <c r="B68">
        <v>2184.1428571428573</v>
      </c>
      <c r="C68">
        <v>120.71428571428578</v>
      </c>
      <c r="D68">
        <v>66.042335292271162</v>
      </c>
      <c r="E68">
        <v>2</v>
      </c>
    </row>
    <row r="69" spans="1:5" x14ac:dyDescent="0.25">
      <c r="A69">
        <v>306.09899999999999</v>
      </c>
      <c r="B69">
        <v>2177.8571428571427</v>
      </c>
      <c r="C69">
        <v>119.92857142857156</v>
      </c>
      <c r="D69">
        <v>66.145667920793869</v>
      </c>
      <c r="E69">
        <v>2</v>
      </c>
    </row>
    <row r="70" spans="1:5" x14ac:dyDescent="0.25">
      <c r="A70">
        <v>306.101</v>
      </c>
      <c r="B70">
        <v>2171</v>
      </c>
      <c r="C70">
        <v>119.28571428571422</v>
      </c>
      <c r="D70">
        <v>66.247775268554733</v>
      </c>
      <c r="E70">
        <v>2</v>
      </c>
    </row>
    <row r="71" spans="1:5" x14ac:dyDescent="0.25">
      <c r="A71">
        <v>306.10300000000001</v>
      </c>
      <c r="B71">
        <v>2165.5714285714284</v>
      </c>
      <c r="C71">
        <v>118.64285714285711</v>
      </c>
      <c r="D71">
        <v>66.338874271937755</v>
      </c>
      <c r="E71">
        <v>2</v>
      </c>
    </row>
    <row r="72" spans="1:5" x14ac:dyDescent="0.25">
      <c r="A72">
        <v>306.10399999999998</v>
      </c>
      <c r="B72">
        <v>2154.7142857142858</v>
      </c>
      <c r="C72">
        <v>117.35714285714278</v>
      </c>
      <c r="D72">
        <v>66.509262629917657</v>
      </c>
      <c r="E72">
        <v>2</v>
      </c>
    </row>
    <row r="73" spans="1:5" x14ac:dyDescent="0.25">
      <c r="A73">
        <v>306.10599999999999</v>
      </c>
      <c r="B73">
        <v>2151.5714285714284</v>
      </c>
      <c r="C73">
        <v>117.07142857142856</v>
      </c>
      <c r="D73">
        <v>66.564010184151755</v>
      </c>
      <c r="E73">
        <v>2</v>
      </c>
    </row>
    <row r="74" spans="1:5" x14ac:dyDescent="0.25">
      <c r="A74">
        <v>306.108</v>
      </c>
      <c r="B74">
        <v>2150.7142857142858</v>
      </c>
      <c r="C74">
        <v>116.85714285714278</v>
      </c>
      <c r="D74">
        <v>66.578694152832043</v>
      </c>
      <c r="E74">
        <v>2</v>
      </c>
    </row>
    <row r="75" spans="1:5" x14ac:dyDescent="0.25">
      <c r="A75">
        <v>306.11</v>
      </c>
      <c r="B75">
        <v>2144.8571428571427</v>
      </c>
      <c r="C75">
        <v>116.21428571428578</v>
      </c>
      <c r="D75">
        <v>66.670970589774015</v>
      </c>
      <c r="E75">
        <v>2</v>
      </c>
    </row>
    <row r="76" spans="1:5" x14ac:dyDescent="0.25">
      <c r="A76">
        <v>306.11200000000002</v>
      </c>
      <c r="B76">
        <v>2142.4285714285716</v>
      </c>
      <c r="C76">
        <v>116.07142857142856</v>
      </c>
      <c r="D76">
        <v>66.710225023542023</v>
      </c>
      <c r="E76">
        <v>2</v>
      </c>
    </row>
    <row r="77" spans="1:5" x14ac:dyDescent="0.25">
      <c r="A77">
        <v>306.113</v>
      </c>
      <c r="B77">
        <v>2137.1428571428573</v>
      </c>
      <c r="C77">
        <v>115.5</v>
      </c>
      <c r="D77">
        <v>66.792677416120284</v>
      </c>
      <c r="E77">
        <v>2</v>
      </c>
    </row>
    <row r="78" spans="1:5" x14ac:dyDescent="0.25">
      <c r="A78">
        <v>306.11500000000001</v>
      </c>
      <c r="B78">
        <v>2135.7142857142858</v>
      </c>
      <c r="C78">
        <v>115.28571428571422</v>
      </c>
      <c r="D78">
        <v>66.814071982247526</v>
      </c>
      <c r="E78">
        <v>2</v>
      </c>
    </row>
    <row r="79" spans="1:5" x14ac:dyDescent="0.25">
      <c r="A79">
        <v>306.11700000000002</v>
      </c>
      <c r="B79">
        <v>2129.8571428571427</v>
      </c>
      <c r="C79">
        <v>114.64285714285722</v>
      </c>
      <c r="D79">
        <v>66.915290505545499</v>
      </c>
      <c r="E79">
        <v>2</v>
      </c>
    </row>
    <row r="80" spans="1:5" x14ac:dyDescent="0.25">
      <c r="A80">
        <v>306.11900000000003</v>
      </c>
      <c r="B80">
        <v>2129.5714285714284</v>
      </c>
      <c r="C80">
        <v>114.57142857142856</v>
      </c>
      <c r="D80">
        <v>66.921176038469582</v>
      </c>
      <c r="E80">
        <v>2</v>
      </c>
    </row>
    <row r="81" spans="1:5" x14ac:dyDescent="0.25">
      <c r="A81">
        <v>306.12</v>
      </c>
      <c r="B81">
        <v>2129.4285714285716</v>
      </c>
      <c r="C81">
        <v>114.57142857142867</v>
      </c>
      <c r="D81">
        <v>66.928268105643156</v>
      </c>
      <c r="E81">
        <v>2</v>
      </c>
    </row>
    <row r="82" spans="1:5" x14ac:dyDescent="0.25">
      <c r="A82">
        <v>306.12200000000001</v>
      </c>
      <c r="B82">
        <v>2130</v>
      </c>
      <c r="C82">
        <v>114.71428571428567</v>
      </c>
      <c r="D82">
        <v>66.929098183768133</v>
      </c>
      <c r="E82">
        <v>2</v>
      </c>
    </row>
    <row r="83" spans="1:5" x14ac:dyDescent="0.25">
      <c r="A83">
        <v>306.12400000000002</v>
      </c>
      <c r="B83">
        <v>2133.2857142857142</v>
      </c>
      <c r="C83">
        <v>115</v>
      </c>
      <c r="D83">
        <v>66.881153106689396</v>
      </c>
      <c r="E83">
        <v>2</v>
      </c>
    </row>
    <row r="84" spans="1:5" x14ac:dyDescent="0.25">
      <c r="A84">
        <v>306.12599999999998</v>
      </c>
      <c r="B84">
        <v>2144.2857142857142</v>
      </c>
      <c r="C84">
        <v>116.357142857143</v>
      </c>
      <c r="D84">
        <v>66.728393445696156</v>
      </c>
      <c r="E84">
        <v>2</v>
      </c>
    </row>
    <row r="85" spans="1:5" x14ac:dyDescent="0.25">
      <c r="A85">
        <v>306.12700000000001</v>
      </c>
      <c r="B85">
        <v>2141.5714285714284</v>
      </c>
      <c r="C85">
        <v>115.92857142857156</v>
      </c>
      <c r="D85">
        <v>66.776080104282926</v>
      </c>
      <c r="E85">
        <v>2</v>
      </c>
    </row>
    <row r="86" spans="1:5" x14ac:dyDescent="0.25">
      <c r="A86">
        <v>306.12900000000002</v>
      </c>
      <c r="B86">
        <v>2138.1428571428573</v>
      </c>
      <c r="C86">
        <v>115.5</v>
      </c>
      <c r="D86">
        <v>66.833346993582609</v>
      </c>
      <c r="E86">
        <v>2</v>
      </c>
    </row>
    <row r="87" spans="1:5" x14ac:dyDescent="0.25">
      <c r="A87">
        <v>306.13099999999997</v>
      </c>
      <c r="B87">
        <v>2138.5714285714284</v>
      </c>
      <c r="C87">
        <v>115.642857142857</v>
      </c>
      <c r="D87">
        <v>66.843355124337336</v>
      </c>
      <c r="E87">
        <v>2</v>
      </c>
    </row>
    <row r="88" spans="1:5" x14ac:dyDescent="0.25">
      <c r="A88">
        <v>306.13200000000001</v>
      </c>
      <c r="B88">
        <v>2116.4285714285716</v>
      </c>
      <c r="C88">
        <v>113.28571428571422</v>
      </c>
      <c r="D88">
        <v>67.182504490443648</v>
      </c>
      <c r="E88">
        <v>2</v>
      </c>
    </row>
    <row r="89" spans="1:5" x14ac:dyDescent="0.25">
      <c r="A89">
        <v>306.13400000000001</v>
      </c>
      <c r="B89">
        <v>2113</v>
      </c>
      <c r="C89">
        <v>112.92857142857144</v>
      </c>
      <c r="D89">
        <v>67.2378767830985</v>
      </c>
      <c r="E89">
        <v>2</v>
      </c>
    </row>
    <row r="90" spans="1:5" x14ac:dyDescent="0.25">
      <c r="A90">
        <v>306.13600000000002</v>
      </c>
      <c r="B90">
        <v>2110.7142857142858</v>
      </c>
      <c r="C90">
        <v>112.71428571428578</v>
      </c>
      <c r="D90">
        <v>67.282495335170267</v>
      </c>
      <c r="E90">
        <v>2</v>
      </c>
    </row>
    <row r="91" spans="1:5" x14ac:dyDescent="0.25">
      <c r="A91">
        <v>306.13799999999998</v>
      </c>
      <c r="B91">
        <v>2107</v>
      </c>
      <c r="C91">
        <v>112.21428571428578</v>
      </c>
      <c r="D91">
        <v>67.353226470947277</v>
      </c>
      <c r="E91">
        <v>2</v>
      </c>
    </row>
    <row r="92" spans="1:5" x14ac:dyDescent="0.25">
      <c r="A92">
        <v>306.13900000000001</v>
      </c>
      <c r="B92">
        <v>2107.5714285714284</v>
      </c>
      <c r="C92">
        <v>112.357142857143</v>
      </c>
      <c r="D92">
        <v>67.363913835797973</v>
      </c>
      <c r="E92">
        <v>2</v>
      </c>
    </row>
    <row r="93" spans="1:5" x14ac:dyDescent="0.25">
      <c r="A93">
        <v>306.14100000000002</v>
      </c>
      <c r="B93">
        <v>2103.1428571428573</v>
      </c>
      <c r="C93">
        <v>111.92857142857144</v>
      </c>
      <c r="D93">
        <v>67.441384124755928</v>
      </c>
      <c r="E93">
        <v>2</v>
      </c>
    </row>
    <row r="94" spans="1:5" x14ac:dyDescent="0.25">
      <c r="A94">
        <v>306.14299999999997</v>
      </c>
      <c r="B94">
        <v>2093.8571428571427</v>
      </c>
      <c r="C94">
        <v>110.92857142857144</v>
      </c>
      <c r="D94">
        <v>67.605259159633022</v>
      </c>
      <c r="E94">
        <v>2</v>
      </c>
    </row>
    <row r="95" spans="1:5" x14ac:dyDescent="0.25">
      <c r="A95">
        <v>306.14499999999998</v>
      </c>
      <c r="B95">
        <v>2080.5714285714284</v>
      </c>
      <c r="C95">
        <v>109.50000000000011</v>
      </c>
      <c r="D95">
        <v>67.827164132254438</v>
      </c>
      <c r="E95">
        <v>2</v>
      </c>
    </row>
    <row r="96" spans="1:5" x14ac:dyDescent="0.25">
      <c r="A96">
        <v>306.14600000000002</v>
      </c>
      <c r="B96">
        <v>2071.1428571428573</v>
      </c>
      <c r="C96">
        <v>108.42857142857144</v>
      </c>
      <c r="D96">
        <v>68.003182765415772</v>
      </c>
      <c r="E96">
        <v>2</v>
      </c>
    </row>
    <row r="97" spans="1:5" x14ac:dyDescent="0.25">
      <c r="A97">
        <v>306.14800000000002</v>
      </c>
      <c r="B97">
        <v>2071</v>
      </c>
      <c r="C97">
        <v>108.57142857142844</v>
      </c>
      <c r="D97">
        <v>68.041246468680299</v>
      </c>
      <c r="E97">
        <v>2</v>
      </c>
    </row>
    <row r="98" spans="1:5" x14ac:dyDescent="0.25">
      <c r="A98">
        <v>306.14999999999998</v>
      </c>
      <c r="B98">
        <v>2045.8571428571429</v>
      </c>
      <c r="C98">
        <v>105.92857142857144</v>
      </c>
      <c r="D98">
        <v>68.468691471644831</v>
      </c>
      <c r="E98">
        <v>2</v>
      </c>
    </row>
    <row r="99" spans="1:5" x14ac:dyDescent="0.25">
      <c r="A99">
        <v>306.15100000000001</v>
      </c>
      <c r="B99">
        <v>2027</v>
      </c>
      <c r="C99">
        <v>103.78571428571433</v>
      </c>
      <c r="D99">
        <v>68.780207824707077</v>
      </c>
      <c r="E99">
        <v>2</v>
      </c>
    </row>
    <row r="100" spans="1:5" x14ac:dyDescent="0.25">
      <c r="A100">
        <v>306.15300000000002</v>
      </c>
      <c r="B100">
        <v>2022.1428571428571</v>
      </c>
      <c r="C100">
        <v>103.42857142857144</v>
      </c>
      <c r="D100">
        <v>68.872670527867001</v>
      </c>
      <c r="E100">
        <v>2</v>
      </c>
    </row>
    <row r="101" spans="1:5" x14ac:dyDescent="0.25">
      <c r="A101">
        <v>306.15499999999997</v>
      </c>
      <c r="B101">
        <v>2017.4285714285713</v>
      </c>
      <c r="C101">
        <v>102.92857142857144</v>
      </c>
      <c r="D101">
        <v>68.970697784423805</v>
      </c>
      <c r="E101">
        <v>2</v>
      </c>
    </row>
    <row r="102" spans="1:5" x14ac:dyDescent="0.25">
      <c r="A102">
        <v>306.15699999999998</v>
      </c>
      <c r="B102">
        <v>2008.5714285714287</v>
      </c>
      <c r="C102">
        <v>102.07142857142867</v>
      </c>
      <c r="D102">
        <v>69.141675131661486</v>
      </c>
      <c r="E102">
        <v>2</v>
      </c>
    </row>
    <row r="103" spans="1:5" x14ac:dyDescent="0.25">
      <c r="A103">
        <v>306.15800000000002</v>
      </c>
      <c r="B103">
        <v>2000.8571428571429</v>
      </c>
      <c r="C103">
        <v>101.21428571428578</v>
      </c>
      <c r="D103">
        <v>69.291192190987772</v>
      </c>
      <c r="E103">
        <v>2</v>
      </c>
    </row>
    <row r="104" spans="1:5" x14ac:dyDescent="0.25">
      <c r="A104">
        <v>306.16000000000003</v>
      </c>
      <c r="B104">
        <v>1996.4285714285713</v>
      </c>
      <c r="C104">
        <v>100.64285714285711</v>
      </c>
      <c r="D104">
        <v>69.346056910923551</v>
      </c>
      <c r="E104">
        <v>2</v>
      </c>
    </row>
    <row r="105" spans="1:5" x14ac:dyDescent="0.25">
      <c r="A105">
        <v>306.16199999999998</v>
      </c>
      <c r="B105">
        <v>1996.2857142857142</v>
      </c>
      <c r="C105">
        <v>100.71428571428578</v>
      </c>
      <c r="D105">
        <v>69.346988677978459</v>
      </c>
      <c r="E105">
        <v>2</v>
      </c>
    </row>
    <row r="106" spans="1:5" x14ac:dyDescent="0.25">
      <c r="A106">
        <v>306.16300000000001</v>
      </c>
      <c r="B106">
        <v>1990.1428571428571</v>
      </c>
      <c r="C106">
        <v>100.07142857142856</v>
      </c>
      <c r="D106">
        <v>69.470180293491921</v>
      </c>
      <c r="E106">
        <v>2</v>
      </c>
    </row>
    <row r="107" spans="1:5" x14ac:dyDescent="0.25">
      <c r="A107">
        <v>306.16500000000002</v>
      </c>
      <c r="B107">
        <v>1983</v>
      </c>
      <c r="C107">
        <v>99.428571428571445</v>
      </c>
      <c r="D107">
        <v>69.606411198207297</v>
      </c>
      <c r="E107">
        <v>2</v>
      </c>
    </row>
    <row r="108" spans="1:5" x14ac:dyDescent="0.25">
      <c r="A108">
        <v>306.16699999999997</v>
      </c>
      <c r="B108">
        <v>1971</v>
      </c>
      <c r="C108">
        <v>98</v>
      </c>
      <c r="D108">
        <v>69.839649527413485</v>
      </c>
      <c r="E108">
        <v>2</v>
      </c>
    </row>
    <row r="109" spans="1:5" x14ac:dyDescent="0.25">
      <c r="A109">
        <v>306.16800000000001</v>
      </c>
      <c r="B109">
        <v>1953</v>
      </c>
      <c r="C109">
        <v>96.285714285714334</v>
      </c>
      <c r="D109">
        <v>70.188893563406793</v>
      </c>
      <c r="E109">
        <v>2</v>
      </c>
    </row>
    <row r="110" spans="1:5" x14ac:dyDescent="0.25">
      <c r="A110">
        <v>306.17</v>
      </c>
      <c r="B110">
        <v>1936</v>
      </c>
      <c r="C110">
        <v>94.571428571428669</v>
      </c>
      <c r="D110">
        <v>70.529997689383379</v>
      </c>
      <c r="E110">
        <v>2</v>
      </c>
    </row>
    <row r="111" spans="1:5" x14ac:dyDescent="0.25">
      <c r="A111">
        <v>306.17200000000003</v>
      </c>
      <c r="B111">
        <v>1917.7142857142858</v>
      </c>
      <c r="C111">
        <v>92.714285714285666</v>
      </c>
      <c r="D111">
        <v>70.878635951450917</v>
      </c>
      <c r="E111">
        <v>2</v>
      </c>
    </row>
    <row r="112" spans="1:5" x14ac:dyDescent="0.25">
      <c r="A112">
        <v>306.17399999999998</v>
      </c>
      <c r="B112">
        <v>1900.2857142857142</v>
      </c>
      <c r="C112">
        <v>91.071428571428555</v>
      </c>
      <c r="D112">
        <v>71.227922494070867</v>
      </c>
      <c r="E112">
        <v>2</v>
      </c>
    </row>
    <row r="113" spans="1:5" x14ac:dyDescent="0.25">
      <c r="A113">
        <v>306.17500000000001</v>
      </c>
      <c r="B113">
        <v>1882.8571428571429</v>
      </c>
      <c r="C113">
        <v>89.285714285714334</v>
      </c>
      <c r="D113">
        <v>71.56444745744983</v>
      </c>
      <c r="E113">
        <v>2</v>
      </c>
    </row>
    <row r="114" spans="1:5" x14ac:dyDescent="0.25">
      <c r="A114">
        <v>306.17700000000002</v>
      </c>
      <c r="B114">
        <v>1868.4285714285713</v>
      </c>
      <c r="C114">
        <v>87.85714285714289</v>
      </c>
      <c r="D114">
        <v>71.860777282714821</v>
      </c>
      <c r="E114">
        <v>2</v>
      </c>
    </row>
    <row r="115" spans="1:5" x14ac:dyDescent="0.25">
      <c r="A115">
        <v>306.17899999999997</v>
      </c>
      <c r="B115">
        <v>1852.8571428571429</v>
      </c>
      <c r="C115">
        <v>86.357142857142776</v>
      </c>
      <c r="D115">
        <v>72.177999005998913</v>
      </c>
      <c r="E115">
        <v>2</v>
      </c>
    </row>
    <row r="116" spans="1:5" x14ac:dyDescent="0.25">
      <c r="A116">
        <v>306.18</v>
      </c>
      <c r="B116">
        <v>1836.7142857142858</v>
      </c>
      <c r="C116">
        <v>84.714285714285779</v>
      </c>
      <c r="D116">
        <v>72.514960370744973</v>
      </c>
      <c r="E116">
        <v>2</v>
      </c>
    </row>
    <row r="117" spans="1:5" x14ac:dyDescent="0.25">
      <c r="A117">
        <v>306.18200000000002</v>
      </c>
      <c r="B117">
        <v>1823.7142857142858</v>
      </c>
      <c r="C117">
        <v>83.714285714285666</v>
      </c>
      <c r="D117">
        <v>72.799517386300238</v>
      </c>
      <c r="E117">
        <v>2</v>
      </c>
    </row>
    <row r="118" spans="1:5" x14ac:dyDescent="0.25">
      <c r="A118">
        <v>306.18400000000003</v>
      </c>
      <c r="B118">
        <v>1817.5714285714287</v>
      </c>
      <c r="C118">
        <v>83</v>
      </c>
      <c r="D118">
        <v>72.940385872977117</v>
      </c>
      <c r="E118">
        <v>2</v>
      </c>
    </row>
    <row r="119" spans="1:5" x14ac:dyDescent="0.25">
      <c r="A119">
        <v>306.185</v>
      </c>
      <c r="B119">
        <v>1812.7142857142858</v>
      </c>
      <c r="C119">
        <v>82.571428571428555</v>
      </c>
      <c r="D119">
        <v>73.049017116001664</v>
      </c>
      <c r="E119">
        <v>2</v>
      </c>
    </row>
    <row r="120" spans="1:5" x14ac:dyDescent="0.25">
      <c r="A120">
        <v>306.18700000000001</v>
      </c>
      <c r="B120">
        <v>1811.2857142857142</v>
      </c>
      <c r="C120">
        <v>82.285714285714334</v>
      </c>
      <c r="D120">
        <v>73.084687369210315</v>
      </c>
      <c r="E120">
        <v>2</v>
      </c>
    </row>
    <row r="121" spans="1:5" x14ac:dyDescent="0.25">
      <c r="A121">
        <v>306.18900000000002</v>
      </c>
      <c r="B121">
        <v>1814.2857142857142</v>
      </c>
      <c r="C121">
        <v>82.571428571428555</v>
      </c>
      <c r="D121">
        <v>73.023416791643456</v>
      </c>
      <c r="E121">
        <v>2</v>
      </c>
    </row>
    <row r="122" spans="1:5" x14ac:dyDescent="0.25">
      <c r="A122">
        <v>306.19099999999997</v>
      </c>
      <c r="B122">
        <v>1812.1428571428571</v>
      </c>
      <c r="C122">
        <v>82.5</v>
      </c>
      <c r="D122">
        <v>73.086027308872758</v>
      </c>
      <c r="E122">
        <v>2</v>
      </c>
    </row>
    <row r="123" spans="1:5" x14ac:dyDescent="0.25">
      <c r="A123">
        <v>306.19200000000001</v>
      </c>
      <c r="B123">
        <v>1804</v>
      </c>
      <c r="C123">
        <v>81.85714285714289</v>
      </c>
      <c r="D123">
        <v>73.286991010393422</v>
      </c>
      <c r="E123">
        <v>2</v>
      </c>
    </row>
    <row r="124" spans="1:5" x14ac:dyDescent="0.25">
      <c r="A124">
        <v>306.19400000000002</v>
      </c>
      <c r="B124">
        <v>1807.4285714285713</v>
      </c>
      <c r="C124">
        <v>82.142857142857224</v>
      </c>
      <c r="D124">
        <v>73.200529697963191</v>
      </c>
      <c r="E124">
        <v>2</v>
      </c>
    </row>
    <row r="125" spans="1:5" x14ac:dyDescent="0.25">
      <c r="A125">
        <v>306.19600000000003</v>
      </c>
      <c r="B125">
        <v>1809.8571428571429</v>
      </c>
      <c r="C125">
        <v>82.35714285714289</v>
      </c>
      <c r="D125">
        <v>73.140883527483254</v>
      </c>
      <c r="E125">
        <v>2</v>
      </c>
    </row>
    <row r="126" spans="1:5" x14ac:dyDescent="0.25">
      <c r="A126">
        <v>306.197</v>
      </c>
      <c r="B126">
        <v>1794.8571428571429</v>
      </c>
      <c r="C126">
        <v>80.85714285714289</v>
      </c>
      <c r="D126">
        <v>73.462402561732688</v>
      </c>
      <c r="E126">
        <v>2</v>
      </c>
    </row>
    <row r="127" spans="1:5" x14ac:dyDescent="0.25">
      <c r="A127">
        <v>306.19900000000001</v>
      </c>
      <c r="B127">
        <v>1785.4285714285713</v>
      </c>
      <c r="C127">
        <v>80.071428571428669</v>
      </c>
      <c r="D127">
        <v>73.680281284877196</v>
      </c>
      <c r="E127">
        <v>2</v>
      </c>
    </row>
    <row r="128" spans="1:5" x14ac:dyDescent="0.25">
      <c r="A128">
        <v>306.20100000000002</v>
      </c>
      <c r="B128">
        <v>1785.4285714285713</v>
      </c>
      <c r="C128">
        <v>80.071428571428669</v>
      </c>
      <c r="D128">
        <v>73.687075805664051</v>
      </c>
      <c r="E128">
        <v>2</v>
      </c>
    </row>
    <row r="129" spans="1:5" x14ac:dyDescent="0.25">
      <c r="A129">
        <v>306.202</v>
      </c>
      <c r="B129">
        <v>1788</v>
      </c>
      <c r="C129">
        <v>80.285714285714334</v>
      </c>
      <c r="D129">
        <v>73.646293204171286</v>
      </c>
      <c r="E129">
        <v>2</v>
      </c>
    </row>
    <row r="130" spans="1:5" x14ac:dyDescent="0.25">
      <c r="A130">
        <v>306.20400000000001</v>
      </c>
      <c r="B130">
        <v>1787.2857142857142</v>
      </c>
      <c r="C130">
        <v>80.285714285714221</v>
      </c>
      <c r="D130">
        <v>73.677704511370052</v>
      </c>
      <c r="E130">
        <v>2</v>
      </c>
    </row>
    <row r="131" spans="1:5" x14ac:dyDescent="0.25">
      <c r="A131">
        <v>306.20600000000002</v>
      </c>
      <c r="B131">
        <v>1794.2857142857142</v>
      </c>
      <c r="C131">
        <v>80.928571428571445</v>
      </c>
      <c r="D131">
        <v>73.544581386021207</v>
      </c>
      <c r="E131">
        <v>2</v>
      </c>
    </row>
    <row r="132" spans="1:5" x14ac:dyDescent="0.25">
      <c r="A132">
        <v>306.20800000000003</v>
      </c>
      <c r="B132">
        <v>1804.7142857142858</v>
      </c>
      <c r="C132">
        <v>81.928571428571331</v>
      </c>
      <c r="D132">
        <v>73.348493521554133</v>
      </c>
      <c r="E132">
        <v>2</v>
      </c>
    </row>
    <row r="133" spans="1:5" x14ac:dyDescent="0.25">
      <c r="A133">
        <v>306.209</v>
      </c>
      <c r="B133">
        <v>1809.1428571428571</v>
      </c>
      <c r="C133">
        <v>82.5</v>
      </c>
      <c r="D133">
        <v>73.237153189522928</v>
      </c>
      <c r="E133">
        <v>2</v>
      </c>
    </row>
    <row r="134" spans="1:5" x14ac:dyDescent="0.25">
      <c r="A134">
        <v>306.21100000000001</v>
      </c>
      <c r="B134">
        <v>1813.4285714285713</v>
      </c>
      <c r="C134">
        <v>82.714285714285666</v>
      </c>
      <c r="D134">
        <v>73.136356680733741</v>
      </c>
      <c r="E134">
        <v>2</v>
      </c>
    </row>
    <row r="135" spans="1:5" x14ac:dyDescent="0.25">
      <c r="A135">
        <v>306.21300000000002</v>
      </c>
      <c r="B135">
        <v>1812.2857142857142</v>
      </c>
      <c r="C135">
        <v>82.714285714285666</v>
      </c>
      <c r="D135">
        <v>73.15790252685548</v>
      </c>
      <c r="E135">
        <v>2</v>
      </c>
    </row>
    <row r="136" spans="1:5" x14ac:dyDescent="0.25">
      <c r="A136">
        <v>306.214</v>
      </c>
      <c r="B136">
        <v>1805.5714285714287</v>
      </c>
      <c r="C136">
        <v>82</v>
      </c>
      <c r="D136">
        <v>73.289402117047985</v>
      </c>
      <c r="E136">
        <v>2</v>
      </c>
    </row>
    <row r="137" spans="1:5" x14ac:dyDescent="0.25">
      <c r="A137">
        <v>306.21600000000001</v>
      </c>
      <c r="B137">
        <v>1793.8571428571429</v>
      </c>
      <c r="C137">
        <v>80.928571428571331</v>
      </c>
      <c r="D137">
        <v>73.547873578752785</v>
      </c>
      <c r="E137">
        <v>2</v>
      </c>
    </row>
    <row r="138" spans="1:5" x14ac:dyDescent="0.25">
      <c r="A138">
        <v>306.21800000000002</v>
      </c>
      <c r="B138">
        <v>1794.5714285714287</v>
      </c>
      <c r="C138">
        <v>80.85714285714289</v>
      </c>
      <c r="D138">
        <v>73.547345624651257</v>
      </c>
      <c r="E138">
        <v>2</v>
      </c>
    </row>
    <row r="139" spans="1:5" x14ac:dyDescent="0.25">
      <c r="A139">
        <v>306.21899999999999</v>
      </c>
      <c r="B139">
        <v>1799.5714285714287</v>
      </c>
      <c r="C139">
        <v>81.285714285714334</v>
      </c>
      <c r="D139">
        <v>73.437119184221444</v>
      </c>
      <c r="E139">
        <v>2</v>
      </c>
    </row>
    <row r="140" spans="1:5" x14ac:dyDescent="0.25">
      <c r="A140">
        <v>306.221</v>
      </c>
      <c r="B140">
        <v>1800.8571428571429</v>
      </c>
      <c r="C140">
        <v>81.5</v>
      </c>
      <c r="D140">
        <v>73.41777997698108</v>
      </c>
      <c r="E140">
        <v>2</v>
      </c>
    </row>
    <row r="141" spans="1:5" x14ac:dyDescent="0.25">
      <c r="A141">
        <v>306.22300000000001</v>
      </c>
      <c r="B141">
        <v>1802.4285714285713</v>
      </c>
      <c r="C141">
        <v>81.785714285714221</v>
      </c>
      <c r="D141">
        <v>73.391092354910768</v>
      </c>
      <c r="E141">
        <v>2</v>
      </c>
    </row>
    <row r="142" spans="1:5" x14ac:dyDescent="0.25">
      <c r="A142">
        <v>306.22399999999999</v>
      </c>
      <c r="B142">
        <v>1800</v>
      </c>
      <c r="C142">
        <v>81.5</v>
      </c>
      <c r="D142">
        <v>73.463931274414051</v>
      </c>
      <c r="E142">
        <v>2</v>
      </c>
    </row>
    <row r="143" spans="1:5" x14ac:dyDescent="0.25">
      <c r="A143">
        <v>306.226</v>
      </c>
      <c r="B143">
        <v>1792.2857142857142</v>
      </c>
      <c r="C143">
        <v>80.85714285714289</v>
      </c>
      <c r="D143">
        <v>73.652335684640036</v>
      </c>
      <c r="E143">
        <v>2</v>
      </c>
    </row>
    <row r="144" spans="1:5" x14ac:dyDescent="0.25">
      <c r="A144">
        <v>306.22800000000001</v>
      </c>
      <c r="B144">
        <v>1787.1428571428571</v>
      </c>
      <c r="C144">
        <v>80.5</v>
      </c>
      <c r="D144">
        <v>73.777896336146796</v>
      </c>
      <c r="E144">
        <v>2</v>
      </c>
    </row>
    <row r="145" spans="1:5" x14ac:dyDescent="0.25">
      <c r="A145">
        <v>306.22899999999998</v>
      </c>
      <c r="B145">
        <v>1776.4285714285713</v>
      </c>
      <c r="C145">
        <v>79.357142857142776</v>
      </c>
      <c r="D145">
        <v>74.024130902971478</v>
      </c>
      <c r="E145">
        <v>2</v>
      </c>
    </row>
    <row r="146" spans="1:5" x14ac:dyDescent="0.25">
      <c r="A146">
        <v>306.23099999999999</v>
      </c>
      <c r="B146">
        <v>1772.1428571428571</v>
      </c>
      <c r="C146">
        <v>79</v>
      </c>
      <c r="D146">
        <v>74.124867902483288</v>
      </c>
      <c r="E146">
        <v>2</v>
      </c>
    </row>
    <row r="147" spans="1:5" x14ac:dyDescent="0.25">
      <c r="A147">
        <v>306.233</v>
      </c>
      <c r="B147">
        <v>1768.7142857142858</v>
      </c>
      <c r="C147">
        <v>78.714285714285666</v>
      </c>
      <c r="D147">
        <v>74.219051252092697</v>
      </c>
      <c r="E147">
        <v>2</v>
      </c>
    </row>
    <row r="148" spans="1:5" x14ac:dyDescent="0.25">
      <c r="A148">
        <v>306.23500000000001</v>
      </c>
      <c r="B148">
        <v>1768.5714285714287</v>
      </c>
      <c r="C148">
        <v>78.64285714285711</v>
      </c>
      <c r="D148">
        <v>74.238405282156862</v>
      </c>
      <c r="E148">
        <v>2</v>
      </c>
    </row>
    <row r="149" spans="1:5" x14ac:dyDescent="0.25">
      <c r="A149">
        <v>306.23599999999999</v>
      </c>
      <c r="B149">
        <v>1772.2857142857142</v>
      </c>
      <c r="C149">
        <v>79.14285714285711</v>
      </c>
      <c r="D149">
        <v>74.188173784528487</v>
      </c>
      <c r="E149">
        <v>2</v>
      </c>
    </row>
    <row r="150" spans="1:5" x14ac:dyDescent="0.25">
      <c r="A150">
        <v>306.238</v>
      </c>
      <c r="B150">
        <v>1774.4285714285713</v>
      </c>
      <c r="C150">
        <v>79.428571428571445</v>
      </c>
      <c r="D150">
        <v>74.153693716866599</v>
      </c>
      <c r="E150">
        <v>2</v>
      </c>
    </row>
    <row r="151" spans="1:5" x14ac:dyDescent="0.25">
      <c r="A151">
        <v>306.24</v>
      </c>
      <c r="B151">
        <v>1773.7142857142858</v>
      </c>
      <c r="C151">
        <v>79.35714285714289</v>
      </c>
      <c r="D151">
        <v>74.174295479910768</v>
      </c>
      <c r="E151">
        <v>2</v>
      </c>
    </row>
    <row r="152" spans="1:5" x14ac:dyDescent="0.25">
      <c r="A152">
        <v>306.24099999999999</v>
      </c>
      <c r="B152">
        <v>1772.7142857142858</v>
      </c>
      <c r="C152">
        <v>79.214285714285779</v>
      </c>
      <c r="D152">
        <v>74.194066946847101</v>
      </c>
      <c r="E152">
        <v>2</v>
      </c>
    </row>
    <row r="153" spans="1:5" x14ac:dyDescent="0.25">
      <c r="A153">
        <v>306.24299999999999</v>
      </c>
      <c r="B153">
        <v>1771.7142857142858</v>
      </c>
      <c r="C153">
        <v>79.142857142857224</v>
      </c>
      <c r="D153">
        <v>74.210473850795211</v>
      </c>
      <c r="E153">
        <v>2</v>
      </c>
    </row>
    <row r="154" spans="1:5" x14ac:dyDescent="0.25">
      <c r="A154">
        <v>306.245</v>
      </c>
      <c r="B154">
        <v>1770.1428571428571</v>
      </c>
      <c r="C154">
        <v>79.071428571428555</v>
      </c>
      <c r="D154">
        <v>74.251051984514504</v>
      </c>
      <c r="E154">
        <v>2</v>
      </c>
    </row>
    <row r="155" spans="1:5" x14ac:dyDescent="0.25">
      <c r="A155">
        <v>306.24599999999998</v>
      </c>
      <c r="B155">
        <v>1771.8571428571429</v>
      </c>
      <c r="C155">
        <v>79.14285714285711</v>
      </c>
      <c r="D155">
        <v>74.255608694894022</v>
      </c>
      <c r="E155">
        <v>2</v>
      </c>
    </row>
    <row r="156" spans="1:5" x14ac:dyDescent="0.25">
      <c r="A156">
        <v>306.24799999999999</v>
      </c>
      <c r="B156">
        <v>1769.5714285714287</v>
      </c>
      <c r="C156">
        <v>79.071428571428669</v>
      </c>
      <c r="D156">
        <v>74.324971880231601</v>
      </c>
      <c r="E156">
        <v>2</v>
      </c>
    </row>
    <row r="157" spans="1:5" x14ac:dyDescent="0.25">
      <c r="A157">
        <v>306.25</v>
      </c>
      <c r="B157">
        <v>1773.8571428571429</v>
      </c>
      <c r="C157">
        <v>79.714285714285666</v>
      </c>
      <c r="D157">
        <v>74.276274762834817</v>
      </c>
      <c r="E157">
        <v>2</v>
      </c>
    </row>
    <row r="158" spans="1:5" x14ac:dyDescent="0.25">
      <c r="A158">
        <v>306.25099999999998</v>
      </c>
      <c r="B158">
        <v>1781</v>
      </c>
      <c r="C158">
        <v>80.214285714285666</v>
      </c>
      <c r="D158">
        <v>74.153418186732722</v>
      </c>
      <c r="E158">
        <v>2</v>
      </c>
    </row>
    <row r="159" spans="1:5" x14ac:dyDescent="0.25">
      <c r="A159">
        <v>306.25299999999999</v>
      </c>
      <c r="B159">
        <v>1785.7142857142858</v>
      </c>
      <c r="C159">
        <v>80.785714285714221</v>
      </c>
      <c r="D159">
        <v>74.052455575125578</v>
      </c>
      <c r="E159">
        <v>2</v>
      </c>
    </row>
    <row r="160" spans="1:5" x14ac:dyDescent="0.25">
      <c r="A160">
        <v>306.255</v>
      </c>
      <c r="B160">
        <v>1788.5714285714287</v>
      </c>
      <c r="C160">
        <v>81.214285714285779</v>
      </c>
      <c r="D160">
        <v>73.99764295305522</v>
      </c>
      <c r="E160">
        <v>2</v>
      </c>
    </row>
    <row r="161" spans="1:5" x14ac:dyDescent="0.25">
      <c r="A161">
        <v>306.25599999999997</v>
      </c>
      <c r="B161">
        <v>1788.1428571428571</v>
      </c>
      <c r="C161">
        <v>81.14285714285711</v>
      </c>
      <c r="D161">
        <v>74.011841038295188</v>
      </c>
      <c r="E161">
        <v>2</v>
      </c>
    </row>
    <row r="162" spans="1:5" x14ac:dyDescent="0.25">
      <c r="A162">
        <v>306.25799999999998</v>
      </c>
      <c r="B162">
        <v>1787.1428571428571</v>
      </c>
      <c r="C162">
        <v>81</v>
      </c>
      <c r="D162">
        <v>74.045545741489946</v>
      </c>
      <c r="E162">
        <v>2</v>
      </c>
    </row>
    <row r="163" spans="1:5" x14ac:dyDescent="0.25">
      <c r="A163">
        <v>306.26</v>
      </c>
      <c r="B163">
        <v>1785.2857142857142</v>
      </c>
      <c r="C163">
        <v>80.714285714285666</v>
      </c>
      <c r="D163">
        <v>74.103515842982688</v>
      </c>
      <c r="E163">
        <v>2</v>
      </c>
    </row>
    <row r="164" spans="1:5" x14ac:dyDescent="0.25">
      <c r="A164">
        <v>306.26100000000002</v>
      </c>
      <c r="B164">
        <v>1781.5714285714287</v>
      </c>
      <c r="C164">
        <v>80.714285714285666</v>
      </c>
      <c r="D164">
        <v>74.221544320242742</v>
      </c>
      <c r="E164">
        <v>2</v>
      </c>
    </row>
    <row r="165" spans="1:5" x14ac:dyDescent="0.25">
      <c r="A165">
        <v>306.26299999999998</v>
      </c>
      <c r="B165">
        <v>1774.1428571428571</v>
      </c>
      <c r="C165">
        <v>79.85714285714289</v>
      </c>
      <c r="D165">
        <v>74.420457240513429</v>
      </c>
      <c r="E165">
        <v>2</v>
      </c>
    </row>
    <row r="166" spans="1:5" x14ac:dyDescent="0.25">
      <c r="A166">
        <v>306.26499999999999</v>
      </c>
      <c r="B166">
        <v>1769.7142857142858</v>
      </c>
      <c r="C166">
        <v>79.64285714285711</v>
      </c>
      <c r="D166">
        <v>74.540728323800238</v>
      </c>
      <c r="E166">
        <v>2</v>
      </c>
    </row>
    <row r="167" spans="1:5" x14ac:dyDescent="0.25">
      <c r="A167">
        <v>306.267</v>
      </c>
      <c r="B167">
        <v>1768.1428571428571</v>
      </c>
      <c r="C167">
        <v>79.285714285714221</v>
      </c>
      <c r="D167">
        <v>74.568782479422453</v>
      </c>
      <c r="E167">
        <v>2</v>
      </c>
    </row>
    <row r="168" spans="1:5" x14ac:dyDescent="0.25">
      <c r="A168">
        <v>306.26799999999997</v>
      </c>
      <c r="B168">
        <v>1769.1428571428571</v>
      </c>
      <c r="C168">
        <v>79.571428571428669</v>
      </c>
      <c r="D168">
        <v>74.546537562779065</v>
      </c>
      <c r="E168">
        <v>2</v>
      </c>
    </row>
    <row r="169" spans="1:5" x14ac:dyDescent="0.25">
      <c r="A169">
        <v>306.27</v>
      </c>
      <c r="B169">
        <v>1771.2857142857142</v>
      </c>
      <c r="C169">
        <v>79.571428571428555</v>
      </c>
      <c r="D169">
        <v>74.494217572893376</v>
      </c>
      <c r="E169">
        <v>2</v>
      </c>
    </row>
    <row r="170" spans="1:5" x14ac:dyDescent="0.25">
      <c r="A170">
        <v>306.27199999999999</v>
      </c>
      <c r="B170">
        <v>1774.1428571428571</v>
      </c>
      <c r="C170">
        <v>80.071428571428555</v>
      </c>
      <c r="D170">
        <v>74.42378867013116</v>
      </c>
      <c r="E170">
        <v>2</v>
      </c>
    </row>
    <row r="171" spans="1:5" x14ac:dyDescent="0.25">
      <c r="A171">
        <v>306.27300000000002</v>
      </c>
      <c r="B171">
        <v>1782.4285714285713</v>
      </c>
      <c r="C171">
        <v>80.857142857142776</v>
      </c>
      <c r="D171">
        <v>74.262592206682427</v>
      </c>
      <c r="E171">
        <v>2</v>
      </c>
    </row>
    <row r="172" spans="1:5" x14ac:dyDescent="0.25">
      <c r="A172">
        <v>306.27499999999998</v>
      </c>
      <c r="B172">
        <v>1786.7142857142858</v>
      </c>
      <c r="C172">
        <v>81.14285714285711</v>
      </c>
      <c r="D172">
        <v>74.193578665597101</v>
      </c>
      <c r="E172">
        <v>2</v>
      </c>
    </row>
    <row r="173" spans="1:5" x14ac:dyDescent="0.25">
      <c r="A173">
        <v>306.27699999999999</v>
      </c>
      <c r="B173">
        <v>1792</v>
      </c>
      <c r="C173">
        <v>81.714285714285779</v>
      </c>
      <c r="D173">
        <v>74.075357709612149</v>
      </c>
      <c r="E173">
        <v>2</v>
      </c>
    </row>
    <row r="174" spans="1:5" x14ac:dyDescent="0.25">
      <c r="A174">
        <v>306.27800000000002</v>
      </c>
      <c r="B174">
        <v>1795.8571428571429</v>
      </c>
      <c r="C174">
        <v>82.071428571428555</v>
      </c>
      <c r="D174">
        <v>74.015090179443405</v>
      </c>
      <c r="E174">
        <v>2</v>
      </c>
    </row>
    <row r="175" spans="1:5" x14ac:dyDescent="0.25">
      <c r="A175">
        <v>306.27999999999997</v>
      </c>
      <c r="B175">
        <v>1803.5714285714287</v>
      </c>
      <c r="C175">
        <v>83</v>
      </c>
      <c r="D175">
        <v>73.866173444475521</v>
      </c>
      <c r="E175">
        <v>2</v>
      </c>
    </row>
    <row r="176" spans="1:5" x14ac:dyDescent="0.25">
      <c r="A176">
        <v>306.28199999999998</v>
      </c>
      <c r="B176">
        <v>1810.5714285714287</v>
      </c>
      <c r="C176">
        <v>83.714285714285779</v>
      </c>
      <c r="D176">
        <v>73.736650739397362</v>
      </c>
      <c r="E176">
        <v>2</v>
      </c>
    </row>
    <row r="177" spans="1:5" x14ac:dyDescent="0.25">
      <c r="A177">
        <v>306.28399999999999</v>
      </c>
      <c r="B177">
        <v>1813.2857142857142</v>
      </c>
      <c r="C177">
        <v>84</v>
      </c>
      <c r="D177">
        <v>73.704789515904054</v>
      </c>
      <c r="E177">
        <v>2</v>
      </c>
    </row>
    <row r="178" spans="1:5" x14ac:dyDescent="0.25">
      <c r="A178">
        <v>306.28500000000003</v>
      </c>
      <c r="B178">
        <v>1821.5714285714287</v>
      </c>
      <c r="C178">
        <v>84.85714285714289</v>
      </c>
      <c r="D178">
        <v>73.558280399867499</v>
      </c>
      <c r="E178">
        <v>2</v>
      </c>
    </row>
    <row r="179" spans="1:5" x14ac:dyDescent="0.25">
      <c r="A179">
        <v>306.28699999999998</v>
      </c>
      <c r="B179">
        <v>1824.5714285714287</v>
      </c>
      <c r="C179">
        <v>85.214285714285666</v>
      </c>
      <c r="D179">
        <v>73.508801378522662</v>
      </c>
      <c r="E179">
        <v>2</v>
      </c>
    </row>
    <row r="180" spans="1:5" x14ac:dyDescent="0.25">
      <c r="A180">
        <v>306.28899999999999</v>
      </c>
      <c r="B180">
        <v>1829.5714285714287</v>
      </c>
      <c r="C180">
        <v>85.785714285714334</v>
      </c>
      <c r="D180">
        <v>73.422324589320567</v>
      </c>
      <c r="E180">
        <v>2</v>
      </c>
    </row>
    <row r="181" spans="1:5" x14ac:dyDescent="0.25">
      <c r="A181">
        <v>306.291</v>
      </c>
      <c r="B181">
        <v>1831.1428571428571</v>
      </c>
      <c r="C181">
        <v>85.85714285714289</v>
      </c>
      <c r="D181">
        <v>73.393824332101076</v>
      </c>
      <c r="E181">
        <v>2</v>
      </c>
    </row>
    <row r="182" spans="1:5" x14ac:dyDescent="0.25">
      <c r="A182">
        <v>306.29199999999997</v>
      </c>
      <c r="B182">
        <v>1831.5714285714287</v>
      </c>
      <c r="C182">
        <v>86.071428571428555</v>
      </c>
      <c r="D182">
        <v>73.381461661202536</v>
      </c>
      <c r="E182">
        <v>2</v>
      </c>
    </row>
    <row r="183" spans="1:5" x14ac:dyDescent="0.25">
      <c r="A183">
        <v>306.29399999999998</v>
      </c>
      <c r="B183">
        <v>1830</v>
      </c>
      <c r="C183">
        <v>85.85714285714289</v>
      </c>
      <c r="D183">
        <v>73.423751286097968</v>
      </c>
      <c r="E183">
        <v>2</v>
      </c>
    </row>
    <row r="184" spans="1:5" x14ac:dyDescent="0.25">
      <c r="A184">
        <v>306.29599999999999</v>
      </c>
      <c r="B184">
        <v>1825</v>
      </c>
      <c r="C184">
        <v>85.35714285714289</v>
      </c>
      <c r="D184">
        <v>73.554906790597101</v>
      </c>
      <c r="E184">
        <v>2</v>
      </c>
    </row>
    <row r="185" spans="1:5" x14ac:dyDescent="0.25">
      <c r="A185">
        <v>306.29700000000003</v>
      </c>
      <c r="B185">
        <v>1818.4285714285713</v>
      </c>
      <c r="C185">
        <v>84.64285714285711</v>
      </c>
      <c r="D185">
        <v>73.705505262102463</v>
      </c>
      <c r="E185">
        <v>2</v>
      </c>
    </row>
    <row r="186" spans="1:5" x14ac:dyDescent="0.25">
      <c r="A186">
        <v>306.29899999999998</v>
      </c>
      <c r="B186">
        <v>1813.8571428571429</v>
      </c>
      <c r="C186">
        <v>84.285714285714221</v>
      </c>
      <c r="D186">
        <v>73.786127362932575</v>
      </c>
      <c r="E186">
        <v>2</v>
      </c>
    </row>
    <row r="187" spans="1:5" x14ac:dyDescent="0.25">
      <c r="A187">
        <v>306.30099999999999</v>
      </c>
      <c r="B187">
        <v>1814.1428571428571</v>
      </c>
      <c r="C187">
        <v>84.35714285714289</v>
      </c>
      <c r="D187">
        <v>73.773365892682818</v>
      </c>
      <c r="E187">
        <v>2</v>
      </c>
    </row>
    <row r="188" spans="1:5" x14ac:dyDescent="0.25">
      <c r="A188">
        <v>306.303</v>
      </c>
      <c r="B188">
        <v>1816.1428571428571</v>
      </c>
      <c r="C188">
        <v>84.5</v>
      </c>
      <c r="D188">
        <v>73.711726815359953</v>
      </c>
      <c r="E188">
        <v>2</v>
      </c>
    </row>
    <row r="189" spans="1:5" x14ac:dyDescent="0.25">
      <c r="A189">
        <v>306.30399999999997</v>
      </c>
      <c r="B189">
        <v>1816.8571428571429</v>
      </c>
      <c r="C189">
        <v>84.642857142857224</v>
      </c>
      <c r="D189">
        <v>73.669169507707863</v>
      </c>
      <c r="E189">
        <v>2</v>
      </c>
    </row>
    <row r="190" spans="1:5" x14ac:dyDescent="0.25">
      <c r="A190">
        <v>306.30600000000004</v>
      </c>
      <c r="B190">
        <v>1818.2857142857142</v>
      </c>
      <c r="C190">
        <v>84.428571428571445</v>
      </c>
      <c r="D190">
        <v>73.596833801269554</v>
      </c>
      <c r="E190">
        <v>2</v>
      </c>
    </row>
    <row r="191" spans="1:5" x14ac:dyDescent="0.25">
      <c r="A191">
        <v>306.30799999999999</v>
      </c>
      <c r="B191">
        <v>1811.5714285714287</v>
      </c>
      <c r="C191">
        <v>83.785714285714334</v>
      </c>
      <c r="D191">
        <v>73.706205967494441</v>
      </c>
      <c r="E191">
        <v>2</v>
      </c>
    </row>
    <row r="192" spans="1:5" x14ac:dyDescent="0.25">
      <c r="A192">
        <v>306.31</v>
      </c>
      <c r="B192">
        <v>1811.2857142857142</v>
      </c>
      <c r="C192">
        <v>83.714285714285666</v>
      </c>
      <c r="D192">
        <v>73.695032937186113</v>
      </c>
      <c r="E192">
        <v>2</v>
      </c>
    </row>
    <row r="193" spans="1:5" x14ac:dyDescent="0.25">
      <c r="A193">
        <v>306.31200000000001</v>
      </c>
      <c r="B193">
        <v>1817.2857142857142</v>
      </c>
      <c r="C193">
        <v>84.285714285714334</v>
      </c>
      <c r="D193">
        <v>73.580942208426393</v>
      </c>
      <c r="E193">
        <v>2</v>
      </c>
    </row>
    <row r="194" spans="1:5" x14ac:dyDescent="0.25">
      <c r="A194">
        <v>306.31299999999999</v>
      </c>
      <c r="B194">
        <v>1829.1428571428571</v>
      </c>
      <c r="C194">
        <v>85.5</v>
      </c>
      <c r="D194">
        <v>73.341351100376698</v>
      </c>
      <c r="E194">
        <v>2</v>
      </c>
    </row>
    <row r="195" spans="1:5" x14ac:dyDescent="0.25">
      <c r="A195">
        <v>306.315</v>
      </c>
      <c r="B195">
        <v>1840.5714285714287</v>
      </c>
      <c r="C195">
        <v>86.5</v>
      </c>
      <c r="D195">
        <v>73.103883143833627</v>
      </c>
      <c r="E195">
        <v>2</v>
      </c>
    </row>
    <row r="196" spans="1:5" x14ac:dyDescent="0.25">
      <c r="A196">
        <v>306.31700000000001</v>
      </c>
      <c r="B196">
        <v>1844.2857142857142</v>
      </c>
      <c r="C196">
        <v>87</v>
      </c>
      <c r="D196">
        <v>73.042809731619684</v>
      </c>
      <c r="E196">
        <v>2</v>
      </c>
    </row>
    <row r="197" spans="1:5" x14ac:dyDescent="0.25">
      <c r="A197">
        <v>306.31900000000002</v>
      </c>
      <c r="B197">
        <v>1844.1428571428571</v>
      </c>
      <c r="C197">
        <v>87.071428571428669</v>
      </c>
      <c r="D197">
        <v>73.046913364955344</v>
      </c>
      <c r="E197">
        <v>2</v>
      </c>
    </row>
    <row r="198" spans="1:5" x14ac:dyDescent="0.25">
      <c r="A198">
        <v>306.32099999999997</v>
      </c>
      <c r="B198">
        <v>1846</v>
      </c>
      <c r="C198">
        <v>87.071428571428555</v>
      </c>
      <c r="D198">
        <v>73.007185908726342</v>
      </c>
      <c r="E198">
        <v>2</v>
      </c>
    </row>
    <row r="199" spans="1:5" x14ac:dyDescent="0.25">
      <c r="A199">
        <v>306.322</v>
      </c>
      <c r="B199">
        <v>1857.2857142857142</v>
      </c>
      <c r="C199">
        <v>88.5</v>
      </c>
      <c r="D199">
        <v>72.837800162179178</v>
      </c>
      <c r="E199">
        <v>2</v>
      </c>
    </row>
    <row r="200" spans="1:5" x14ac:dyDescent="0.25">
      <c r="A200">
        <v>306.32400000000001</v>
      </c>
      <c r="B200">
        <v>1864.7142857142858</v>
      </c>
      <c r="C200">
        <v>89.428571428571445</v>
      </c>
      <c r="D200">
        <v>72.762893458775068</v>
      </c>
      <c r="E200">
        <v>2</v>
      </c>
    </row>
    <row r="201" spans="1:5" x14ac:dyDescent="0.25">
      <c r="A201">
        <v>306.32599999999996</v>
      </c>
      <c r="B201">
        <v>1855.8571428571429</v>
      </c>
      <c r="C201">
        <v>88.5</v>
      </c>
      <c r="D201">
        <v>72.919208526611271</v>
      </c>
      <c r="E201">
        <v>2</v>
      </c>
    </row>
    <row r="202" spans="1:5" x14ac:dyDescent="0.25">
      <c r="A202">
        <v>306.32799999999997</v>
      </c>
      <c r="B202">
        <v>1854.2857142857142</v>
      </c>
      <c r="C202">
        <v>88.5</v>
      </c>
      <c r="D202">
        <v>72.960896737234918</v>
      </c>
      <c r="E202">
        <v>2</v>
      </c>
    </row>
    <row r="203" spans="1:5" x14ac:dyDescent="0.25">
      <c r="A203">
        <v>306.33</v>
      </c>
      <c r="B203">
        <v>1852.2857142857142</v>
      </c>
      <c r="C203">
        <v>88</v>
      </c>
      <c r="D203">
        <v>72.984049769810269</v>
      </c>
      <c r="E203">
        <v>2</v>
      </c>
    </row>
    <row r="204" spans="1:5" x14ac:dyDescent="0.25">
      <c r="A204">
        <v>306.33099999999996</v>
      </c>
      <c r="B204">
        <v>1850.4285714285713</v>
      </c>
      <c r="C204">
        <v>87.928571428571445</v>
      </c>
      <c r="D204">
        <v>72.989878845214889</v>
      </c>
      <c r="E204">
        <v>2</v>
      </c>
    </row>
    <row r="205" spans="1:5" x14ac:dyDescent="0.25">
      <c r="A205">
        <v>306.33300000000003</v>
      </c>
      <c r="B205">
        <v>1849.5714285714287</v>
      </c>
      <c r="C205">
        <v>87.642857142857224</v>
      </c>
      <c r="D205">
        <v>72.96609813145227</v>
      </c>
      <c r="E205">
        <v>2</v>
      </c>
    </row>
    <row r="206" spans="1:5" x14ac:dyDescent="0.25">
      <c r="A206">
        <v>306.33499999999998</v>
      </c>
      <c r="B206">
        <v>1854.7142857142858</v>
      </c>
      <c r="C206">
        <v>88.071428571428555</v>
      </c>
      <c r="D206">
        <v>72.80933816092363</v>
      </c>
      <c r="E206">
        <v>2</v>
      </c>
    </row>
    <row r="207" spans="1:5" x14ac:dyDescent="0.25">
      <c r="A207">
        <v>306.33699999999999</v>
      </c>
      <c r="B207">
        <v>1854.1428571428571</v>
      </c>
      <c r="C207">
        <v>87.928571428571445</v>
      </c>
      <c r="D207">
        <v>72.818631744384845</v>
      </c>
      <c r="E207">
        <v>2</v>
      </c>
    </row>
    <row r="208" spans="1:5" x14ac:dyDescent="0.25">
      <c r="A208">
        <v>306.339</v>
      </c>
      <c r="B208">
        <v>1851.7142857142858</v>
      </c>
      <c r="C208">
        <v>87.5</v>
      </c>
      <c r="D208">
        <v>72.793409402029852</v>
      </c>
      <c r="E208">
        <v>2</v>
      </c>
    </row>
    <row r="209" spans="1:5" x14ac:dyDescent="0.25">
      <c r="A209">
        <v>306.34100000000007</v>
      </c>
      <c r="B209">
        <v>1858</v>
      </c>
      <c r="C209">
        <v>88</v>
      </c>
      <c r="D209">
        <v>72.622139522007501</v>
      </c>
      <c r="E209">
        <v>2</v>
      </c>
    </row>
    <row r="210" spans="1:5" x14ac:dyDescent="0.25">
      <c r="A210">
        <v>306.34300000000002</v>
      </c>
      <c r="B210">
        <v>1864.2857142857142</v>
      </c>
      <c r="C210">
        <v>88.5</v>
      </c>
      <c r="D210">
        <v>72.462659236363038</v>
      </c>
      <c r="E210">
        <v>2</v>
      </c>
    </row>
    <row r="211" spans="1:5" x14ac:dyDescent="0.25">
      <c r="A211">
        <v>306.34399999999999</v>
      </c>
      <c r="B211">
        <v>1862.5714285714287</v>
      </c>
      <c r="C211">
        <v>88.428571428571331</v>
      </c>
      <c r="D211">
        <v>72.476565769740546</v>
      </c>
      <c r="E211">
        <v>2</v>
      </c>
    </row>
    <row r="212" spans="1:5" x14ac:dyDescent="0.25">
      <c r="A212">
        <v>306.34600000000006</v>
      </c>
      <c r="B212">
        <v>1855.4285714285713</v>
      </c>
      <c r="C212">
        <v>87.714285714285666</v>
      </c>
      <c r="D212">
        <v>72.634617069789329</v>
      </c>
      <c r="E212">
        <v>2</v>
      </c>
    </row>
    <row r="213" spans="1:5" x14ac:dyDescent="0.25">
      <c r="A213">
        <v>306.34800000000001</v>
      </c>
      <c r="B213">
        <v>1845.8571428571429</v>
      </c>
      <c r="C213">
        <v>86.571428571428555</v>
      </c>
      <c r="D213">
        <v>72.810362788609098</v>
      </c>
      <c r="E213">
        <v>2</v>
      </c>
    </row>
    <row r="214" spans="1:5" x14ac:dyDescent="0.25">
      <c r="A214">
        <v>306.35000000000002</v>
      </c>
      <c r="B214">
        <v>1833.2857142857142</v>
      </c>
      <c r="C214">
        <v>85.5</v>
      </c>
      <c r="D214">
        <v>73.065517861502485</v>
      </c>
      <c r="E214">
        <v>2</v>
      </c>
    </row>
    <row r="215" spans="1:5" x14ac:dyDescent="0.25">
      <c r="A215">
        <v>306.35199999999998</v>
      </c>
      <c r="B215">
        <v>1834.1428571428571</v>
      </c>
      <c r="C215">
        <v>85.428571428571445</v>
      </c>
      <c r="D215">
        <v>73.036128670828703</v>
      </c>
      <c r="E215">
        <v>2</v>
      </c>
    </row>
    <row r="216" spans="1:5" x14ac:dyDescent="0.25">
      <c r="A216">
        <v>306.35399999999998</v>
      </c>
      <c r="B216">
        <v>1835.1428571428571</v>
      </c>
      <c r="C216">
        <v>85.571428571428555</v>
      </c>
      <c r="D216">
        <v>73.014561898367731</v>
      </c>
      <c r="E216">
        <v>2</v>
      </c>
    </row>
    <row r="217" spans="1:5" x14ac:dyDescent="0.25">
      <c r="A217">
        <v>306.35600000000005</v>
      </c>
      <c r="B217">
        <v>1832.1428571428571</v>
      </c>
      <c r="C217">
        <v>85.214285714285779</v>
      </c>
      <c r="D217">
        <v>73.045945521763429</v>
      </c>
      <c r="E217">
        <v>2</v>
      </c>
    </row>
    <row r="218" spans="1:5" x14ac:dyDescent="0.25">
      <c r="A218">
        <v>306.358</v>
      </c>
      <c r="B218">
        <v>1840.8571428571429</v>
      </c>
      <c r="C218">
        <v>85.85714285714289</v>
      </c>
      <c r="D218">
        <v>72.838891928536555</v>
      </c>
      <c r="E218">
        <v>2</v>
      </c>
    </row>
    <row r="219" spans="1:5" x14ac:dyDescent="0.25">
      <c r="A219">
        <v>306.36</v>
      </c>
      <c r="B219">
        <v>1847.8571428571429</v>
      </c>
      <c r="C219">
        <v>86.5</v>
      </c>
      <c r="D219">
        <v>72.672630092075906</v>
      </c>
      <c r="E219">
        <v>2</v>
      </c>
    </row>
    <row r="220" spans="1:5" x14ac:dyDescent="0.25">
      <c r="A220">
        <v>306.36200000000002</v>
      </c>
      <c r="B220">
        <v>1841.7142857142858</v>
      </c>
      <c r="C220">
        <v>86.071428571428555</v>
      </c>
      <c r="D220">
        <v>72.811519295828703</v>
      </c>
      <c r="E220">
        <v>2</v>
      </c>
    </row>
    <row r="221" spans="1:5" x14ac:dyDescent="0.25">
      <c r="A221">
        <v>306.36399999999992</v>
      </c>
      <c r="B221">
        <v>1830.7142857142858</v>
      </c>
      <c r="C221">
        <v>85.071428571428555</v>
      </c>
      <c r="D221">
        <v>73.091622270856533</v>
      </c>
      <c r="E221">
        <v>2</v>
      </c>
    </row>
    <row r="222" spans="1:5" x14ac:dyDescent="0.25">
      <c r="A222">
        <v>306.36599999999999</v>
      </c>
      <c r="B222">
        <v>1823.8571428571429</v>
      </c>
      <c r="C222">
        <v>84.64285714285711</v>
      </c>
      <c r="D222">
        <v>73.298261696951784</v>
      </c>
      <c r="E222">
        <v>2</v>
      </c>
    </row>
    <row r="223" spans="1:5" x14ac:dyDescent="0.25">
      <c r="A223">
        <v>306.36799999999999</v>
      </c>
      <c r="B223">
        <v>1819.8571428571429</v>
      </c>
      <c r="C223">
        <v>84.285714285714221</v>
      </c>
      <c r="D223">
        <v>73.439784567696677</v>
      </c>
      <c r="E223">
        <v>2</v>
      </c>
    </row>
    <row r="224" spans="1:5" x14ac:dyDescent="0.25">
      <c r="A224">
        <v>306.37</v>
      </c>
      <c r="B224">
        <v>1816.8571428571429</v>
      </c>
      <c r="C224">
        <v>84</v>
      </c>
      <c r="D224">
        <v>73.52926101684568</v>
      </c>
      <c r="E224">
        <v>2</v>
      </c>
    </row>
    <row r="225" spans="1:5" x14ac:dyDescent="0.25">
      <c r="A225">
        <v>306.37200000000001</v>
      </c>
      <c r="B225">
        <v>1815.1428571428571</v>
      </c>
      <c r="C225">
        <v>84</v>
      </c>
      <c r="D225">
        <v>73.570144108363593</v>
      </c>
      <c r="E225">
        <v>2</v>
      </c>
    </row>
    <row r="226" spans="1:5" x14ac:dyDescent="0.25">
      <c r="A226">
        <v>306.37400000000002</v>
      </c>
      <c r="B226">
        <v>1827.8571428571429</v>
      </c>
      <c r="C226">
        <v>85.14285714285711</v>
      </c>
      <c r="D226">
        <v>73.334630475725476</v>
      </c>
      <c r="E226">
        <v>2</v>
      </c>
    </row>
    <row r="227" spans="1:5" x14ac:dyDescent="0.25">
      <c r="A227">
        <v>306.37599999999998</v>
      </c>
      <c r="B227">
        <v>1839</v>
      </c>
      <c r="C227">
        <v>86.285714285714334</v>
      </c>
      <c r="D227">
        <v>73.103911372593473</v>
      </c>
      <c r="E227">
        <v>2</v>
      </c>
    </row>
    <row r="228" spans="1:5" x14ac:dyDescent="0.25">
      <c r="A228">
        <v>306.37799999999999</v>
      </c>
      <c r="B228">
        <v>1852</v>
      </c>
      <c r="C228">
        <v>87.714285714285666</v>
      </c>
      <c r="D228">
        <v>72.856293814522815</v>
      </c>
      <c r="E228">
        <v>2</v>
      </c>
    </row>
    <row r="229" spans="1:5" x14ac:dyDescent="0.25">
      <c r="A229">
        <v>306.38</v>
      </c>
      <c r="B229">
        <v>1873.2857142857142</v>
      </c>
      <c r="C229">
        <v>89.85714285714289</v>
      </c>
      <c r="D229">
        <v>72.436658804757258</v>
      </c>
      <c r="E229">
        <v>2</v>
      </c>
    </row>
    <row r="230" spans="1:5" x14ac:dyDescent="0.25">
      <c r="A230">
        <v>306.38200000000001</v>
      </c>
      <c r="B230">
        <v>1889</v>
      </c>
      <c r="C230">
        <v>91.64285714285711</v>
      </c>
      <c r="D230">
        <v>72.14931193760458</v>
      </c>
      <c r="E230">
        <v>2</v>
      </c>
    </row>
    <row r="231" spans="1:5" x14ac:dyDescent="0.25">
      <c r="A231">
        <v>306.38400000000001</v>
      </c>
      <c r="B231">
        <v>1905.1428571428571</v>
      </c>
      <c r="C231">
        <v>93.357142857142776</v>
      </c>
      <c r="D231">
        <v>71.874751281738327</v>
      </c>
      <c r="E231">
        <v>2</v>
      </c>
    </row>
    <row r="232" spans="1:5" x14ac:dyDescent="0.25">
      <c r="A232">
        <v>306.38600000000008</v>
      </c>
      <c r="B232">
        <v>1920.8571428571429</v>
      </c>
      <c r="C232">
        <v>95.14285714285711</v>
      </c>
      <c r="D232">
        <v>71.607150159563332</v>
      </c>
      <c r="E232">
        <v>2</v>
      </c>
    </row>
    <row r="233" spans="1:5" x14ac:dyDescent="0.25">
      <c r="A233">
        <v>306.38799999999998</v>
      </c>
      <c r="B233">
        <v>1928.4285714285713</v>
      </c>
      <c r="C233">
        <v>96.14285714285711</v>
      </c>
      <c r="D233">
        <v>71.52086726597372</v>
      </c>
      <c r="E233">
        <v>2</v>
      </c>
    </row>
    <row r="234" spans="1:5" x14ac:dyDescent="0.25">
      <c r="A234">
        <v>306.39</v>
      </c>
      <c r="B234">
        <v>1951</v>
      </c>
      <c r="C234">
        <v>98.571428571428555</v>
      </c>
      <c r="D234">
        <v>71.159300340924972</v>
      </c>
      <c r="E234">
        <v>2</v>
      </c>
    </row>
    <row r="235" spans="1:5" x14ac:dyDescent="0.25">
      <c r="A235">
        <v>306.392</v>
      </c>
      <c r="B235">
        <v>1983</v>
      </c>
      <c r="C235">
        <v>102.64285714285722</v>
      </c>
      <c r="D235">
        <v>70.672890145438032</v>
      </c>
      <c r="E235">
        <v>2</v>
      </c>
    </row>
    <row r="236" spans="1:5" x14ac:dyDescent="0.25">
      <c r="A236">
        <v>306.39399999999995</v>
      </c>
      <c r="B236">
        <v>2003</v>
      </c>
      <c r="C236">
        <v>104.57142857142856</v>
      </c>
      <c r="D236">
        <v>70.258722359793524</v>
      </c>
      <c r="E236">
        <v>2</v>
      </c>
    </row>
    <row r="237" spans="1:5" x14ac:dyDescent="0.25">
      <c r="A237">
        <v>306.39600000000002</v>
      </c>
      <c r="B237">
        <v>2029</v>
      </c>
      <c r="C237">
        <v>107.57142857142856</v>
      </c>
      <c r="D237">
        <v>69.810031127929733</v>
      </c>
      <c r="E237">
        <v>2</v>
      </c>
    </row>
    <row r="238" spans="1:5" x14ac:dyDescent="0.25">
      <c r="A238">
        <v>306.39800000000002</v>
      </c>
      <c r="B238">
        <v>2064.5714285714284</v>
      </c>
      <c r="C238">
        <v>111.49999999999989</v>
      </c>
      <c r="D238">
        <v>69.210869380405939</v>
      </c>
      <c r="E238">
        <v>2</v>
      </c>
    </row>
    <row r="239" spans="1:5" x14ac:dyDescent="0.25">
      <c r="A239">
        <v>306.39999999999998</v>
      </c>
      <c r="B239">
        <v>2082</v>
      </c>
      <c r="C239">
        <v>113.5</v>
      </c>
      <c r="D239">
        <v>68.881122480119984</v>
      </c>
      <c r="E239">
        <v>2</v>
      </c>
    </row>
    <row r="240" spans="1:5" x14ac:dyDescent="0.25">
      <c r="A240">
        <v>306.40199999999999</v>
      </c>
      <c r="B240">
        <v>2093.5714285714284</v>
      </c>
      <c r="C240">
        <v>114.50000000000011</v>
      </c>
      <c r="D240">
        <v>68.65905979701455</v>
      </c>
      <c r="E240">
        <v>2</v>
      </c>
    </row>
    <row r="241" spans="1:5" x14ac:dyDescent="0.25">
      <c r="A241">
        <v>306.40499999999997</v>
      </c>
      <c r="B241">
        <v>2126.2857142857142</v>
      </c>
      <c r="C241">
        <v>118.57142857142867</v>
      </c>
      <c r="D241">
        <v>68.187698255266525</v>
      </c>
      <c r="E241">
        <v>2</v>
      </c>
    </row>
    <row r="242" spans="1:5" x14ac:dyDescent="0.25">
      <c r="A242">
        <v>306.40699999999998</v>
      </c>
      <c r="B242">
        <v>2157.5714285714284</v>
      </c>
      <c r="C242">
        <v>122.71428571428567</v>
      </c>
      <c r="D242">
        <v>67.779938289097345</v>
      </c>
      <c r="E242">
        <v>2</v>
      </c>
    </row>
    <row r="243" spans="1:5" x14ac:dyDescent="0.25">
      <c r="A243">
        <v>306.40899999999993</v>
      </c>
      <c r="B243">
        <v>2204.5714285714284</v>
      </c>
      <c r="C243">
        <v>129.71428571428578</v>
      </c>
      <c r="D243">
        <v>67.277304295131103</v>
      </c>
      <c r="E243">
        <v>2</v>
      </c>
    </row>
    <row r="244" spans="1:5" x14ac:dyDescent="0.25">
      <c r="A244">
        <v>306.411</v>
      </c>
      <c r="B244">
        <v>2253.7142857142858</v>
      </c>
      <c r="C244">
        <v>137.21428571428578</v>
      </c>
      <c r="D244">
        <v>66.777878243582677</v>
      </c>
      <c r="E244">
        <v>2</v>
      </c>
    </row>
    <row r="245" spans="1:5" x14ac:dyDescent="0.25">
      <c r="A245">
        <v>306.41300000000001</v>
      </c>
      <c r="B245">
        <v>2281</v>
      </c>
      <c r="C245">
        <v>141.07142857142867</v>
      </c>
      <c r="D245">
        <v>66.453345598493286</v>
      </c>
      <c r="E245">
        <v>2</v>
      </c>
    </row>
    <row r="246" spans="1:5" x14ac:dyDescent="0.25">
      <c r="A246">
        <v>306.41500000000002</v>
      </c>
      <c r="B246">
        <v>2300.1428571428573</v>
      </c>
      <c r="C246">
        <v>142.78571428571422</v>
      </c>
      <c r="D246">
        <v>66.067018890380893</v>
      </c>
      <c r="E246">
        <v>2</v>
      </c>
    </row>
    <row r="247" spans="1:5" x14ac:dyDescent="0.25">
      <c r="A247">
        <v>306.41800000000001</v>
      </c>
      <c r="B247">
        <v>2279.1428571428573</v>
      </c>
      <c r="C247">
        <v>138.42857142857133</v>
      </c>
      <c r="D247">
        <v>66.094332667759488</v>
      </c>
      <c r="E247">
        <v>2</v>
      </c>
    </row>
    <row r="248" spans="1:5" x14ac:dyDescent="0.25">
      <c r="A248">
        <v>306.42</v>
      </c>
      <c r="B248">
        <v>2262</v>
      </c>
      <c r="C248">
        <v>134.35714285714266</v>
      </c>
      <c r="D248">
        <v>66.050701686314142</v>
      </c>
      <c r="E248">
        <v>2</v>
      </c>
    </row>
    <row r="249" spans="1:5" x14ac:dyDescent="0.25">
      <c r="A249">
        <v>306.42200000000003</v>
      </c>
      <c r="B249">
        <v>2308.5714285714284</v>
      </c>
      <c r="C249">
        <v>139.71428571428578</v>
      </c>
      <c r="D249">
        <v>65.318689618791836</v>
      </c>
      <c r="E249">
        <v>2</v>
      </c>
    </row>
    <row r="250" spans="1:5" x14ac:dyDescent="0.25">
      <c r="A250">
        <v>306.42400000000004</v>
      </c>
      <c r="B250">
        <v>2386.2857142857142</v>
      </c>
      <c r="C250">
        <v>149.85714285714289</v>
      </c>
      <c r="D250">
        <v>64.347261265345992</v>
      </c>
      <c r="E250">
        <v>2</v>
      </c>
    </row>
    <row r="251" spans="1:5" x14ac:dyDescent="0.25">
      <c r="A251">
        <v>306.42599999999999</v>
      </c>
      <c r="B251">
        <v>2531.1428571428573</v>
      </c>
      <c r="C251">
        <v>172.14285714285734</v>
      </c>
      <c r="D251">
        <v>62.906580134800492</v>
      </c>
      <c r="E251">
        <v>2</v>
      </c>
    </row>
    <row r="252" spans="1:5" x14ac:dyDescent="0.25">
      <c r="A252">
        <v>306.42900000000003</v>
      </c>
      <c r="B252">
        <v>2630.5714285714284</v>
      </c>
      <c r="C252">
        <v>187.57142857142867</v>
      </c>
      <c r="D252">
        <v>61.883491734095969</v>
      </c>
      <c r="E252">
        <v>2</v>
      </c>
    </row>
    <row r="253" spans="1:5" x14ac:dyDescent="0.25">
      <c r="A253">
        <v>306.43099999999998</v>
      </c>
      <c r="B253">
        <v>2650.2857142857142</v>
      </c>
      <c r="C253">
        <v>189.85714285714289</v>
      </c>
      <c r="D253">
        <v>61.60031781877791</v>
      </c>
      <c r="E253">
        <v>2</v>
      </c>
    </row>
    <row r="254" spans="1:5" x14ac:dyDescent="0.25">
      <c r="A254">
        <v>306.43299999999999</v>
      </c>
      <c r="B254">
        <v>2760.4285714285716</v>
      </c>
      <c r="C254">
        <v>207.71428571428578</v>
      </c>
      <c r="D254">
        <v>60.605317034040127</v>
      </c>
      <c r="E254">
        <v>2</v>
      </c>
    </row>
    <row r="255" spans="1:5" x14ac:dyDescent="0.25">
      <c r="A255">
        <v>306.43599999999998</v>
      </c>
      <c r="B255">
        <v>4088.1428571428573</v>
      </c>
      <c r="C255">
        <v>484.99999999999977</v>
      </c>
      <c r="D255">
        <v>52.52506779261995</v>
      </c>
      <c r="E255">
        <v>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2041D-EBCC-47A7-9B01-D3E3782B3994}">
  <dimension ref="A1:U255"/>
  <sheetViews>
    <sheetView workbookViewId="0">
      <selection activeCell="A2" sqref="A2"/>
    </sheetView>
  </sheetViews>
  <sheetFormatPr defaultRowHeight="15" x14ac:dyDescent="0.25"/>
  <sheetData>
    <row r="1" spans="1:21" x14ac:dyDescent="0.25">
      <c r="A1" t="s">
        <v>5</v>
      </c>
      <c r="B1" t="s">
        <v>6</v>
      </c>
      <c r="C1" t="s">
        <v>72</v>
      </c>
      <c r="D1" t="s">
        <v>8</v>
      </c>
      <c r="E1" t="s">
        <v>9</v>
      </c>
      <c r="S1" t="s">
        <v>68</v>
      </c>
    </row>
    <row r="2" spans="1:21" x14ac:dyDescent="0.25">
      <c r="A2" t="s">
        <v>12</v>
      </c>
      <c r="B2" t="s">
        <v>10</v>
      </c>
      <c r="C2" t="s">
        <v>10</v>
      </c>
      <c r="D2" t="s">
        <v>11</v>
      </c>
      <c r="E2" t="s">
        <v>11</v>
      </c>
      <c r="S2" t="s">
        <v>69</v>
      </c>
    </row>
    <row r="3" spans="1:21" x14ac:dyDescent="0.25">
      <c r="A3">
        <v>306.12299999999999</v>
      </c>
      <c r="B3">
        <v>5112.4285714285716</v>
      </c>
      <c r="C3">
        <v>567.71428571428532</v>
      </c>
      <c r="D3">
        <v>50.076496669224355</v>
      </c>
      <c r="E3">
        <v>2</v>
      </c>
    </row>
    <row r="4" spans="1:21" x14ac:dyDescent="0.25">
      <c r="A4">
        <v>306.12400000000002</v>
      </c>
      <c r="B4">
        <v>4326.2857142857147</v>
      </c>
      <c r="C4">
        <v>404.5</v>
      </c>
      <c r="D4">
        <v>53.228531428745839</v>
      </c>
      <c r="E4">
        <v>2</v>
      </c>
    </row>
    <row r="5" spans="1:21" x14ac:dyDescent="0.25">
      <c r="A5">
        <v>306.12599999999998</v>
      </c>
      <c r="B5">
        <v>3923.2857142857142</v>
      </c>
      <c r="C5">
        <v>331.28571428571422</v>
      </c>
      <c r="D5">
        <v>55.316313934326217</v>
      </c>
      <c r="E5">
        <v>2</v>
      </c>
      <c r="S5" t="s">
        <v>70</v>
      </c>
    </row>
    <row r="6" spans="1:21" x14ac:dyDescent="0.25">
      <c r="A6">
        <v>306.12900000000002</v>
      </c>
      <c r="B6">
        <v>3824.4285714285716</v>
      </c>
      <c r="C6">
        <v>315.78571428571422</v>
      </c>
      <c r="D6">
        <v>55.967748042515382</v>
      </c>
      <c r="E6">
        <v>2</v>
      </c>
      <c r="S6" t="s">
        <v>71</v>
      </c>
    </row>
    <row r="7" spans="1:21" x14ac:dyDescent="0.25">
      <c r="A7">
        <v>306.13200000000001</v>
      </c>
      <c r="B7">
        <v>3468.5714285714284</v>
      </c>
      <c r="C7">
        <v>261.64285714285711</v>
      </c>
      <c r="D7">
        <v>58.539273507254507</v>
      </c>
      <c r="E7">
        <v>2</v>
      </c>
    </row>
    <row r="8" spans="1:21" x14ac:dyDescent="0.25">
      <c r="A8">
        <v>306.13400000000001</v>
      </c>
      <c r="B8">
        <v>3168.1428571428573</v>
      </c>
      <c r="C8">
        <v>217.64285714285711</v>
      </c>
      <c r="D8">
        <v>60.98417761666434</v>
      </c>
      <c r="E8">
        <v>2</v>
      </c>
    </row>
    <row r="9" spans="1:21" x14ac:dyDescent="0.25">
      <c r="A9">
        <v>306.137</v>
      </c>
      <c r="B9">
        <v>3089.4285714285716</v>
      </c>
      <c r="C9">
        <v>207.64285714285711</v>
      </c>
      <c r="D9">
        <v>61.785831451416016</v>
      </c>
      <c r="E9">
        <v>2</v>
      </c>
    </row>
    <row r="10" spans="1:21" x14ac:dyDescent="0.25">
      <c r="A10">
        <v>306.13900000000001</v>
      </c>
      <c r="B10">
        <v>3017.7142857142858</v>
      </c>
      <c r="C10">
        <v>196.5</v>
      </c>
      <c r="D10">
        <v>62.338303920200929</v>
      </c>
      <c r="E10">
        <v>2</v>
      </c>
    </row>
    <row r="11" spans="1:21" x14ac:dyDescent="0.25">
      <c r="A11">
        <v>306.142</v>
      </c>
      <c r="B11">
        <v>2972.8571428571427</v>
      </c>
      <c r="C11">
        <v>189.57142857142867</v>
      </c>
      <c r="D11">
        <v>62.693458666120307</v>
      </c>
      <c r="E11">
        <v>2</v>
      </c>
      <c r="S11" t="s">
        <v>13</v>
      </c>
      <c r="T11" t="s">
        <v>14</v>
      </c>
      <c r="U11" t="s">
        <v>15</v>
      </c>
    </row>
    <row r="12" spans="1:21" x14ac:dyDescent="0.25">
      <c r="A12">
        <v>306.14400000000001</v>
      </c>
      <c r="B12">
        <v>2932.7142857142858</v>
      </c>
      <c r="C12">
        <v>183.85714285714266</v>
      </c>
      <c r="D12">
        <v>63.026714978899236</v>
      </c>
      <c r="E12">
        <v>2</v>
      </c>
      <c r="S12">
        <v>32.863095368518493</v>
      </c>
      <c r="T12">
        <v>33.95150461851852</v>
      </c>
      <c r="U12">
        <v>7749.0227380058604</v>
      </c>
    </row>
    <row r="13" spans="1:21" x14ac:dyDescent="0.25">
      <c r="A13">
        <v>306.14699999999999</v>
      </c>
      <c r="B13">
        <v>2888.2857142857142</v>
      </c>
      <c r="C13">
        <v>177.85714285714289</v>
      </c>
      <c r="D13">
        <v>63.448159354073596</v>
      </c>
      <c r="E13">
        <v>2</v>
      </c>
      <c r="S13" t="s">
        <v>11</v>
      </c>
      <c r="T13" t="s">
        <v>11</v>
      </c>
      <c r="U13" t="s">
        <v>16</v>
      </c>
    </row>
    <row r="14" spans="1:21" x14ac:dyDescent="0.25">
      <c r="A14">
        <v>306.149</v>
      </c>
      <c r="B14">
        <v>2831.4285714285716</v>
      </c>
      <c r="C14">
        <v>170.21428571428578</v>
      </c>
      <c r="D14">
        <v>63.993076542445579</v>
      </c>
      <c r="E14">
        <v>2</v>
      </c>
    </row>
    <row r="15" spans="1:21" x14ac:dyDescent="0.25">
      <c r="A15">
        <v>306.15199999999999</v>
      </c>
      <c r="B15">
        <v>2789</v>
      </c>
      <c r="C15">
        <v>164.92857142857133</v>
      </c>
      <c r="D15">
        <v>64.448486873081777</v>
      </c>
      <c r="E15">
        <v>2</v>
      </c>
    </row>
    <row r="16" spans="1:21" x14ac:dyDescent="0.25">
      <c r="A16">
        <v>306.154</v>
      </c>
      <c r="B16">
        <v>2749.5714285714284</v>
      </c>
      <c r="C16">
        <v>159.85714285714289</v>
      </c>
      <c r="D16">
        <v>64.858514949253617</v>
      </c>
      <c r="E16">
        <v>2</v>
      </c>
    </row>
    <row r="17" spans="1:5" x14ac:dyDescent="0.25">
      <c r="A17">
        <v>306.15699999999998</v>
      </c>
      <c r="B17">
        <v>2697.5714285714284</v>
      </c>
      <c r="C17">
        <v>153.64285714285711</v>
      </c>
      <c r="D17">
        <v>65.442469678606301</v>
      </c>
      <c r="E17">
        <v>2</v>
      </c>
    </row>
    <row r="18" spans="1:5" x14ac:dyDescent="0.25">
      <c r="A18">
        <v>306.15899999999999</v>
      </c>
      <c r="B18">
        <v>2621.2857142857142</v>
      </c>
      <c r="C18">
        <v>144.85714285714289</v>
      </c>
      <c r="D18">
        <v>66.368797084263406</v>
      </c>
      <c r="E18">
        <v>2</v>
      </c>
    </row>
    <row r="19" spans="1:5" x14ac:dyDescent="0.25">
      <c r="A19">
        <v>306.161</v>
      </c>
      <c r="B19">
        <v>2553.1428571428573</v>
      </c>
      <c r="C19">
        <v>137.21428571428578</v>
      </c>
      <c r="D19">
        <v>67.269643838065065</v>
      </c>
      <c r="E19">
        <v>2</v>
      </c>
    </row>
    <row r="20" spans="1:5" x14ac:dyDescent="0.25">
      <c r="A20">
        <v>306.16399999999999</v>
      </c>
      <c r="B20">
        <v>2497.5714285714284</v>
      </c>
      <c r="C20">
        <v>131.21428571428578</v>
      </c>
      <c r="D20">
        <v>68.071724700927689</v>
      </c>
      <c r="E20">
        <v>2</v>
      </c>
    </row>
    <row r="21" spans="1:5" x14ac:dyDescent="0.25">
      <c r="A21">
        <v>306.166</v>
      </c>
      <c r="B21">
        <v>2445.5714285714284</v>
      </c>
      <c r="C21">
        <v>125.78571428571445</v>
      </c>
      <c r="D21">
        <v>68.828003692626964</v>
      </c>
      <c r="E21">
        <v>2</v>
      </c>
    </row>
    <row r="22" spans="1:5" x14ac:dyDescent="0.25">
      <c r="A22">
        <v>306.16899999999998</v>
      </c>
      <c r="B22">
        <v>2392.8571428571427</v>
      </c>
      <c r="C22">
        <v>120.28571428571445</v>
      </c>
      <c r="D22">
        <v>69.613496616908492</v>
      </c>
      <c r="E22">
        <v>2</v>
      </c>
    </row>
    <row r="23" spans="1:5" x14ac:dyDescent="0.25">
      <c r="A23">
        <v>306.17099999999999</v>
      </c>
      <c r="B23">
        <v>2348.2857142857142</v>
      </c>
      <c r="C23">
        <v>115.57142857142867</v>
      </c>
      <c r="D23">
        <v>70.294928850446354</v>
      </c>
      <c r="E23">
        <v>2</v>
      </c>
    </row>
    <row r="24" spans="1:5" x14ac:dyDescent="0.25">
      <c r="A24">
        <v>306.173</v>
      </c>
      <c r="B24">
        <v>2307.4285714285716</v>
      </c>
      <c r="C24">
        <v>111.64285714285711</v>
      </c>
      <c r="D24">
        <v>70.965417044503397</v>
      </c>
      <c r="E24">
        <v>2</v>
      </c>
    </row>
    <row r="25" spans="1:5" x14ac:dyDescent="0.25">
      <c r="A25">
        <v>306.17599999999999</v>
      </c>
      <c r="B25">
        <v>2286.1428571428573</v>
      </c>
      <c r="C25">
        <v>109.57142857142867</v>
      </c>
      <c r="D25">
        <v>71.315739440917923</v>
      </c>
      <c r="E25">
        <v>2</v>
      </c>
    </row>
    <row r="26" spans="1:5" x14ac:dyDescent="0.25">
      <c r="A26">
        <v>306.178</v>
      </c>
      <c r="B26">
        <v>2270.8571428571427</v>
      </c>
      <c r="C26">
        <v>108</v>
      </c>
      <c r="D26">
        <v>71.564488002232167</v>
      </c>
      <c r="E26">
        <v>2</v>
      </c>
    </row>
    <row r="27" spans="1:5" x14ac:dyDescent="0.25">
      <c r="A27">
        <v>306.18</v>
      </c>
      <c r="B27">
        <v>2260</v>
      </c>
      <c r="C27">
        <v>107</v>
      </c>
      <c r="D27">
        <v>71.7457554408482</v>
      </c>
      <c r="E27">
        <v>2</v>
      </c>
    </row>
    <row r="28" spans="1:5" x14ac:dyDescent="0.25">
      <c r="A28">
        <v>306.18299999999999</v>
      </c>
      <c r="B28">
        <v>2251.1428571428573</v>
      </c>
      <c r="C28">
        <v>106</v>
      </c>
      <c r="D28">
        <v>71.898216029575849</v>
      </c>
      <c r="E28">
        <v>2</v>
      </c>
    </row>
    <row r="29" spans="1:5" x14ac:dyDescent="0.25">
      <c r="A29">
        <v>306.185</v>
      </c>
      <c r="B29">
        <v>2249.7142857142858</v>
      </c>
      <c r="C29">
        <v>105.78571428571422</v>
      </c>
      <c r="D29">
        <v>71.928987775530175</v>
      </c>
      <c r="E29">
        <v>2</v>
      </c>
    </row>
    <row r="30" spans="1:5" x14ac:dyDescent="0.25">
      <c r="A30">
        <v>306.18700000000001</v>
      </c>
      <c r="B30">
        <v>2250.4285714285716</v>
      </c>
      <c r="C30">
        <v>106</v>
      </c>
      <c r="D30">
        <v>71.914687892368875</v>
      </c>
      <c r="E30">
        <v>2</v>
      </c>
    </row>
    <row r="31" spans="1:5" x14ac:dyDescent="0.25">
      <c r="A31">
        <v>306.19</v>
      </c>
      <c r="B31">
        <v>2252.7142857142858</v>
      </c>
      <c r="C31">
        <v>106.14285714285734</v>
      </c>
      <c r="D31">
        <v>71.87771170479914</v>
      </c>
      <c r="E31">
        <v>2</v>
      </c>
    </row>
    <row r="32" spans="1:5" x14ac:dyDescent="0.25">
      <c r="A32">
        <v>306.19200000000001</v>
      </c>
      <c r="B32">
        <v>2266.5714285714284</v>
      </c>
      <c r="C32">
        <v>107.5</v>
      </c>
      <c r="D32">
        <v>71.635729980468795</v>
      </c>
      <c r="E32">
        <v>2</v>
      </c>
    </row>
    <row r="33" spans="1:5" x14ac:dyDescent="0.25">
      <c r="A33">
        <v>306.19400000000002</v>
      </c>
      <c r="B33">
        <v>2285</v>
      </c>
      <c r="C33">
        <v>109.14285714285711</v>
      </c>
      <c r="D33">
        <v>71.317122977120505</v>
      </c>
      <c r="E33">
        <v>2</v>
      </c>
    </row>
    <row r="34" spans="1:5" x14ac:dyDescent="0.25">
      <c r="A34">
        <v>306.197</v>
      </c>
      <c r="B34">
        <v>2304.7142857142858</v>
      </c>
      <c r="C34">
        <v>111.14285714285711</v>
      </c>
      <c r="D34">
        <v>70.988044302804155</v>
      </c>
      <c r="E34">
        <v>2</v>
      </c>
    </row>
    <row r="35" spans="1:5" x14ac:dyDescent="0.25">
      <c r="A35">
        <v>306.19900000000001</v>
      </c>
      <c r="B35">
        <v>2311.4285714285716</v>
      </c>
      <c r="C35">
        <v>111.92857142857156</v>
      </c>
      <c r="D35">
        <v>70.876378522600419</v>
      </c>
      <c r="E35">
        <v>2</v>
      </c>
    </row>
    <row r="36" spans="1:5" x14ac:dyDescent="0.25">
      <c r="A36">
        <v>306.20100000000002</v>
      </c>
      <c r="B36">
        <v>2310</v>
      </c>
      <c r="C36">
        <v>111.71428571428578</v>
      </c>
      <c r="D36">
        <v>70.895130920410168</v>
      </c>
      <c r="E36">
        <v>2</v>
      </c>
    </row>
    <row r="37" spans="1:5" x14ac:dyDescent="0.25">
      <c r="A37">
        <v>306.20299999999997</v>
      </c>
      <c r="B37">
        <v>2304.2857142857142</v>
      </c>
      <c r="C37">
        <v>111.07142857142844</v>
      </c>
      <c r="D37">
        <v>70.978648376464889</v>
      </c>
      <c r="E37">
        <v>2</v>
      </c>
    </row>
    <row r="38" spans="1:5" x14ac:dyDescent="0.25">
      <c r="A38">
        <v>306.20600000000002</v>
      </c>
      <c r="B38">
        <v>2291.8571428571427</v>
      </c>
      <c r="C38">
        <v>109.71428571428578</v>
      </c>
      <c r="D38">
        <v>71.167050606863825</v>
      </c>
      <c r="E38">
        <v>2</v>
      </c>
    </row>
    <row r="39" spans="1:5" x14ac:dyDescent="0.25">
      <c r="A39">
        <v>306.20800000000003</v>
      </c>
      <c r="B39">
        <v>2275</v>
      </c>
      <c r="C39">
        <v>108.14285714285711</v>
      </c>
      <c r="D39">
        <v>71.443563842773472</v>
      </c>
      <c r="E39">
        <v>2</v>
      </c>
    </row>
    <row r="40" spans="1:5" x14ac:dyDescent="0.25">
      <c r="A40">
        <v>306.20999999999998</v>
      </c>
      <c r="B40">
        <v>2256.1428571428573</v>
      </c>
      <c r="C40">
        <v>106.28571428571422</v>
      </c>
      <c r="D40">
        <v>71.761467633928532</v>
      </c>
      <c r="E40">
        <v>2</v>
      </c>
    </row>
    <row r="41" spans="1:5" x14ac:dyDescent="0.25">
      <c r="A41">
        <v>306.21199999999999</v>
      </c>
      <c r="B41">
        <v>2237.8571428571427</v>
      </c>
      <c r="C41">
        <v>104.42857142857133</v>
      </c>
      <c r="D41">
        <v>72.066483197893376</v>
      </c>
      <c r="E41">
        <v>2</v>
      </c>
    </row>
    <row r="42" spans="1:5" x14ac:dyDescent="0.25">
      <c r="A42">
        <v>306.21499999999997</v>
      </c>
      <c r="B42">
        <v>2222</v>
      </c>
      <c r="C42">
        <v>102.78571428571422</v>
      </c>
      <c r="D42">
        <v>72.340303257533492</v>
      </c>
      <c r="E42">
        <v>2</v>
      </c>
    </row>
    <row r="43" spans="1:5" x14ac:dyDescent="0.25">
      <c r="A43">
        <v>306.21699999999998</v>
      </c>
      <c r="B43">
        <v>2208</v>
      </c>
      <c r="C43">
        <v>101.5</v>
      </c>
      <c r="D43">
        <v>72.590762983049672</v>
      </c>
      <c r="E43">
        <v>2</v>
      </c>
    </row>
    <row r="44" spans="1:5" x14ac:dyDescent="0.25">
      <c r="A44">
        <v>306.21899999999999</v>
      </c>
      <c r="B44">
        <v>2201.5714285714284</v>
      </c>
      <c r="C44">
        <v>101</v>
      </c>
      <c r="D44">
        <v>72.702571977887828</v>
      </c>
      <c r="E44">
        <v>2</v>
      </c>
    </row>
    <row r="45" spans="1:5" x14ac:dyDescent="0.25">
      <c r="A45">
        <v>306.221</v>
      </c>
      <c r="B45">
        <v>2195.4285714285716</v>
      </c>
      <c r="C45">
        <v>100.28571428571422</v>
      </c>
      <c r="D45">
        <v>72.817602321079789</v>
      </c>
      <c r="E45">
        <v>2</v>
      </c>
    </row>
    <row r="46" spans="1:5" x14ac:dyDescent="0.25">
      <c r="A46">
        <v>306.22399999999999</v>
      </c>
      <c r="B46">
        <v>2191.1428571428573</v>
      </c>
      <c r="C46">
        <v>99.85714285714289</v>
      </c>
      <c r="D46">
        <v>72.900053623744441</v>
      </c>
      <c r="E46">
        <v>2</v>
      </c>
    </row>
    <row r="47" spans="1:5" x14ac:dyDescent="0.25">
      <c r="A47">
        <v>306.226</v>
      </c>
      <c r="B47">
        <v>2184.8571428571427</v>
      </c>
      <c r="C47">
        <v>99.357142857142662</v>
      </c>
      <c r="D47">
        <v>73.01675676618305</v>
      </c>
      <c r="E47">
        <v>2</v>
      </c>
    </row>
    <row r="48" spans="1:5" x14ac:dyDescent="0.25">
      <c r="A48">
        <v>306.22800000000001</v>
      </c>
      <c r="B48">
        <v>2178.8571428571427</v>
      </c>
      <c r="C48">
        <v>98.85714285714289</v>
      </c>
      <c r="D48">
        <v>73.130615452357688</v>
      </c>
      <c r="E48">
        <v>2</v>
      </c>
    </row>
    <row r="49" spans="1:5" x14ac:dyDescent="0.25">
      <c r="A49">
        <v>306.23</v>
      </c>
      <c r="B49">
        <v>2173.2857142857142</v>
      </c>
      <c r="C49">
        <v>98.35714285714289</v>
      </c>
      <c r="D49">
        <v>73.232006835937511</v>
      </c>
      <c r="E49">
        <v>2</v>
      </c>
    </row>
    <row r="50" spans="1:5" x14ac:dyDescent="0.25">
      <c r="A50">
        <v>306.23200000000003</v>
      </c>
      <c r="B50">
        <v>2162</v>
      </c>
      <c r="C50">
        <v>97.214285714285779</v>
      </c>
      <c r="D50">
        <v>73.440883963448698</v>
      </c>
      <c r="E50">
        <v>2</v>
      </c>
    </row>
    <row r="51" spans="1:5" x14ac:dyDescent="0.25">
      <c r="A51">
        <v>306.23500000000001</v>
      </c>
      <c r="B51">
        <v>2154.4285714285716</v>
      </c>
      <c r="C51">
        <v>96.571428571428442</v>
      </c>
      <c r="D51">
        <v>73.58797607421883</v>
      </c>
      <c r="E51">
        <v>2</v>
      </c>
    </row>
    <row r="52" spans="1:5" x14ac:dyDescent="0.25">
      <c r="A52">
        <v>306.23700000000002</v>
      </c>
      <c r="B52">
        <v>2151.4285714285716</v>
      </c>
      <c r="C52">
        <v>96.285714285714448</v>
      </c>
      <c r="D52">
        <v>73.65127367292132</v>
      </c>
      <c r="E52">
        <v>2</v>
      </c>
    </row>
    <row r="53" spans="1:5" x14ac:dyDescent="0.25">
      <c r="A53">
        <v>306.23899999999998</v>
      </c>
      <c r="B53">
        <v>2138</v>
      </c>
      <c r="C53">
        <v>95.071428571428555</v>
      </c>
      <c r="D53">
        <v>73.902384948730514</v>
      </c>
      <c r="E53">
        <v>2</v>
      </c>
    </row>
    <row r="54" spans="1:5" x14ac:dyDescent="0.25">
      <c r="A54">
        <v>306.24099999999999</v>
      </c>
      <c r="B54">
        <v>2120.4285714285716</v>
      </c>
      <c r="C54">
        <v>93.500000000000114</v>
      </c>
      <c r="D54">
        <v>74.246207754952536</v>
      </c>
      <c r="E54">
        <v>2</v>
      </c>
    </row>
    <row r="55" spans="1:5" x14ac:dyDescent="0.25">
      <c r="A55">
        <v>306.24299999999999</v>
      </c>
      <c r="B55">
        <v>2108.5714285714284</v>
      </c>
      <c r="C55">
        <v>92.428571428571445</v>
      </c>
      <c r="D55">
        <v>74.481001935686379</v>
      </c>
      <c r="E55">
        <v>2</v>
      </c>
    </row>
    <row r="56" spans="1:5" x14ac:dyDescent="0.25">
      <c r="A56">
        <v>306.24599999999998</v>
      </c>
      <c r="B56">
        <v>2097.2857142857142</v>
      </c>
      <c r="C56">
        <v>91.428571428571558</v>
      </c>
      <c r="D56">
        <v>74.709494672502785</v>
      </c>
      <c r="E56">
        <v>2</v>
      </c>
    </row>
    <row r="57" spans="1:5" x14ac:dyDescent="0.25">
      <c r="A57">
        <v>306.24799999999999</v>
      </c>
      <c r="B57">
        <v>2086.7142857142858</v>
      </c>
      <c r="C57">
        <v>90.357142857143003</v>
      </c>
      <c r="D57">
        <v>74.928238786969928</v>
      </c>
      <c r="E57">
        <v>2</v>
      </c>
    </row>
    <row r="58" spans="1:5" x14ac:dyDescent="0.25">
      <c r="A58">
        <v>306.25</v>
      </c>
      <c r="B58">
        <v>2082.2857142857142</v>
      </c>
      <c r="C58">
        <v>90.14285714285711</v>
      </c>
      <c r="D58">
        <v>75.028568158830979</v>
      </c>
      <c r="E58">
        <v>2</v>
      </c>
    </row>
    <row r="59" spans="1:5" x14ac:dyDescent="0.25">
      <c r="A59">
        <v>306.25200000000001</v>
      </c>
      <c r="B59">
        <v>2077.2857142857142</v>
      </c>
      <c r="C59">
        <v>89.714285714285666</v>
      </c>
      <c r="D59">
        <v>75.133854021344803</v>
      </c>
      <c r="E59">
        <v>2</v>
      </c>
    </row>
    <row r="60" spans="1:5" x14ac:dyDescent="0.25">
      <c r="A60">
        <v>306.25400000000002</v>
      </c>
      <c r="B60">
        <v>2079.1428571428573</v>
      </c>
      <c r="C60">
        <v>89.64285714285711</v>
      </c>
      <c r="D60">
        <v>75.103317478724875</v>
      </c>
      <c r="E60">
        <v>2</v>
      </c>
    </row>
    <row r="61" spans="1:5" x14ac:dyDescent="0.25">
      <c r="A61">
        <v>306.25700000000001</v>
      </c>
      <c r="B61">
        <v>2081.8571428571427</v>
      </c>
      <c r="C61">
        <v>90</v>
      </c>
      <c r="D61">
        <v>75.06047842843185</v>
      </c>
      <c r="E61">
        <v>2</v>
      </c>
    </row>
    <row r="62" spans="1:5" x14ac:dyDescent="0.25">
      <c r="A62">
        <v>306.25900000000001</v>
      </c>
      <c r="B62">
        <v>2068.5714285714284</v>
      </c>
      <c r="C62">
        <v>88.857142857143003</v>
      </c>
      <c r="D62">
        <v>75.333535984584273</v>
      </c>
      <c r="E62">
        <v>2</v>
      </c>
    </row>
    <row r="63" spans="1:5" x14ac:dyDescent="0.25">
      <c r="A63">
        <v>306.26100000000002</v>
      </c>
      <c r="B63">
        <v>2058.2857142857142</v>
      </c>
      <c r="C63">
        <v>88.000000000000114</v>
      </c>
      <c r="D63">
        <v>75.534805515834364</v>
      </c>
      <c r="E63">
        <v>2</v>
      </c>
    </row>
    <row r="64" spans="1:5" x14ac:dyDescent="0.25">
      <c r="A64">
        <v>306.26299999999998</v>
      </c>
      <c r="B64">
        <v>2042.8571428571429</v>
      </c>
      <c r="C64">
        <v>86.571428571428555</v>
      </c>
      <c r="D64">
        <v>75.854326302664617</v>
      </c>
      <c r="E64">
        <v>2</v>
      </c>
    </row>
    <row r="65" spans="1:5" x14ac:dyDescent="0.25">
      <c r="A65">
        <v>306.26499999999999</v>
      </c>
      <c r="B65">
        <v>2019</v>
      </c>
      <c r="C65">
        <v>84.5</v>
      </c>
      <c r="D65">
        <v>76.356969560895664</v>
      </c>
      <c r="E65">
        <v>2</v>
      </c>
    </row>
    <row r="66" spans="1:5" x14ac:dyDescent="0.25">
      <c r="A66">
        <v>306.267</v>
      </c>
      <c r="B66">
        <v>1996.4285714285713</v>
      </c>
      <c r="C66">
        <v>82.571428571428555</v>
      </c>
      <c r="D66">
        <v>76.844319806780106</v>
      </c>
      <c r="E66">
        <v>2</v>
      </c>
    </row>
    <row r="67" spans="1:5" x14ac:dyDescent="0.25">
      <c r="A67">
        <v>306.27</v>
      </c>
      <c r="B67">
        <v>1975.2857142857142</v>
      </c>
      <c r="C67">
        <v>80.714285714285779</v>
      </c>
      <c r="D67">
        <v>77.314151218959239</v>
      </c>
      <c r="E67">
        <v>2</v>
      </c>
    </row>
    <row r="68" spans="1:5" x14ac:dyDescent="0.25">
      <c r="A68">
        <v>306.27199999999999</v>
      </c>
      <c r="B68">
        <v>1958.1428571428571</v>
      </c>
      <c r="C68">
        <v>79.214285714285779</v>
      </c>
      <c r="D68">
        <v>77.708149283272917</v>
      </c>
      <c r="E68">
        <v>2</v>
      </c>
    </row>
    <row r="69" spans="1:5" x14ac:dyDescent="0.25">
      <c r="A69">
        <v>306.274</v>
      </c>
      <c r="B69">
        <v>1946</v>
      </c>
      <c r="C69">
        <v>78.35714285714289</v>
      </c>
      <c r="D69">
        <v>77.988278852190263</v>
      </c>
      <c r="E69">
        <v>2</v>
      </c>
    </row>
    <row r="70" spans="1:5" x14ac:dyDescent="0.25">
      <c r="A70">
        <v>306.27600000000001</v>
      </c>
      <c r="B70">
        <v>1940.2857142857142</v>
      </c>
      <c r="C70">
        <v>77.857142857142776</v>
      </c>
      <c r="D70">
        <v>78.119357299804676</v>
      </c>
      <c r="E70">
        <v>2</v>
      </c>
    </row>
    <row r="71" spans="1:5" x14ac:dyDescent="0.25">
      <c r="A71">
        <v>306.27800000000002</v>
      </c>
      <c r="B71">
        <v>1932.8571428571429</v>
      </c>
      <c r="C71">
        <v>77.285714285714221</v>
      </c>
      <c r="D71">
        <v>78.293082536969905</v>
      </c>
      <c r="E71">
        <v>2</v>
      </c>
    </row>
    <row r="72" spans="1:5" x14ac:dyDescent="0.25">
      <c r="A72">
        <v>306.27999999999997</v>
      </c>
      <c r="B72">
        <v>1924.8571428571429</v>
      </c>
      <c r="C72">
        <v>76.571428571428669</v>
      </c>
      <c r="D72">
        <v>78.488337707519463</v>
      </c>
      <c r="E72">
        <v>2</v>
      </c>
    </row>
    <row r="73" spans="1:5" x14ac:dyDescent="0.25">
      <c r="A73">
        <v>306.28300000000002</v>
      </c>
      <c r="B73">
        <v>1919.2857142857142</v>
      </c>
      <c r="C73">
        <v>76.142857142857224</v>
      </c>
      <c r="D73">
        <v>78.62017931256969</v>
      </c>
      <c r="E73">
        <v>2</v>
      </c>
    </row>
    <row r="74" spans="1:5" x14ac:dyDescent="0.25">
      <c r="A74">
        <v>306.28500000000003</v>
      </c>
      <c r="B74">
        <v>1914.8571428571429</v>
      </c>
      <c r="C74">
        <v>75.785714285714334</v>
      </c>
      <c r="D74">
        <v>78.735377066476019</v>
      </c>
      <c r="E74">
        <v>2</v>
      </c>
    </row>
    <row r="75" spans="1:5" x14ac:dyDescent="0.25">
      <c r="A75">
        <v>306.28699999999998</v>
      </c>
      <c r="B75">
        <v>1908.7142857142858</v>
      </c>
      <c r="C75">
        <v>75.428571428571331</v>
      </c>
      <c r="D75">
        <v>78.869818115234409</v>
      </c>
      <c r="E75">
        <v>2</v>
      </c>
    </row>
    <row r="76" spans="1:5" x14ac:dyDescent="0.25">
      <c r="A76">
        <v>306.28899999999999</v>
      </c>
      <c r="B76">
        <v>1905.1428571428571</v>
      </c>
      <c r="C76">
        <v>75</v>
      </c>
      <c r="D76">
        <v>78.958520071847147</v>
      </c>
      <c r="E76">
        <v>2</v>
      </c>
    </row>
    <row r="77" spans="1:5" x14ac:dyDescent="0.25">
      <c r="A77">
        <v>306.291</v>
      </c>
      <c r="B77">
        <v>1903</v>
      </c>
      <c r="C77">
        <v>74.714285714285666</v>
      </c>
      <c r="D77">
        <v>79.008023943219882</v>
      </c>
      <c r="E77">
        <v>2</v>
      </c>
    </row>
    <row r="78" spans="1:5" x14ac:dyDescent="0.25">
      <c r="A78">
        <v>306.29300000000001</v>
      </c>
      <c r="B78">
        <v>1900.1428571428571</v>
      </c>
      <c r="C78">
        <v>74.714285714285666</v>
      </c>
      <c r="D78">
        <v>79.0838799612863</v>
      </c>
      <c r="E78">
        <v>2</v>
      </c>
    </row>
    <row r="79" spans="1:5" x14ac:dyDescent="0.25">
      <c r="A79">
        <v>306.29599999999999</v>
      </c>
      <c r="B79">
        <v>1899.4285714285713</v>
      </c>
      <c r="C79">
        <v>74.35714285714289</v>
      </c>
      <c r="D79">
        <v>79.101617431640648</v>
      </c>
      <c r="E79">
        <v>2</v>
      </c>
    </row>
    <row r="80" spans="1:5" x14ac:dyDescent="0.25">
      <c r="A80">
        <v>306.298</v>
      </c>
      <c r="B80">
        <v>1900</v>
      </c>
      <c r="C80">
        <v>74.5</v>
      </c>
      <c r="D80">
        <v>79.088338797433039</v>
      </c>
      <c r="E80">
        <v>2</v>
      </c>
    </row>
    <row r="81" spans="1:5" x14ac:dyDescent="0.25">
      <c r="A81">
        <v>306.3</v>
      </c>
      <c r="B81">
        <v>1902.5714285714287</v>
      </c>
      <c r="C81">
        <v>74.714285714285779</v>
      </c>
      <c r="D81">
        <v>79.025623648507292</v>
      </c>
      <c r="E81">
        <v>2</v>
      </c>
    </row>
    <row r="82" spans="1:5" x14ac:dyDescent="0.25">
      <c r="A82">
        <v>306.30200000000002</v>
      </c>
      <c r="B82">
        <v>1904.2857142857142</v>
      </c>
      <c r="C82">
        <v>74.785714285714221</v>
      </c>
      <c r="D82">
        <v>78.994869995117199</v>
      </c>
      <c r="E82">
        <v>2</v>
      </c>
    </row>
    <row r="83" spans="1:5" x14ac:dyDescent="0.25">
      <c r="A83">
        <v>306.30399999999997</v>
      </c>
      <c r="B83">
        <v>1910</v>
      </c>
      <c r="C83">
        <v>75.214285714285779</v>
      </c>
      <c r="D83">
        <v>78.855978175571977</v>
      </c>
      <c r="E83">
        <v>2</v>
      </c>
    </row>
    <row r="84" spans="1:5" x14ac:dyDescent="0.25">
      <c r="A84">
        <v>306.30599999999998</v>
      </c>
      <c r="B84">
        <v>1919.1428571428571</v>
      </c>
      <c r="C84">
        <v>76.214285714285779</v>
      </c>
      <c r="D84">
        <v>78.660914393833707</v>
      </c>
      <c r="E84">
        <v>2</v>
      </c>
    </row>
    <row r="85" spans="1:5" x14ac:dyDescent="0.25">
      <c r="A85">
        <v>306.30900000000003</v>
      </c>
      <c r="B85">
        <v>1918.1428571428571</v>
      </c>
      <c r="C85">
        <v>76.142857142857224</v>
      </c>
      <c r="D85">
        <v>78.682720293317516</v>
      </c>
      <c r="E85">
        <v>2</v>
      </c>
    </row>
    <row r="86" spans="1:5" x14ac:dyDescent="0.25">
      <c r="A86">
        <v>306.31099999999998</v>
      </c>
      <c r="B86">
        <v>1916.7142857142858</v>
      </c>
      <c r="C86">
        <v>75.928571428571445</v>
      </c>
      <c r="D86">
        <v>78.718016270228759</v>
      </c>
      <c r="E86">
        <v>2</v>
      </c>
    </row>
    <row r="87" spans="1:5" x14ac:dyDescent="0.25">
      <c r="A87">
        <v>306.31299999999999</v>
      </c>
      <c r="B87">
        <v>1919.1428571428571</v>
      </c>
      <c r="C87">
        <v>76.142857142857224</v>
      </c>
      <c r="D87">
        <v>78.682111031668569</v>
      </c>
      <c r="E87">
        <v>2</v>
      </c>
    </row>
    <row r="88" spans="1:5" x14ac:dyDescent="0.25">
      <c r="A88">
        <v>306.315</v>
      </c>
      <c r="B88">
        <v>1904</v>
      </c>
      <c r="C88">
        <v>74.85714285714289</v>
      </c>
      <c r="D88">
        <v>79.035011073521218</v>
      </c>
      <c r="E88">
        <v>2</v>
      </c>
    </row>
    <row r="89" spans="1:5" x14ac:dyDescent="0.25">
      <c r="A89">
        <v>306.31700000000001</v>
      </c>
      <c r="B89">
        <v>1905.1428571428571</v>
      </c>
      <c r="C89">
        <v>75.071428571428555</v>
      </c>
      <c r="D89">
        <v>79.012690516880525</v>
      </c>
      <c r="E89">
        <v>2</v>
      </c>
    </row>
    <row r="90" spans="1:5" x14ac:dyDescent="0.25">
      <c r="A90">
        <v>306.31900000000002</v>
      </c>
      <c r="B90">
        <v>1903.8571428571429</v>
      </c>
      <c r="C90">
        <v>74.928571428571445</v>
      </c>
      <c r="D90">
        <v>79.040957641601608</v>
      </c>
      <c r="E90">
        <v>2</v>
      </c>
    </row>
    <row r="91" spans="1:5" x14ac:dyDescent="0.25">
      <c r="A91">
        <v>306.322</v>
      </c>
      <c r="B91">
        <v>1906.7142857142858</v>
      </c>
      <c r="C91">
        <v>75.14285714285711</v>
      </c>
      <c r="D91">
        <v>78.992918831961504</v>
      </c>
      <c r="E91">
        <v>2</v>
      </c>
    </row>
    <row r="92" spans="1:5" x14ac:dyDescent="0.25">
      <c r="A92">
        <v>306.32400000000001</v>
      </c>
      <c r="B92">
        <v>1910.7142857142858</v>
      </c>
      <c r="C92">
        <v>75.571428571428555</v>
      </c>
      <c r="D92">
        <v>78.925657653808628</v>
      </c>
      <c r="E92">
        <v>2</v>
      </c>
    </row>
    <row r="93" spans="1:5" x14ac:dyDescent="0.25">
      <c r="A93">
        <v>306.32600000000002</v>
      </c>
      <c r="B93">
        <v>1910.1428571428571</v>
      </c>
      <c r="C93">
        <v>75.5</v>
      </c>
      <c r="D93">
        <v>78.946049281528985</v>
      </c>
      <c r="E93">
        <v>2</v>
      </c>
    </row>
    <row r="94" spans="1:5" x14ac:dyDescent="0.25">
      <c r="A94">
        <v>306.32799999999997</v>
      </c>
      <c r="B94">
        <v>1907</v>
      </c>
      <c r="C94">
        <v>75.14285714285711</v>
      </c>
      <c r="D94">
        <v>79.033304050990523</v>
      </c>
      <c r="E94">
        <v>2</v>
      </c>
    </row>
    <row r="95" spans="1:5" x14ac:dyDescent="0.25">
      <c r="A95">
        <v>306.33</v>
      </c>
      <c r="B95">
        <v>1902.2857142857142</v>
      </c>
      <c r="C95">
        <v>74.85714285714289</v>
      </c>
      <c r="D95">
        <v>79.156439426967097</v>
      </c>
      <c r="E95">
        <v>2</v>
      </c>
    </row>
    <row r="96" spans="1:5" x14ac:dyDescent="0.25">
      <c r="A96">
        <v>306.33199999999999</v>
      </c>
      <c r="B96">
        <v>1897</v>
      </c>
      <c r="C96">
        <v>74.5</v>
      </c>
      <c r="D96">
        <v>79.294880240304167</v>
      </c>
      <c r="E96">
        <v>2</v>
      </c>
    </row>
    <row r="97" spans="1:5" x14ac:dyDescent="0.25">
      <c r="A97">
        <v>306.334</v>
      </c>
      <c r="B97">
        <v>1903.5714285714287</v>
      </c>
      <c r="C97">
        <v>75.071428571428555</v>
      </c>
      <c r="D97">
        <v>79.189404950823075</v>
      </c>
      <c r="E97">
        <v>2</v>
      </c>
    </row>
    <row r="98" spans="1:5" x14ac:dyDescent="0.25">
      <c r="A98">
        <v>306.33699999999999</v>
      </c>
      <c r="B98">
        <v>1883</v>
      </c>
      <c r="C98">
        <v>73.5</v>
      </c>
      <c r="D98">
        <v>79.666758074079326</v>
      </c>
      <c r="E98">
        <v>2</v>
      </c>
    </row>
    <row r="99" spans="1:5" x14ac:dyDescent="0.25">
      <c r="A99">
        <v>306.339</v>
      </c>
      <c r="B99">
        <v>1868.4285714285713</v>
      </c>
      <c r="C99">
        <v>72.14285714285711</v>
      </c>
      <c r="D99">
        <v>80.017498125348766</v>
      </c>
      <c r="E99">
        <v>2</v>
      </c>
    </row>
    <row r="100" spans="1:5" x14ac:dyDescent="0.25">
      <c r="A100">
        <v>306.34100000000001</v>
      </c>
      <c r="B100">
        <v>1865.5714285714287</v>
      </c>
      <c r="C100">
        <v>72.071428571428555</v>
      </c>
      <c r="D100">
        <v>80.092687116350419</v>
      </c>
      <c r="E100">
        <v>2</v>
      </c>
    </row>
    <row r="101" spans="1:5" x14ac:dyDescent="0.25">
      <c r="A101">
        <v>306.34300000000002</v>
      </c>
      <c r="B101">
        <v>1860.5714285714287</v>
      </c>
      <c r="C101">
        <v>71.64285714285711</v>
      </c>
      <c r="D101">
        <v>80.244120570591519</v>
      </c>
      <c r="E101">
        <v>2</v>
      </c>
    </row>
    <row r="102" spans="1:5" x14ac:dyDescent="0.25">
      <c r="A102">
        <v>306.34500000000003</v>
      </c>
      <c r="B102">
        <v>1848.1428571428571</v>
      </c>
      <c r="C102">
        <v>70.714285714285779</v>
      </c>
      <c r="D102">
        <v>80.573012651715885</v>
      </c>
      <c r="E102">
        <v>2</v>
      </c>
    </row>
    <row r="103" spans="1:5" x14ac:dyDescent="0.25">
      <c r="A103">
        <v>306.34699999999998</v>
      </c>
      <c r="B103">
        <v>1837.2857142857142</v>
      </c>
      <c r="C103">
        <v>69.785714285714334</v>
      </c>
      <c r="D103">
        <v>80.863127354213134</v>
      </c>
      <c r="E103">
        <v>2</v>
      </c>
    </row>
    <row r="104" spans="1:5" x14ac:dyDescent="0.25">
      <c r="A104">
        <v>306.34899999999999</v>
      </c>
      <c r="B104">
        <v>1829.2857142857142</v>
      </c>
      <c r="C104">
        <v>69.214285714285666</v>
      </c>
      <c r="D104">
        <v>81.041647992815228</v>
      </c>
      <c r="E104">
        <v>2</v>
      </c>
    </row>
    <row r="105" spans="1:5" x14ac:dyDescent="0.25">
      <c r="A105">
        <v>306.35199999999998</v>
      </c>
      <c r="B105">
        <v>1828.1428571428571</v>
      </c>
      <c r="C105">
        <v>69.071428571428555</v>
      </c>
      <c r="D105">
        <v>81.067220633370539</v>
      </c>
      <c r="E105">
        <v>2</v>
      </c>
    </row>
    <row r="106" spans="1:5" x14ac:dyDescent="0.25">
      <c r="A106">
        <v>306.35399999999998</v>
      </c>
      <c r="B106">
        <v>1817.1428571428571</v>
      </c>
      <c r="C106">
        <v>68.14285714285711</v>
      </c>
      <c r="D106">
        <v>81.364302498953634</v>
      </c>
      <c r="E106">
        <v>2</v>
      </c>
    </row>
    <row r="107" spans="1:5" x14ac:dyDescent="0.25">
      <c r="A107">
        <v>306.35599999999999</v>
      </c>
      <c r="B107">
        <v>1813.1428571428571</v>
      </c>
      <c r="C107">
        <v>67.928571428571445</v>
      </c>
      <c r="D107">
        <v>81.466437639508911</v>
      </c>
      <c r="E107">
        <v>2</v>
      </c>
    </row>
    <row r="108" spans="1:5" x14ac:dyDescent="0.25">
      <c r="A108">
        <v>306.358</v>
      </c>
      <c r="B108">
        <v>1801.8571428571429</v>
      </c>
      <c r="C108">
        <v>67.071428571428555</v>
      </c>
      <c r="D108">
        <v>81.779158891950317</v>
      </c>
      <c r="E108">
        <v>2</v>
      </c>
    </row>
    <row r="109" spans="1:5" x14ac:dyDescent="0.25">
      <c r="A109">
        <v>306.36</v>
      </c>
      <c r="B109">
        <v>1785.7142857142858</v>
      </c>
      <c r="C109">
        <v>65.928571428571445</v>
      </c>
      <c r="D109">
        <v>82.240000479562013</v>
      </c>
      <c r="E109">
        <v>2</v>
      </c>
    </row>
    <row r="110" spans="1:5" x14ac:dyDescent="0.25">
      <c r="A110">
        <v>306.36200000000002</v>
      </c>
      <c r="B110">
        <v>1772.1428571428571</v>
      </c>
      <c r="C110">
        <v>64.64285714285711</v>
      </c>
      <c r="D110">
        <v>82.619388035365489</v>
      </c>
      <c r="E110">
        <v>2</v>
      </c>
    </row>
    <row r="111" spans="1:5" x14ac:dyDescent="0.25">
      <c r="A111">
        <v>306.36399999999998</v>
      </c>
      <c r="B111">
        <v>1754.1428571428571</v>
      </c>
      <c r="C111">
        <v>63.428571428571445</v>
      </c>
      <c r="D111">
        <v>83.123255484444769</v>
      </c>
      <c r="E111">
        <v>2</v>
      </c>
    </row>
    <row r="112" spans="1:5" x14ac:dyDescent="0.25">
      <c r="A112">
        <v>306.36700000000002</v>
      </c>
      <c r="B112">
        <v>1739.8571428571429</v>
      </c>
      <c r="C112">
        <v>62.35714285714289</v>
      </c>
      <c r="D112">
        <v>83.533460562569758</v>
      </c>
      <c r="E112">
        <v>2</v>
      </c>
    </row>
    <row r="113" spans="1:5" x14ac:dyDescent="0.25">
      <c r="A113">
        <v>306.36900000000003</v>
      </c>
      <c r="B113">
        <v>1721.8571428571429</v>
      </c>
      <c r="C113">
        <v>61</v>
      </c>
      <c r="D113">
        <v>84.033018929617697</v>
      </c>
      <c r="E113">
        <v>2</v>
      </c>
    </row>
    <row r="114" spans="1:5" x14ac:dyDescent="0.25">
      <c r="A114">
        <v>306.37099999999998</v>
      </c>
      <c r="B114">
        <v>1709</v>
      </c>
      <c r="C114">
        <v>60.071428571428555</v>
      </c>
      <c r="D114">
        <v>84.414755684988847</v>
      </c>
      <c r="E114">
        <v>2</v>
      </c>
    </row>
    <row r="115" spans="1:5" x14ac:dyDescent="0.25">
      <c r="A115">
        <v>306.37299999999999</v>
      </c>
      <c r="B115">
        <v>1694.2857142857142</v>
      </c>
      <c r="C115">
        <v>59</v>
      </c>
      <c r="D115">
        <v>84.851287187848811</v>
      </c>
      <c r="E115">
        <v>2</v>
      </c>
    </row>
    <row r="116" spans="1:5" x14ac:dyDescent="0.25">
      <c r="A116">
        <v>306.375</v>
      </c>
      <c r="B116">
        <v>1680.2857142857142</v>
      </c>
      <c r="C116">
        <v>57.857142857142776</v>
      </c>
      <c r="D116">
        <v>85.275155857631148</v>
      </c>
      <c r="E116">
        <v>2</v>
      </c>
    </row>
    <row r="117" spans="1:5" x14ac:dyDescent="0.25">
      <c r="A117">
        <v>306.37700000000001</v>
      </c>
      <c r="B117">
        <v>1668.4285714285713</v>
      </c>
      <c r="C117">
        <v>57.142857142857224</v>
      </c>
      <c r="D117">
        <v>85.655809892926982</v>
      </c>
      <c r="E117">
        <v>2</v>
      </c>
    </row>
    <row r="118" spans="1:5" x14ac:dyDescent="0.25">
      <c r="A118">
        <v>306.38</v>
      </c>
      <c r="B118">
        <v>1660.5714285714287</v>
      </c>
      <c r="C118">
        <v>56.571428571428555</v>
      </c>
      <c r="D118">
        <v>85.907347978864379</v>
      </c>
      <c r="E118">
        <v>2</v>
      </c>
    </row>
    <row r="119" spans="1:5" x14ac:dyDescent="0.25">
      <c r="A119">
        <v>306.38200000000001</v>
      </c>
      <c r="B119">
        <v>1655.4285714285713</v>
      </c>
      <c r="C119">
        <v>56.214285714285779</v>
      </c>
      <c r="D119">
        <v>86.070635986328114</v>
      </c>
      <c r="E119">
        <v>2</v>
      </c>
    </row>
    <row r="120" spans="1:5" x14ac:dyDescent="0.25">
      <c r="A120">
        <v>306.38400000000001</v>
      </c>
      <c r="B120">
        <v>1651.7142857142858</v>
      </c>
      <c r="C120">
        <v>56</v>
      </c>
      <c r="D120">
        <v>86.197857012067516</v>
      </c>
      <c r="E120">
        <v>2</v>
      </c>
    </row>
    <row r="121" spans="1:5" x14ac:dyDescent="0.25">
      <c r="A121">
        <v>306.38600000000002</v>
      </c>
      <c r="B121">
        <v>1651.8571428571429</v>
      </c>
      <c r="C121">
        <v>55.928571428571445</v>
      </c>
      <c r="D121">
        <v>86.192873491559737</v>
      </c>
      <c r="E121">
        <v>2</v>
      </c>
    </row>
    <row r="122" spans="1:5" x14ac:dyDescent="0.25">
      <c r="A122">
        <v>306.38799999999998</v>
      </c>
      <c r="B122">
        <v>1648.4285714285713</v>
      </c>
      <c r="C122">
        <v>55.85714285714289</v>
      </c>
      <c r="D122">
        <v>86.322436741420177</v>
      </c>
      <c r="E122">
        <v>2</v>
      </c>
    </row>
    <row r="123" spans="1:5" x14ac:dyDescent="0.25">
      <c r="A123">
        <v>306.39</v>
      </c>
      <c r="B123">
        <v>1642.5714285714287</v>
      </c>
      <c r="C123">
        <v>55.35714285714289</v>
      </c>
      <c r="D123">
        <v>86.531696210588791</v>
      </c>
      <c r="E123">
        <v>2</v>
      </c>
    </row>
    <row r="124" spans="1:5" x14ac:dyDescent="0.25">
      <c r="A124">
        <v>306.39299999999997</v>
      </c>
      <c r="B124">
        <v>1641.4285714285713</v>
      </c>
      <c r="C124">
        <v>55.428571428571445</v>
      </c>
      <c r="D124">
        <v>86.566097586495516</v>
      </c>
      <c r="E124">
        <v>2</v>
      </c>
    </row>
    <row r="125" spans="1:5" x14ac:dyDescent="0.25">
      <c r="A125">
        <v>306.39499999999998</v>
      </c>
      <c r="B125">
        <v>1643.5714285714287</v>
      </c>
      <c r="C125">
        <v>55.64285714285711</v>
      </c>
      <c r="D125">
        <v>86.49138554164341</v>
      </c>
      <c r="E125">
        <v>2</v>
      </c>
    </row>
    <row r="126" spans="1:5" x14ac:dyDescent="0.25">
      <c r="A126">
        <v>306.39699999999999</v>
      </c>
      <c r="B126">
        <v>1629</v>
      </c>
      <c r="C126">
        <v>54.5</v>
      </c>
      <c r="D126">
        <v>86.961174883161334</v>
      </c>
      <c r="E126">
        <v>2</v>
      </c>
    </row>
    <row r="127" spans="1:5" x14ac:dyDescent="0.25">
      <c r="A127">
        <v>306.399</v>
      </c>
      <c r="B127">
        <v>1620.2857142857142</v>
      </c>
      <c r="C127">
        <v>53.85714285714289</v>
      </c>
      <c r="D127">
        <v>87.246508571079801</v>
      </c>
      <c r="E127">
        <v>2</v>
      </c>
    </row>
    <row r="128" spans="1:5" x14ac:dyDescent="0.25">
      <c r="A128">
        <v>306.40100000000001</v>
      </c>
      <c r="B128">
        <v>1620.7142857142858</v>
      </c>
      <c r="C128">
        <v>54</v>
      </c>
      <c r="D128">
        <v>87.243094961983786</v>
      </c>
      <c r="E128">
        <v>2</v>
      </c>
    </row>
    <row r="129" spans="1:5" x14ac:dyDescent="0.25">
      <c r="A129">
        <v>306.404</v>
      </c>
      <c r="B129">
        <v>1624.1428571428571</v>
      </c>
      <c r="C129">
        <v>54.071428571428555</v>
      </c>
      <c r="D129">
        <v>87.147087315150657</v>
      </c>
      <c r="E129">
        <v>2</v>
      </c>
    </row>
    <row r="130" spans="1:5" x14ac:dyDescent="0.25">
      <c r="A130">
        <v>306.40600000000001</v>
      </c>
      <c r="B130">
        <v>1623.4285714285713</v>
      </c>
      <c r="C130">
        <v>54</v>
      </c>
      <c r="D130">
        <v>87.189513942173562</v>
      </c>
      <c r="E130">
        <v>2</v>
      </c>
    </row>
    <row r="131" spans="1:5" x14ac:dyDescent="0.25">
      <c r="A131">
        <v>306.40800000000002</v>
      </c>
      <c r="B131">
        <v>1628.2857142857142</v>
      </c>
      <c r="C131">
        <v>54.428571428571445</v>
      </c>
      <c r="D131">
        <v>87.049440656389606</v>
      </c>
      <c r="E131">
        <v>2</v>
      </c>
    </row>
    <row r="132" spans="1:5" x14ac:dyDescent="0.25">
      <c r="A132">
        <v>306.40999999999997</v>
      </c>
      <c r="B132">
        <v>1639.8571428571429</v>
      </c>
      <c r="C132">
        <v>55.285714285714221</v>
      </c>
      <c r="D132">
        <v>86.718135288783458</v>
      </c>
      <c r="E132">
        <v>2</v>
      </c>
    </row>
    <row r="133" spans="1:5" x14ac:dyDescent="0.25">
      <c r="A133">
        <v>306.41300000000001</v>
      </c>
      <c r="B133">
        <v>1644.7142857142858</v>
      </c>
      <c r="C133">
        <v>55.714285714285779</v>
      </c>
      <c r="D133">
        <v>86.551205444335949</v>
      </c>
      <c r="E133">
        <v>2</v>
      </c>
    </row>
    <row r="134" spans="1:5" x14ac:dyDescent="0.25">
      <c r="A134">
        <v>306.41500000000002</v>
      </c>
      <c r="B134">
        <v>1649.5714285714287</v>
      </c>
      <c r="C134">
        <v>56</v>
      </c>
      <c r="D134">
        <v>86.38180106026789</v>
      </c>
      <c r="E134">
        <v>2</v>
      </c>
    </row>
    <row r="135" spans="1:5" x14ac:dyDescent="0.25">
      <c r="A135">
        <v>306.41699999999992</v>
      </c>
      <c r="B135">
        <v>1652</v>
      </c>
      <c r="C135">
        <v>56.214285714285666</v>
      </c>
      <c r="D135">
        <v>86.310589381626642</v>
      </c>
      <c r="E135">
        <v>2</v>
      </c>
    </row>
    <row r="136" spans="1:5" x14ac:dyDescent="0.25">
      <c r="A136">
        <v>306.41899999999998</v>
      </c>
      <c r="B136">
        <v>1646.5714285714287</v>
      </c>
      <c r="C136">
        <v>55.64285714285711</v>
      </c>
      <c r="D136">
        <v>86.458666774204801</v>
      </c>
      <c r="E136">
        <v>2</v>
      </c>
    </row>
    <row r="137" spans="1:5" x14ac:dyDescent="0.25">
      <c r="A137">
        <v>306.42200000000003</v>
      </c>
      <c r="B137">
        <v>1639.5714285714287</v>
      </c>
      <c r="C137">
        <v>55.142857142857224</v>
      </c>
      <c r="D137">
        <v>86.679210335867765</v>
      </c>
      <c r="E137">
        <v>2</v>
      </c>
    </row>
    <row r="138" spans="1:5" x14ac:dyDescent="0.25">
      <c r="A138">
        <v>306.42399999999998</v>
      </c>
      <c r="B138">
        <v>1644.4285714285713</v>
      </c>
      <c r="C138">
        <v>55.571428571428555</v>
      </c>
      <c r="D138">
        <v>86.523830522809703</v>
      </c>
      <c r="E138">
        <v>2</v>
      </c>
    </row>
    <row r="139" spans="1:5" x14ac:dyDescent="0.25">
      <c r="A139">
        <v>306.42600000000004</v>
      </c>
      <c r="B139">
        <v>1652.2857142857142</v>
      </c>
      <c r="C139">
        <v>56.071428571428669</v>
      </c>
      <c r="D139">
        <v>86.283443559919078</v>
      </c>
      <c r="E139">
        <v>2</v>
      </c>
    </row>
    <row r="140" spans="1:5" x14ac:dyDescent="0.25">
      <c r="A140">
        <v>306.428</v>
      </c>
      <c r="B140">
        <v>1660.4285714285713</v>
      </c>
      <c r="C140">
        <v>56.64285714285711</v>
      </c>
      <c r="D140">
        <v>86.035818481445347</v>
      </c>
      <c r="E140">
        <v>2</v>
      </c>
    </row>
    <row r="141" spans="1:5" x14ac:dyDescent="0.25">
      <c r="A141">
        <v>306.43099999999998</v>
      </c>
      <c r="B141">
        <v>1663.5714285714287</v>
      </c>
      <c r="C141">
        <v>57</v>
      </c>
      <c r="D141">
        <v>85.938601248604925</v>
      </c>
      <c r="E141">
        <v>2</v>
      </c>
    </row>
    <row r="142" spans="1:5" x14ac:dyDescent="0.25">
      <c r="A142">
        <v>306.43299999999999</v>
      </c>
      <c r="B142">
        <v>1664.5714285714287</v>
      </c>
      <c r="C142">
        <v>57</v>
      </c>
      <c r="D142">
        <v>85.91989964076447</v>
      </c>
      <c r="E142">
        <v>2</v>
      </c>
    </row>
    <row r="143" spans="1:5" x14ac:dyDescent="0.25">
      <c r="A143">
        <v>306.435</v>
      </c>
      <c r="B143">
        <v>1660.2857142857142</v>
      </c>
      <c r="C143">
        <v>56.785714285714221</v>
      </c>
      <c r="D143">
        <v>86.076138087681386</v>
      </c>
      <c r="E143">
        <v>2</v>
      </c>
    </row>
    <row r="144" spans="1:5" x14ac:dyDescent="0.25">
      <c r="A144">
        <v>306.43799999999999</v>
      </c>
      <c r="B144">
        <v>1656.2857142857142</v>
      </c>
      <c r="C144">
        <v>56.5</v>
      </c>
      <c r="D144">
        <v>86.214027622767844</v>
      </c>
      <c r="E144">
        <v>2</v>
      </c>
    </row>
    <row r="145" spans="1:5" x14ac:dyDescent="0.25">
      <c r="A145">
        <v>306.44</v>
      </c>
      <c r="B145">
        <v>1648.8571428571429</v>
      </c>
      <c r="C145">
        <v>56</v>
      </c>
      <c r="D145">
        <v>86.444377790178578</v>
      </c>
      <c r="E145">
        <v>2</v>
      </c>
    </row>
    <row r="146" spans="1:5" x14ac:dyDescent="0.25">
      <c r="A146">
        <v>306.44200000000006</v>
      </c>
      <c r="B146">
        <v>1643.8571428571429</v>
      </c>
      <c r="C146">
        <v>55.571428571428555</v>
      </c>
      <c r="D146">
        <v>86.617983572823675</v>
      </c>
      <c r="E146">
        <v>2</v>
      </c>
    </row>
    <row r="147" spans="1:5" x14ac:dyDescent="0.25">
      <c r="A147">
        <v>306.44499999999999</v>
      </c>
      <c r="B147">
        <v>1643</v>
      </c>
      <c r="C147">
        <v>55.5</v>
      </c>
      <c r="D147">
        <v>86.657940019880073</v>
      </c>
      <c r="E147">
        <v>2</v>
      </c>
    </row>
    <row r="148" spans="1:5" x14ac:dyDescent="0.25">
      <c r="A148">
        <v>306.447</v>
      </c>
      <c r="B148">
        <v>1644.4285714285713</v>
      </c>
      <c r="C148">
        <v>55.785714285714221</v>
      </c>
      <c r="D148">
        <v>86.636065019879993</v>
      </c>
      <c r="E148">
        <v>2</v>
      </c>
    </row>
    <row r="149" spans="1:5" x14ac:dyDescent="0.25">
      <c r="A149">
        <v>306.44900000000001</v>
      </c>
      <c r="B149">
        <v>1645.8571428571429</v>
      </c>
      <c r="C149">
        <v>55.85714285714289</v>
      </c>
      <c r="D149">
        <v>86.622648184640013</v>
      </c>
      <c r="E149">
        <v>2</v>
      </c>
    </row>
    <row r="150" spans="1:5" x14ac:dyDescent="0.25">
      <c r="A150">
        <v>306.452</v>
      </c>
      <c r="B150">
        <v>1645.7142857142858</v>
      </c>
      <c r="C150">
        <v>56</v>
      </c>
      <c r="D150">
        <v>86.653984069824332</v>
      </c>
      <c r="E150">
        <v>2</v>
      </c>
    </row>
    <row r="151" spans="1:5" x14ac:dyDescent="0.25">
      <c r="A151">
        <v>306.45400000000001</v>
      </c>
      <c r="B151">
        <v>1641</v>
      </c>
      <c r="C151">
        <v>55.428571428571445</v>
      </c>
      <c r="D151">
        <v>86.799163164411254</v>
      </c>
      <c r="E151">
        <v>2</v>
      </c>
    </row>
    <row r="152" spans="1:5" x14ac:dyDescent="0.25">
      <c r="A152">
        <v>306.45600000000002</v>
      </c>
      <c r="B152">
        <v>1636.5714285714287</v>
      </c>
      <c r="C152">
        <v>55.285714285714334</v>
      </c>
      <c r="D152">
        <v>86.956833103724875</v>
      </c>
      <c r="E152">
        <v>2</v>
      </c>
    </row>
    <row r="153" spans="1:5" x14ac:dyDescent="0.25">
      <c r="A153">
        <v>306.459</v>
      </c>
      <c r="B153">
        <v>1632.2857142857142</v>
      </c>
      <c r="C153">
        <v>55</v>
      </c>
      <c r="D153">
        <v>87.079050336565274</v>
      </c>
      <c r="E153">
        <v>2</v>
      </c>
    </row>
    <row r="154" spans="1:5" x14ac:dyDescent="0.25">
      <c r="A154">
        <v>306.46100000000001</v>
      </c>
      <c r="B154">
        <v>1629.8571428571429</v>
      </c>
      <c r="C154">
        <v>54.785714285714221</v>
      </c>
      <c r="D154">
        <v>87.171207972935292</v>
      </c>
      <c r="E154">
        <v>2</v>
      </c>
    </row>
    <row r="155" spans="1:5" x14ac:dyDescent="0.25">
      <c r="A155">
        <v>306.464</v>
      </c>
      <c r="B155">
        <v>1627.4285714285713</v>
      </c>
      <c r="C155">
        <v>54.714285714285666</v>
      </c>
      <c r="D155">
        <v>87.292091805594396</v>
      </c>
      <c r="E155">
        <v>2</v>
      </c>
    </row>
    <row r="156" spans="1:5" x14ac:dyDescent="0.25">
      <c r="A156">
        <v>306.46600000000007</v>
      </c>
      <c r="B156">
        <v>1621.1428571428571</v>
      </c>
      <c r="C156">
        <v>54.285714285714221</v>
      </c>
      <c r="D156">
        <v>87.549651445661254</v>
      </c>
      <c r="E156">
        <v>2</v>
      </c>
    </row>
    <row r="157" spans="1:5" x14ac:dyDescent="0.25">
      <c r="A157">
        <v>306.46899999999999</v>
      </c>
      <c r="B157">
        <v>1618.7142857142858</v>
      </c>
      <c r="C157">
        <v>54.142857142857224</v>
      </c>
      <c r="D157">
        <v>87.671723502022928</v>
      </c>
      <c r="E157">
        <v>2</v>
      </c>
    </row>
    <row r="158" spans="1:5" x14ac:dyDescent="0.25">
      <c r="A158">
        <v>306.471</v>
      </c>
      <c r="B158">
        <v>1618</v>
      </c>
      <c r="C158">
        <v>54.14285714285711</v>
      </c>
      <c r="D158">
        <v>87.748874555315297</v>
      </c>
      <c r="E158">
        <v>2</v>
      </c>
    </row>
    <row r="159" spans="1:5" x14ac:dyDescent="0.25">
      <c r="A159">
        <v>306.47300000000001</v>
      </c>
      <c r="B159">
        <v>1617.5714285714287</v>
      </c>
      <c r="C159">
        <v>54.071428571428555</v>
      </c>
      <c r="D159">
        <v>87.79500514439178</v>
      </c>
      <c r="E159">
        <v>2</v>
      </c>
    </row>
    <row r="160" spans="1:5" x14ac:dyDescent="0.25">
      <c r="A160">
        <v>306.476</v>
      </c>
      <c r="B160">
        <v>1614.5714285714287</v>
      </c>
      <c r="C160">
        <v>54</v>
      </c>
      <c r="D160">
        <v>87.909972708565817</v>
      </c>
      <c r="E160">
        <v>2</v>
      </c>
    </row>
    <row r="161" spans="1:5" x14ac:dyDescent="0.25">
      <c r="A161">
        <v>306.47800000000001</v>
      </c>
      <c r="B161">
        <v>1610.2857142857142</v>
      </c>
      <c r="C161">
        <v>53.64285714285711</v>
      </c>
      <c r="D161">
        <v>88.066726466587625</v>
      </c>
      <c r="E161">
        <v>2</v>
      </c>
    </row>
    <row r="162" spans="1:5" x14ac:dyDescent="0.25">
      <c r="A162">
        <v>306.48099999999994</v>
      </c>
      <c r="B162">
        <v>1605.4285714285713</v>
      </c>
      <c r="C162">
        <v>53.285714285714334</v>
      </c>
      <c r="D162">
        <v>88.24943128313339</v>
      </c>
      <c r="E162">
        <v>2</v>
      </c>
    </row>
    <row r="163" spans="1:5" x14ac:dyDescent="0.25">
      <c r="A163">
        <v>306.483</v>
      </c>
      <c r="B163">
        <v>1602</v>
      </c>
      <c r="C163">
        <v>53.14285714285711</v>
      </c>
      <c r="D163">
        <v>88.385517883300793</v>
      </c>
      <c r="E163">
        <v>2</v>
      </c>
    </row>
    <row r="164" spans="1:5" x14ac:dyDescent="0.25">
      <c r="A164">
        <v>306.48599999999999</v>
      </c>
      <c r="B164">
        <v>1595.7142857142858</v>
      </c>
      <c r="C164">
        <v>52.857142857142776</v>
      </c>
      <c r="D164">
        <v>88.647844151088179</v>
      </c>
      <c r="E164">
        <v>2</v>
      </c>
    </row>
    <row r="165" spans="1:5" x14ac:dyDescent="0.25">
      <c r="A165">
        <v>306.488</v>
      </c>
      <c r="B165">
        <v>1587</v>
      </c>
      <c r="C165">
        <v>52.14285714285711</v>
      </c>
      <c r="D165">
        <v>88.979136439732258</v>
      </c>
      <c r="E165">
        <v>2</v>
      </c>
    </row>
    <row r="166" spans="1:5" x14ac:dyDescent="0.25">
      <c r="A166">
        <v>306.49099999999999</v>
      </c>
      <c r="B166">
        <v>1581.7142857142858</v>
      </c>
      <c r="C166">
        <v>51.928571428571331</v>
      </c>
      <c r="D166">
        <v>89.201370021275125</v>
      </c>
      <c r="E166">
        <v>2</v>
      </c>
    </row>
    <row r="167" spans="1:5" x14ac:dyDescent="0.25">
      <c r="A167">
        <v>306.49400000000003</v>
      </c>
      <c r="B167">
        <v>1578</v>
      </c>
      <c r="C167">
        <v>51.642857142857224</v>
      </c>
      <c r="D167">
        <v>89.316457257951981</v>
      </c>
      <c r="E167">
        <v>2</v>
      </c>
    </row>
    <row r="168" spans="1:5" x14ac:dyDescent="0.25">
      <c r="A168">
        <v>306.49599999999998</v>
      </c>
      <c r="B168">
        <v>1578.5714285714287</v>
      </c>
      <c r="C168">
        <v>51.785714285714221</v>
      </c>
      <c r="D168">
        <v>89.300023978097101</v>
      </c>
      <c r="E168">
        <v>2</v>
      </c>
    </row>
    <row r="169" spans="1:5" x14ac:dyDescent="0.25">
      <c r="A169">
        <v>306.49900000000002</v>
      </c>
      <c r="B169">
        <v>1580.7142857142858</v>
      </c>
      <c r="C169">
        <v>51.785714285714221</v>
      </c>
      <c r="D169">
        <v>89.213930620465987</v>
      </c>
      <c r="E169">
        <v>2</v>
      </c>
    </row>
    <row r="170" spans="1:5" x14ac:dyDescent="0.25">
      <c r="A170">
        <v>306.50099999999998</v>
      </c>
      <c r="B170">
        <v>1584.1428571428571</v>
      </c>
      <c r="C170">
        <v>52</v>
      </c>
      <c r="D170">
        <v>89.094274466378351</v>
      </c>
      <c r="E170">
        <v>2</v>
      </c>
    </row>
    <row r="171" spans="1:5" x14ac:dyDescent="0.25">
      <c r="A171">
        <v>306.50400000000002</v>
      </c>
      <c r="B171">
        <v>1590.1428571428571</v>
      </c>
      <c r="C171">
        <v>52.64285714285711</v>
      </c>
      <c r="D171">
        <v>88.920566885811922</v>
      </c>
      <c r="E171">
        <v>2</v>
      </c>
    </row>
    <row r="172" spans="1:5" x14ac:dyDescent="0.25">
      <c r="A172">
        <v>306.50599999999997</v>
      </c>
      <c r="B172">
        <v>1594.7142857142858</v>
      </c>
      <c r="C172">
        <v>52.928571428571445</v>
      </c>
      <c r="D172">
        <v>88.802538190569237</v>
      </c>
      <c r="E172">
        <v>2</v>
      </c>
    </row>
    <row r="173" spans="1:5" x14ac:dyDescent="0.25">
      <c r="A173">
        <v>306.50900000000001</v>
      </c>
      <c r="B173">
        <v>1599</v>
      </c>
      <c r="C173">
        <v>53.214285714285666</v>
      </c>
      <c r="D173">
        <v>88.673226056780095</v>
      </c>
      <c r="E173">
        <v>2</v>
      </c>
    </row>
    <row r="174" spans="1:5" x14ac:dyDescent="0.25">
      <c r="A174">
        <v>306.512</v>
      </c>
      <c r="B174">
        <v>1603</v>
      </c>
      <c r="C174">
        <v>53.428571428571331</v>
      </c>
      <c r="D174">
        <v>88.559736851283446</v>
      </c>
      <c r="E174">
        <v>2</v>
      </c>
    </row>
    <row r="175" spans="1:5" x14ac:dyDescent="0.25">
      <c r="A175">
        <v>306.51400000000007</v>
      </c>
      <c r="B175">
        <v>1611.1428571428571</v>
      </c>
      <c r="C175">
        <v>54.214285714285666</v>
      </c>
      <c r="D175">
        <v>88.313287571498336</v>
      </c>
      <c r="E175">
        <v>2</v>
      </c>
    </row>
    <row r="176" spans="1:5" x14ac:dyDescent="0.25">
      <c r="A176">
        <v>306.517</v>
      </c>
      <c r="B176">
        <v>1620.2857142857142</v>
      </c>
      <c r="C176">
        <v>54.928571428571445</v>
      </c>
      <c r="D176">
        <v>88.06113499232697</v>
      </c>
      <c r="E176">
        <v>2</v>
      </c>
    </row>
    <row r="177" spans="1:5" x14ac:dyDescent="0.25">
      <c r="A177">
        <v>306.52</v>
      </c>
      <c r="B177">
        <v>1625</v>
      </c>
      <c r="C177">
        <v>55.285714285714221</v>
      </c>
      <c r="D177">
        <v>87.950020490373845</v>
      </c>
      <c r="E177">
        <v>2</v>
      </c>
    </row>
    <row r="178" spans="1:5" x14ac:dyDescent="0.25">
      <c r="A178">
        <v>306.52300000000002</v>
      </c>
      <c r="B178">
        <v>1632.5714285714287</v>
      </c>
      <c r="C178">
        <v>55.85714285714289</v>
      </c>
      <c r="D178">
        <v>87.731904602050804</v>
      </c>
      <c r="E178">
        <v>2</v>
      </c>
    </row>
    <row r="179" spans="1:5" x14ac:dyDescent="0.25">
      <c r="A179">
        <v>306.52499999999998</v>
      </c>
      <c r="B179">
        <v>1637.1428571428571</v>
      </c>
      <c r="C179">
        <v>56.214285714285666</v>
      </c>
      <c r="D179">
        <v>87.61321738106858</v>
      </c>
      <c r="E179">
        <v>2</v>
      </c>
    </row>
    <row r="180" spans="1:5" x14ac:dyDescent="0.25">
      <c r="A180">
        <v>306.52800000000002</v>
      </c>
      <c r="B180">
        <v>1644</v>
      </c>
      <c r="C180">
        <v>56.85714285714289</v>
      </c>
      <c r="D180">
        <v>87.409771510532948</v>
      </c>
      <c r="E180">
        <v>2</v>
      </c>
    </row>
    <row r="181" spans="1:5" x14ac:dyDescent="0.25">
      <c r="A181">
        <v>306.53100000000001</v>
      </c>
      <c r="B181">
        <v>1646.1428571428571</v>
      </c>
      <c r="C181">
        <v>56.785714285714334</v>
      </c>
      <c r="D181">
        <v>87.348249380929076</v>
      </c>
      <c r="E181">
        <v>2</v>
      </c>
    </row>
    <row r="182" spans="1:5" x14ac:dyDescent="0.25">
      <c r="A182">
        <v>306.53399999999999</v>
      </c>
      <c r="B182">
        <v>1646.8571428571429</v>
      </c>
      <c r="C182">
        <v>56.928571428571445</v>
      </c>
      <c r="D182">
        <v>87.336504037039674</v>
      </c>
      <c r="E182">
        <v>2</v>
      </c>
    </row>
    <row r="183" spans="1:5" x14ac:dyDescent="0.25">
      <c r="A183">
        <v>306.536</v>
      </c>
      <c r="B183">
        <v>1645.4285714285713</v>
      </c>
      <c r="C183">
        <v>56.785714285714334</v>
      </c>
      <c r="D183">
        <v>87.390977696010054</v>
      </c>
      <c r="E183">
        <v>2</v>
      </c>
    </row>
    <row r="184" spans="1:5" x14ac:dyDescent="0.25">
      <c r="A184">
        <v>306.53899999999999</v>
      </c>
      <c r="B184">
        <v>1640.7142857142858</v>
      </c>
      <c r="C184">
        <v>56.5</v>
      </c>
      <c r="D184">
        <v>87.557152884347033</v>
      </c>
      <c r="E184">
        <v>2</v>
      </c>
    </row>
    <row r="185" spans="1:5" x14ac:dyDescent="0.25">
      <c r="A185">
        <v>306.54199999999997</v>
      </c>
      <c r="B185">
        <v>1635.4285714285713</v>
      </c>
      <c r="C185">
        <v>56.214285714285779</v>
      </c>
      <c r="D185">
        <v>87.742470659528522</v>
      </c>
      <c r="E185">
        <v>2</v>
      </c>
    </row>
    <row r="186" spans="1:5" x14ac:dyDescent="0.25">
      <c r="A186">
        <v>306.54500000000002</v>
      </c>
      <c r="B186">
        <v>1628.2857142857142</v>
      </c>
      <c r="C186">
        <v>55.785714285714221</v>
      </c>
      <c r="D186">
        <v>87.938102504185281</v>
      </c>
      <c r="E186">
        <v>2</v>
      </c>
    </row>
    <row r="187" spans="1:5" x14ac:dyDescent="0.25">
      <c r="A187">
        <v>306.548</v>
      </c>
      <c r="B187">
        <v>1626</v>
      </c>
      <c r="C187">
        <v>55.5</v>
      </c>
      <c r="D187">
        <v>88.030036272321468</v>
      </c>
      <c r="E187">
        <v>2</v>
      </c>
    </row>
    <row r="188" spans="1:5" x14ac:dyDescent="0.25">
      <c r="A188">
        <v>306.55</v>
      </c>
      <c r="B188">
        <v>1624.1428571428571</v>
      </c>
      <c r="C188">
        <v>55.285714285714334</v>
      </c>
      <c r="D188">
        <v>88.059988839285722</v>
      </c>
      <c r="E188">
        <v>2</v>
      </c>
    </row>
    <row r="189" spans="1:5" x14ac:dyDescent="0.25">
      <c r="A189">
        <v>306.55299999999994</v>
      </c>
      <c r="B189">
        <v>1618.5714285714287</v>
      </c>
      <c r="C189">
        <v>54.85714285714289</v>
      </c>
      <c r="D189">
        <v>88.203703308105446</v>
      </c>
      <c r="E189">
        <v>2</v>
      </c>
    </row>
    <row r="190" spans="1:5" x14ac:dyDescent="0.25">
      <c r="A190">
        <v>306.55599999999998</v>
      </c>
      <c r="B190">
        <v>1614.5714285714287</v>
      </c>
      <c r="C190">
        <v>54.64285714285711</v>
      </c>
      <c r="D190">
        <v>88.310948617117731</v>
      </c>
      <c r="E190">
        <v>2</v>
      </c>
    </row>
    <row r="191" spans="1:5" x14ac:dyDescent="0.25">
      <c r="A191">
        <v>306.55900000000003</v>
      </c>
      <c r="B191">
        <v>1602.5714285714287</v>
      </c>
      <c r="C191">
        <v>53.642857142857224</v>
      </c>
      <c r="D191">
        <v>88.653409249442007</v>
      </c>
      <c r="E191">
        <v>2</v>
      </c>
    </row>
    <row r="192" spans="1:5" x14ac:dyDescent="0.25">
      <c r="A192">
        <v>306.56200000000007</v>
      </c>
      <c r="B192">
        <v>1598.8571428571429</v>
      </c>
      <c r="C192">
        <v>53.5</v>
      </c>
      <c r="D192">
        <v>88.781231253487761</v>
      </c>
      <c r="E192">
        <v>2</v>
      </c>
    </row>
    <row r="193" spans="1:5" x14ac:dyDescent="0.25">
      <c r="A193">
        <v>306.565</v>
      </c>
      <c r="B193">
        <v>1600.5714285714287</v>
      </c>
      <c r="C193">
        <v>53.571428571428555</v>
      </c>
      <c r="D193">
        <v>88.748984854561911</v>
      </c>
      <c r="E193">
        <v>2</v>
      </c>
    </row>
    <row r="194" spans="1:5" x14ac:dyDescent="0.25">
      <c r="A194">
        <v>306.56799999999998</v>
      </c>
      <c r="B194">
        <v>1604.1428571428571</v>
      </c>
      <c r="C194">
        <v>53.785714285714334</v>
      </c>
      <c r="D194">
        <v>88.668275451660179</v>
      </c>
      <c r="E194">
        <v>2</v>
      </c>
    </row>
    <row r="195" spans="1:5" x14ac:dyDescent="0.25">
      <c r="A195">
        <v>306.57100000000003</v>
      </c>
      <c r="B195">
        <v>1607.2857142857142</v>
      </c>
      <c r="C195">
        <v>54.071428571428555</v>
      </c>
      <c r="D195">
        <v>88.565802873883968</v>
      </c>
      <c r="E195">
        <v>2</v>
      </c>
    </row>
    <row r="196" spans="1:5" x14ac:dyDescent="0.25">
      <c r="A196">
        <v>306.57400000000001</v>
      </c>
      <c r="B196">
        <v>1606.1428571428571</v>
      </c>
      <c r="C196">
        <v>54</v>
      </c>
      <c r="D196">
        <v>88.624829537527944</v>
      </c>
      <c r="E196">
        <v>2</v>
      </c>
    </row>
    <row r="197" spans="1:5" x14ac:dyDescent="0.25">
      <c r="A197">
        <v>306.57699999999994</v>
      </c>
      <c r="B197">
        <v>1598</v>
      </c>
      <c r="C197">
        <v>53.428571428571445</v>
      </c>
      <c r="D197">
        <v>88.905577959333129</v>
      </c>
      <c r="E197">
        <v>2</v>
      </c>
    </row>
    <row r="198" spans="1:5" x14ac:dyDescent="0.25">
      <c r="A198">
        <v>306.58</v>
      </c>
      <c r="B198">
        <v>1597</v>
      </c>
      <c r="C198">
        <v>53.5</v>
      </c>
      <c r="D198">
        <v>88.961430140904042</v>
      </c>
      <c r="E198">
        <v>2</v>
      </c>
    </row>
    <row r="199" spans="1:5" x14ac:dyDescent="0.25">
      <c r="A199">
        <v>306.58300000000003</v>
      </c>
      <c r="B199">
        <v>1599.2857142857142</v>
      </c>
      <c r="C199">
        <v>53.64285714285711</v>
      </c>
      <c r="D199">
        <v>88.954992675781227</v>
      </c>
      <c r="E199">
        <v>2</v>
      </c>
    </row>
    <row r="200" spans="1:5" x14ac:dyDescent="0.25">
      <c r="A200">
        <v>306.58600000000007</v>
      </c>
      <c r="B200">
        <v>1598.1428571428571</v>
      </c>
      <c r="C200">
        <v>53.785714285714221</v>
      </c>
      <c r="D200">
        <v>89.10109361921036</v>
      </c>
      <c r="E200">
        <v>2</v>
      </c>
    </row>
    <row r="201" spans="1:5" x14ac:dyDescent="0.25">
      <c r="A201">
        <v>306.58999999999997</v>
      </c>
      <c r="B201">
        <v>1587.1428571428571</v>
      </c>
      <c r="C201">
        <v>53</v>
      </c>
      <c r="D201">
        <v>89.486972045898426</v>
      </c>
      <c r="E201">
        <v>2</v>
      </c>
    </row>
    <row r="202" spans="1:5" x14ac:dyDescent="0.25">
      <c r="A202">
        <v>306.59300000000002</v>
      </c>
      <c r="B202">
        <v>1576.7142857142858</v>
      </c>
      <c r="C202">
        <v>52.285714285714334</v>
      </c>
      <c r="D202">
        <v>89.877688162667482</v>
      </c>
      <c r="E202">
        <v>2</v>
      </c>
    </row>
    <row r="203" spans="1:5" x14ac:dyDescent="0.25">
      <c r="A203">
        <v>306.596</v>
      </c>
      <c r="B203">
        <v>1566.4285714285713</v>
      </c>
      <c r="C203">
        <v>51.714285714285666</v>
      </c>
      <c r="D203">
        <v>90.204301452636798</v>
      </c>
      <c r="E203">
        <v>2</v>
      </c>
    </row>
    <row r="204" spans="1:5" x14ac:dyDescent="0.25">
      <c r="A204">
        <v>306.59899999999999</v>
      </c>
      <c r="B204">
        <v>1557.8571428571429</v>
      </c>
      <c r="C204">
        <v>51</v>
      </c>
      <c r="D204">
        <v>90.475879778180797</v>
      </c>
      <c r="E204">
        <v>2</v>
      </c>
    </row>
    <row r="205" spans="1:5" x14ac:dyDescent="0.25">
      <c r="A205">
        <v>306.60199999999998</v>
      </c>
      <c r="B205">
        <v>1553.2857142857142</v>
      </c>
      <c r="C205">
        <v>50.64285714285711</v>
      </c>
      <c r="D205">
        <v>90.600193786621105</v>
      </c>
      <c r="E205">
        <v>2</v>
      </c>
    </row>
    <row r="206" spans="1:5" x14ac:dyDescent="0.25">
      <c r="A206">
        <v>306.60500000000002</v>
      </c>
      <c r="B206">
        <v>1552</v>
      </c>
      <c r="C206">
        <v>50.571428571428555</v>
      </c>
      <c r="D206">
        <v>90.580208042689719</v>
      </c>
      <c r="E206">
        <v>2</v>
      </c>
    </row>
    <row r="207" spans="1:5" x14ac:dyDescent="0.25">
      <c r="A207">
        <v>306.60899999999992</v>
      </c>
      <c r="B207">
        <v>1547</v>
      </c>
      <c r="C207">
        <v>50.214285714285666</v>
      </c>
      <c r="D207">
        <v>90.764716448102718</v>
      </c>
      <c r="E207">
        <v>2</v>
      </c>
    </row>
    <row r="208" spans="1:5" x14ac:dyDescent="0.25">
      <c r="A208">
        <v>306.61200000000002</v>
      </c>
      <c r="B208">
        <v>1545.4285714285713</v>
      </c>
      <c r="C208">
        <v>49.928571428571445</v>
      </c>
      <c r="D208">
        <v>90.746218218122237</v>
      </c>
      <c r="E208">
        <v>2</v>
      </c>
    </row>
    <row r="209" spans="1:5" x14ac:dyDescent="0.25">
      <c r="A209">
        <v>306.61500000000001</v>
      </c>
      <c r="B209">
        <v>1547</v>
      </c>
      <c r="C209">
        <v>49.928571428571445</v>
      </c>
      <c r="D209">
        <v>90.607571847098257</v>
      </c>
      <c r="E209">
        <v>2</v>
      </c>
    </row>
    <row r="210" spans="1:5" x14ac:dyDescent="0.25">
      <c r="A210">
        <v>306.61800000000005</v>
      </c>
      <c r="B210">
        <v>1550.4285714285713</v>
      </c>
      <c r="C210">
        <v>50.071428571428555</v>
      </c>
      <c r="D210">
        <v>90.451882498604846</v>
      </c>
      <c r="E210">
        <v>2</v>
      </c>
    </row>
    <row r="211" spans="1:5" x14ac:dyDescent="0.25">
      <c r="A211">
        <v>306.62200000000001</v>
      </c>
      <c r="B211">
        <v>1547.7142857142858</v>
      </c>
      <c r="C211">
        <v>49.857142857142776</v>
      </c>
      <c r="D211">
        <v>90.530678885323709</v>
      </c>
      <c r="E211">
        <v>2</v>
      </c>
    </row>
    <row r="212" spans="1:5" x14ac:dyDescent="0.25">
      <c r="A212">
        <v>306.62499999999994</v>
      </c>
      <c r="B212">
        <v>1539.8571428571429</v>
      </c>
      <c r="C212">
        <v>49.5</v>
      </c>
      <c r="D212">
        <v>90.818216814313644</v>
      </c>
      <c r="E212">
        <v>2</v>
      </c>
    </row>
    <row r="213" spans="1:5" x14ac:dyDescent="0.25">
      <c r="A213">
        <v>306.62900000000002</v>
      </c>
      <c r="B213">
        <v>1531.5714285714287</v>
      </c>
      <c r="C213">
        <v>48.857142857142776</v>
      </c>
      <c r="D213">
        <v>91.097305079868875</v>
      </c>
      <c r="E213">
        <v>2</v>
      </c>
    </row>
    <row r="214" spans="1:5" x14ac:dyDescent="0.25">
      <c r="A214">
        <v>306.63200000000001</v>
      </c>
      <c r="B214">
        <v>1524.4285714285713</v>
      </c>
      <c r="C214">
        <v>48.285714285714334</v>
      </c>
      <c r="D214">
        <v>91.342771039690319</v>
      </c>
      <c r="E214">
        <v>2</v>
      </c>
    </row>
    <row r="215" spans="1:5" x14ac:dyDescent="0.25">
      <c r="A215">
        <v>306.63499999999999</v>
      </c>
      <c r="B215">
        <v>1525.4285714285713</v>
      </c>
      <c r="C215">
        <v>48.5</v>
      </c>
      <c r="D215">
        <v>91.293210274832575</v>
      </c>
      <c r="E215">
        <v>2</v>
      </c>
    </row>
    <row r="216" spans="1:5" x14ac:dyDescent="0.25">
      <c r="A216">
        <v>306.63900000000001</v>
      </c>
      <c r="B216">
        <v>1527.2857142857142</v>
      </c>
      <c r="C216">
        <v>48.642857142857224</v>
      </c>
      <c r="D216">
        <v>91.209958321707575</v>
      </c>
      <c r="E216">
        <v>2</v>
      </c>
    </row>
    <row r="217" spans="1:5" x14ac:dyDescent="0.25">
      <c r="A217">
        <v>306.64200000000005</v>
      </c>
      <c r="B217">
        <v>1527.7142857142858</v>
      </c>
      <c r="C217">
        <v>48.64285714285711</v>
      </c>
      <c r="D217">
        <v>91.145024980817482</v>
      </c>
      <c r="E217">
        <v>2</v>
      </c>
    </row>
    <row r="218" spans="1:5" x14ac:dyDescent="0.25">
      <c r="A218">
        <v>306.64600000000002</v>
      </c>
      <c r="B218">
        <v>1538</v>
      </c>
      <c r="C218">
        <v>49.285714285714221</v>
      </c>
      <c r="D218">
        <v>90.709612819126676</v>
      </c>
      <c r="E218">
        <v>2</v>
      </c>
    </row>
    <row r="219" spans="1:5" x14ac:dyDescent="0.25">
      <c r="A219">
        <v>306.64899999999994</v>
      </c>
      <c r="B219">
        <v>1543.8571428571429</v>
      </c>
      <c r="C219">
        <v>49.571428571428555</v>
      </c>
      <c r="D219">
        <v>90.478654915945924</v>
      </c>
      <c r="E219">
        <v>2</v>
      </c>
    </row>
    <row r="220" spans="1:5" x14ac:dyDescent="0.25">
      <c r="A220">
        <v>306.65300000000002</v>
      </c>
      <c r="B220">
        <v>1540</v>
      </c>
      <c r="C220">
        <v>49.428571428571331</v>
      </c>
      <c r="D220">
        <v>90.636049325125555</v>
      </c>
      <c r="E220">
        <v>2</v>
      </c>
    </row>
    <row r="221" spans="1:5" x14ac:dyDescent="0.25">
      <c r="A221">
        <v>306.65600000000001</v>
      </c>
      <c r="B221">
        <v>1527.7142857142858</v>
      </c>
      <c r="C221">
        <v>48.571428571428555</v>
      </c>
      <c r="D221">
        <v>91.171851893833718</v>
      </c>
      <c r="E221">
        <v>2</v>
      </c>
    </row>
    <row r="222" spans="1:5" x14ac:dyDescent="0.25">
      <c r="A222">
        <v>306.66000000000003</v>
      </c>
      <c r="B222">
        <v>1518.5714285714287</v>
      </c>
      <c r="C222">
        <v>48.071428571428555</v>
      </c>
      <c r="D222">
        <v>91.600636073521173</v>
      </c>
      <c r="E222">
        <v>2</v>
      </c>
    </row>
    <row r="223" spans="1:5" x14ac:dyDescent="0.25">
      <c r="A223">
        <v>306.66399999999999</v>
      </c>
      <c r="B223">
        <v>1511.2857142857142</v>
      </c>
      <c r="C223">
        <v>47.785714285714334</v>
      </c>
      <c r="D223">
        <v>91.93797738211498</v>
      </c>
      <c r="E223">
        <v>2</v>
      </c>
    </row>
    <row r="224" spans="1:5" x14ac:dyDescent="0.25">
      <c r="A224">
        <v>306.66699999999997</v>
      </c>
      <c r="B224">
        <v>1507.4285714285713</v>
      </c>
      <c r="C224">
        <v>47.428571428571445</v>
      </c>
      <c r="D224">
        <v>92.134555707659047</v>
      </c>
      <c r="E224">
        <v>2</v>
      </c>
    </row>
    <row r="225" spans="1:5" x14ac:dyDescent="0.25">
      <c r="A225">
        <v>306.67099999999999</v>
      </c>
      <c r="B225">
        <v>1503.2857142857142</v>
      </c>
      <c r="C225">
        <v>47.214285714285666</v>
      </c>
      <c r="D225">
        <v>92.287628173828239</v>
      </c>
      <c r="E225">
        <v>2</v>
      </c>
    </row>
    <row r="226" spans="1:5" x14ac:dyDescent="0.25">
      <c r="A226">
        <v>306.67500000000001</v>
      </c>
      <c r="B226">
        <v>1509.4285714285713</v>
      </c>
      <c r="C226">
        <v>47.785714285714334</v>
      </c>
      <c r="D226">
        <v>92.092614310128397</v>
      </c>
      <c r="E226">
        <v>2</v>
      </c>
    </row>
    <row r="227" spans="1:5" x14ac:dyDescent="0.25">
      <c r="A227">
        <v>306.678</v>
      </c>
      <c r="B227">
        <v>1517.5714285714287</v>
      </c>
      <c r="C227">
        <v>48.285714285714334</v>
      </c>
      <c r="D227">
        <v>91.799032374790784</v>
      </c>
      <c r="E227">
        <v>2</v>
      </c>
    </row>
    <row r="228" spans="1:5" x14ac:dyDescent="0.25">
      <c r="A228">
        <v>306.68200000000007</v>
      </c>
      <c r="B228">
        <v>1526.2857142857142</v>
      </c>
      <c r="C228">
        <v>48.85714285714289</v>
      </c>
      <c r="D228">
        <v>91.512925066266689</v>
      </c>
      <c r="E228">
        <v>2</v>
      </c>
    </row>
    <row r="229" spans="1:5" x14ac:dyDescent="0.25">
      <c r="A229">
        <v>306.68599999999998</v>
      </c>
      <c r="B229">
        <v>1537.4285714285713</v>
      </c>
      <c r="C229">
        <v>49.5</v>
      </c>
      <c r="D229">
        <v>91.131194632393942</v>
      </c>
      <c r="E229">
        <v>2</v>
      </c>
    </row>
    <row r="230" spans="1:5" x14ac:dyDescent="0.25">
      <c r="A230">
        <v>306.69000000000005</v>
      </c>
      <c r="B230">
        <v>1549.8571428571429</v>
      </c>
      <c r="C230">
        <v>50.714285714285666</v>
      </c>
      <c r="D230">
        <v>90.732111685616644</v>
      </c>
      <c r="E230">
        <v>2</v>
      </c>
    </row>
    <row r="231" spans="1:5" x14ac:dyDescent="0.25">
      <c r="A231">
        <v>306.69299999999998</v>
      </c>
      <c r="B231">
        <v>1557</v>
      </c>
      <c r="C231">
        <v>51.14285714285711</v>
      </c>
      <c r="D231">
        <v>90.508807155064233</v>
      </c>
      <c r="E231">
        <v>2</v>
      </c>
    </row>
    <row r="232" spans="1:5" x14ac:dyDescent="0.25">
      <c r="A232">
        <v>306.69699999999995</v>
      </c>
      <c r="B232">
        <v>1567.4285714285713</v>
      </c>
      <c r="C232">
        <v>51.928571428571445</v>
      </c>
      <c r="D232">
        <v>90.206051635742142</v>
      </c>
      <c r="E232">
        <v>2</v>
      </c>
    </row>
    <row r="233" spans="1:5" x14ac:dyDescent="0.25">
      <c r="A233">
        <v>306.70100000000002</v>
      </c>
      <c r="B233">
        <v>1569.5714285714287</v>
      </c>
      <c r="C233">
        <v>52.142857142857224</v>
      </c>
      <c r="D233">
        <v>90.199457877022894</v>
      </c>
      <c r="E233">
        <v>2</v>
      </c>
    </row>
    <row r="234" spans="1:5" x14ac:dyDescent="0.25">
      <c r="A234">
        <v>306.70499999999993</v>
      </c>
      <c r="B234">
        <v>1582.5714285714287</v>
      </c>
      <c r="C234">
        <v>53.285714285714334</v>
      </c>
      <c r="D234">
        <v>89.870389011928012</v>
      </c>
      <c r="E234">
        <v>2</v>
      </c>
    </row>
    <row r="235" spans="1:5" x14ac:dyDescent="0.25">
      <c r="A235">
        <v>306.709</v>
      </c>
      <c r="B235">
        <v>1600</v>
      </c>
      <c r="C235">
        <v>54.714285714285779</v>
      </c>
      <c r="D235">
        <v>89.436190141950306</v>
      </c>
      <c r="E235">
        <v>2</v>
      </c>
    </row>
    <row r="236" spans="1:5" x14ac:dyDescent="0.25">
      <c r="A236">
        <v>306.71300000000002</v>
      </c>
      <c r="B236">
        <v>1612.4285714285713</v>
      </c>
      <c r="C236">
        <v>55.714285714285666</v>
      </c>
      <c r="D236">
        <v>89.035308183942561</v>
      </c>
      <c r="E236">
        <v>2</v>
      </c>
    </row>
    <row r="237" spans="1:5" x14ac:dyDescent="0.25">
      <c r="A237">
        <v>306.71699999999998</v>
      </c>
      <c r="B237">
        <v>1632.8571428571429</v>
      </c>
      <c r="C237">
        <v>57.35714285714289</v>
      </c>
      <c r="D237">
        <v>88.393771580287364</v>
      </c>
      <c r="E237">
        <v>2</v>
      </c>
    </row>
    <row r="238" spans="1:5" x14ac:dyDescent="0.25">
      <c r="A238">
        <v>306.72099999999995</v>
      </c>
      <c r="B238">
        <v>1658.4285714285713</v>
      </c>
      <c r="C238">
        <v>59.071428571428555</v>
      </c>
      <c r="D238">
        <v>87.585867091587659</v>
      </c>
      <c r="E238">
        <v>2</v>
      </c>
    </row>
    <row r="239" spans="1:5" x14ac:dyDescent="0.25">
      <c r="A239">
        <v>306.72500000000002</v>
      </c>
      <c r="B239">
        <v>1674.5714285714287</v>
      </c>
      <c r="C239">
        <v>60.35714285714289</v>
      </c>
      <c r="D239">
        <v>87.06873474121096</v>
      </c>
      <c r="E239">
        <v>2</v>
      </c>
    </row>
    <row r="240" spans="1:5" x14ac:dyDescent="0.25">
      <c r="A240">
        <v>306.72899999999993</v>
      </c>
      <c r="B240">
        <v>1688.7142857142858</v>
      </c>
      <c r="C240">
        <v>61.285714285714334</v>
      </c>
      <c r="D240">
        <v>86.570518057686968</v>
      </c>
      <c r="E240">
        <v>2</v>
      </c>
    </row>
    <row r="241" spans="1:5" x14ac:dyDescent="0.25">
      <c r="A241">
        <v>306.733</v>
      </c>
      <c r="B241">
        <v>1720.8571428571429</v>
      </c>
      <c r="C241">
        <v>64.14285714285711</v>
      </c>
      <c r="D241">
        <v>85.663418579101574</v>
      </c>
      <c r="E241">
        <v>2</v>
      </c>
    </row>
    <row r="242" spans="1:5" x14ac:dyDescent="0.25">
      <c r="A242">
        <v>306.73700000000002</v>
      </c>
      <c r="B242">
        <v>1758.2857142857142</v>
      </c>
      <c r="C242">
        <v>67</v>
      </c>
      <c r="D242">
        <v>84.643688528878386</v>
      </c>
      <c r="E242">
        <v>2</v>
      </c>
    </row>
    <row r="243" spans="1:5" x14ac:dyDescent="0.25">
      <c r="A243">
        <v>306.74099999999999</v>
      </c>
      <c r="B243">
        <v>1806.7142857142858</v>
      </c>
      <c r="C243">
        <v>71.285714285714221</v>
      </c>
      <c r="D243">
        <v>83.483005632673041</v>
      </c>
      <c r="E243">
        <v>2</v>
      </c>
    </row>
    <row r="244" spans="1:5" x14ac:dyDescent="0.25">
      <c r="A244">
        <v>306.74599999999998</v>
      </c>
      <c r="B244">
        <v>1856</v>
      </c>
      <c r="C244">
        <v>76.214285714285666</v>
      </c>
      <c r="D244">
        <v>82.405204119001155</v>
      </c>
      <c r="E244">
        <v>2</v>
      </c>
    </row>
    <row r="245" spans="1:5" x14ac:dyDescent="0.25">
      <c r="A245">
        <v>306.75</v>
      </c>
      <c r="B245">
        <v>1885.8571428571429</v>
      </c>
      <c r="C245">
        <v>78.928571428571445</v>
      </c>
      <c r="D245">
        <v>81.718589019775379</v>
      </c>
      <c r="E245">
        <v>2</v>
      </c>
    </row>
    <row r="246" spans="1:5" x14ac:dyDescent="0.25">
      <c r="A246">
        <v>306.75400000000008</v>
      </c>
      <c r="B246">
        <v>1906.5714285714287</v>
      </c>
      <c r="C246">
        <v>80.428571428571445</v>
      </c>
      <c r="D246">
        <v>81.081151907784601</v>
      </c>
      <c r="E246">
        <v>2</v>
      </c>
    </row>
    <row r="247" spans="1:5" x14ac:dyDescent="0.25">
      <c r="A247">
        <v>306.75799999999998</v>
      </c>
      <c r="B247">
        <v>1897.8571428571429</v>
      </c>
      <c r="C247">
        <v>78.85714285714289</v>
      </c>
      <c r="D247">
        <v>80.989012799944135</v>
      </c>
      <c r="E247">
        <v>2</v>
      </c>
    </row>
    <row r="248" spans="1:5" x14ac:dyDescent="0.25">
      <c r="A248">
        <v>306.76299999999998</v>
      </c>
      <c r="B248">
        <v>1883</v>
      </c>
      <c r="C248">
        <v>76.714285714285779</v>
      </c>
      <c r="D248">
        <v>81.016007995605491</v>
      </c>
      <c r="E248">
        <v>2</v>
      </c>
    </row>
    <row r="249" spans="1:5" x14ac:dyDescent="0.25">
      <c r="A249">
        <v>306.767</v>
      </c>
      <c r="B249">
        <v>1928.4285714285713</v>
      </c>
      <c r="C249">
        <v>80.428571428571445</v>
      </c>
      <c r="D249">
        <v>79.822673034668014</v>
      </c>
      <c r="E249">
        <v>2</v>
      </c>
    </row>
    <row r="250" spans="1:5" x14ac:dyDescent="0.25">
      <c r="A250">
        <v>306.77100000000002</v>
      </c>
      <c r="B250">
        <v>1991.2857142857142</v>
      </c>
      <c r="C250">
        <v>86.142857142857224</v>
      </c>
      <c r="D250">
        <v>78.485292489188112</v>
      </c>
      <c r="E250">
        <v>2</v>
      </c>
    </row>
    <row r="251" spans="1:5" x14ac:dyDescent="0.25">
      <c r="A251">
        <v>306.77600000000001</v>
      </c>
      <c r="B251">
        <v>2110</v>
      </c>
      <c r="C251">
        <v>98.785714285714334</v>
      </c>
      <c r="D251">
        <v>76.439037105015359</v>
      </c>
      <c r="E251">
        <v>2</v>
      </c>
    </row>
    <row r="252" spans="1:5" x14ac:dyDescent="0.25">
      <c r="A252">
        <v>306.77999999999997</v>
      </c>
      <c r="B252">
        <v>2201.4285714285716</v>
      </c>
      <c r="C252">
        <v>108.85714285714289</v>
      </c>
      <c r="D252">
        <v>74.858486284528453</v>
      </c>
      <c r="E252">
        <v>2</v>
      </c>
    </row>
    <row r="253" spans="1:5" x14ac:dyDescent="0.25">
      <c r="A253">
        <v>306.78500000000003</v>
      </c>
      <c r="B253">
        <v>2239.1428571428573</v>
      </c>
      <c r="C253">
        <v>112.71428571428555</v>
      </c>
      <c r="D253">
        <v>74.122407640729648</v>
      </c>
      <c r="E253">
        <v>2</v>
      </c>
    </row>
    <row r="254" spans="1:5" x14ac:dyDescent="0.25">
      <c r="A254">
        <v>306.78899999999999</v>
      </c>
      <c r="B254">
        <v>2331.2857142857142</v>
      </c>
      <c r="C254">
        <v>122.57142857142867</v>
      </c>
      <c r="D254">
        <v>72.61700439453125</v>
      </c>
      <c r="E254">
        <v>2</v>
      </c>
    </row>
    <row r="255" spans="1:5" x14ac:dyDescent="0.25">
      <c r="A255">
        <v>306.79399999999998</v>
      </c>
      <c r="B255">
        <v>3363.2857142857142</v>
      </c>
      <c r="C255">
        <v>269</v>
      </c>
      <c r="D255">
        <v>61.643855503627208</v>
      </c>
      <c r="E255">
        <v>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B2630-A4AC-4DD5-9D2A-A605531E17A0}">
  <dimension ref="A1:U255"/>
  <sheetViews>
    <sheetView workbookViewId="0">
      <selection activeCell="A2" sqref="A2"/>
    </sheetView>
  </sheetViews>
  <sheetFormatPr defaultRowHeight="15" x14ac:dyDescent="0.25"/>
  <sheetData>
    <row r="1" spans="1:21" x14ac:dyDescent="0.25">
      <c r="A1" t="s">
        <v>5</v>
      </c>
      <c r="B1" t="s">
        <v>6</v>
      </c>
      <c r="C1" t="s">
        <v>7</v>
      </c>
      <c r="D1" t="s">
        <v>8</v>
      </c>
      <c r="E1" t="s">
        <v>21</v>
      </c>
      <c r="S1" t="s">
        <v>73</v>
      </c>
    </row>
    <row r="2" spans="1:21" x14ac:dyDescent="0.25">
      <c r="A2" t="s">
        <v>12</v>
      </c>
      <c r="B2" t="s">
        <v>10</v>
      </c>
      <c r="C2" t="s">
        <v>10</v>
      </c>
      <c r="D2" t="s">
        <v>77</v>
      </c>
      <c r="E2" t="s">
        <v>11</v>
      </c>
      <c r="S2" t="s">
        <v>74</v>
      </c>
    </row>
    <row r="3" spans="1:21" x14ac:dyDescent="0.25">
      <c r="A3">
        <v>306.05799999999999</v>
      </c>
      <c r="B3">
        <v>4721</v>
      </c>
      <c r="C3">
        <v>394.14285714285734</v>
      </c>
      <c r="D3">
        <v>55.386119624546609</v>
      </c>
      <c r="E3">
        <v>2</v>
      </c>
    </row>
    <row r="4" spans="1:21" x14ac:dyDescent="0.25">
      <c r="A4">
        <v>306.06</v>
      </c>
      <c r="B4">
        <v>4046.4285714285716</v>
      </c>
      <c r="C4">
        <v>288.5</v>
      </c>
      <c r="D4">
        <v>59.200767735072645</v>
      </c>
      <c r="E4">
        <v>2</v>
      </c>
      <c r="S4" t="s">
        <v>75</v>
      </c>
    </row>
    <row r="5" spans="1:21" x14ac:dyDescent="0.25">
      <c r="A5">
        <v>306.06299999999999</v>
      </c>
      <c r="B5">
        <v>3733</v>
      </c>
      <c r="C5">
        <v>244.5</v>
      </c>
      <c r="D5">
        <v>61.40186974661691</v>
      </c>
      <c r="E5">
        <v>2</v>
      </c>
      <c r="S5" t="s">
        <v>76</v>
      </c>
    </row>
    <row r="6" spans="1:21" x14ac:dyDescent="0.25">
      <c r="A6">
        <v>306.06700000000001</v>
      </c>
      <c r="B6">
        <v>3631.1428571428573</v>
      </c>
      <c r="C6">
        <v>232.28571428571422</v>
      </c>
      <c r="D6">
        <v>62.30404979160852</v>
      </c>
      <c r="E6">
        <v>2</v>
      </c>
    </row>
    <row r="7" spans="1:21" x14ac:dyDescent="0.25">
      <c r="A7">
        <v>306.07</v>
      </c>
      <c r="B7">
        <v>3287.2857142857142</v>
      </c>
      <c r="C7">
        <v>191.35714285714289</v>
      </c>
      <c r="D7">
        <v>65.622869219098789</v>
      </c>
      <c r="E7">
        <v>2</v>
      </c>
    </row>
    <row r="8" spans="1:21" x14ac:dyDescent="0.25">
      <c r="A8">
        <v>306.07299999999998</v>
      </c>
      <c r="B8">
        <v>3019.5714285714284</v>
      </c>
      <c r="C8">
        <v>161.14285714285711</v>
      </c>
      <c r="D8">
        <v>68.579008701869441</v>
      </c>
      <c r="E8">
        <v>2</v>
      </c>
      <c r="S8" t="s">
        <v>13</v>
      </c>
      <c r="T8" t="s">
        <v>14</v>
      </c>
      <c r="U8" t="s">
        <v>15</v>
      </c>
    </row>
    <row r="9" spans="1:21" x14ac:dyDescent="0.25">
      <c r="A9">
        <v>306.07600000000002</v>
      </c>
      <c r="B9">
        <v>2940.2857142857142</v>
      </c>
      <c r="C9">
        <v>153.14285714285711</v>
      </c>
      <c r="D9">
        <v>69.622524152483265</v>
      </c>
      <c r="E9">
        <v>2</v>
      </c>
      <c r="S9">
        <v>32.769373546203099</v>
      </c>
      <c r="T9">
        <v>34.14638541262579</v>
      </c>
      <c r="U9">
        <v>7744.0531344884503</v>
      </c>
    </row>
    <row r="10" spans="1:21" x14ac:dyDescent="0.25">
      <c r="A10">
        <v>306.07900000000001</v>
      </c>
      <c r="B10">
        <v>2867.7142857142858</v>
      </c>
      <c r="C10">
        <v>144.5</v>
      </c>
      <c r="D10">
        <v>70.390664345877553</v>
      </c>
      <c r="E10">
        <v>2</v>
      </c>
      <c r="S10" t="s">
        <v>11</v>
      </c>
      <c r="T10" t="s">
        <v>11</v>
      </c>
      <c r="U10" t="s">
        <v>16</v>
      </c>
    </row>
    <row r="11" spans="1:21" x14ac:dyDescent="0.25">
      <c r="A11">
        <v>306.08199999999999</v>
      </c>
      <c r="B11">
        <v>2824.2857142857142</v>
      </c>
      <c r="C11">
        <v>139.57142857142867</v>
      </c>
      <c r="D11">
        <v>70.848688943045431</v>
      </c>
      <c r="E11">
        <v>2</v>
      </c>
    </row>
    <row r="12" spans="1:21" x14ac:dyDescent="0.25">
      <c r="A12">
        <v>306.08499999999998</v>
      </c>
      <c r="B12">
        <v>2788</v>
      </c>
      <c r="C12">
        <v>135.28571428571422</v>
      </c>
      <c r="D12">
        <v>71.269545854840942</v>
      </c>
      <c r="E12">
        <v>2</v>
      </c>
    </row>
    <row r="13" spans="1:21" x14ac:dyDescent="0.25">
      <c r="A13">
        <v>306.08800000000002</v>
      </c>
      <c r="B13">
        <v>2747.4285714285716</v>
      </c>
      <c r="C13">
        <v>131.14285714285711</v>
      </c>
      <c r="D13">
        <v>71.782853153773772</v>
      </c>
      <c r="E13">
        <v>2</v>
      </c>
    </row>
    <row r="14" spans="1:21" x14ac:dyDescent="0.25">
      <c r="A14">
        <v>306.09100000000001</v>
      </c>
      <c r="B14">
        <v>2693.2857142857142</v>
      </c>
      <c r="C14">
        <v>125.57142857142867</v>
      </c>
      <c r="D14">
        <v>72.481200735909567</v>
      </c>
      <c r="E14">
        <v>2</v>
      </c>
    </row>
    <row r="15" spans="1:21" x14ac:dyDescent="0.25">
      <c r="A15">
        <v>306.09399999999999</v>
      </c>
      <c r="B15">
        <v>2651.4285714285716</v>
      </c>
      <c r="C15">
        <v>121.42857142857156</v>
      </c>
      <c r="D15">
        <v>73.07496425083707</v>
      </c>
      <c r="E15">
        <v>2</v>
      </c>
    </row>
    <row r="16" spans="1:21" x14ac:dyDescent="0.25">
      <c r="A16">
        <v>306.09699999999998</v>
      </c>
      <c r="B16">
        <v>2613.2857142857142</v>
      </c>
      <c r="C16">
        <v>117.71428571428555</v>
      </c>
      <c r="D16">
        <v>73.606044006347702</v>
      </c>
      <c r="E16">
        <v>2</v>
      </c>
    </row>
    <row r="17" spans="1:5" x14ac:dyDescent="0.25">
      <c r="A17">
        <v>306.10000000000002</v>
      </c>
      <c r="B17">
        <v>2562.1428571428573</v>
      </c>
      <c r="C17">
        <v>112.92857142857156</v>
      </c>
      <c r="D17">
        <v>74.388452584402955</v>
      </c>
      <c r="E17">
        <v>2</v>
      </c>
    </row>
    <row r="18" spans="1:5" x14ac:dyDescent="0.25">
      <c r="A18">
        <v>306.10300000000001</v>
      </c>
      <c r="B18">
        <v>2497.4285714285716</v>
      </c>
      <c r="C18">
        <v>106.92857142857133</v>
      </c>
      <c r="D18">
        <v>75.444721766880662</v>
      </c>
      <c r="E18">
        <v>2</v>
      </c>
    </row>
    <row r="19" spans="1:5" x14ac:dyDescent="0.25">
      <c r="A19">
        <v>306.10599999999999</v>
      </c>
      <c r="B19">
        <v>2436.2857142857142</v>
      </c>
      <c r="C19">
        <v>101.71428571428578</v>
      </c>
      <c r="D19">
        <v>76.52706712995257</v>
      </c>
      <c r="E19">
        <v>2</v>
      </c>
    </row>
    <row r="20" spans="1:5" x14ac:dyDescent="0.25">
      <c r="A20">
        <v>306.10899999999998</v>
      </c>
      <c r="B20">
        <v>2394.8571428571427</v>
      </c>
      <c r="C20">
        <v>98.285714285714221</v>
      </c>
      <c r="D20">
        <v>77.319155447823618</v>
      </c>
      <c r="E20">
        <v>2</v>
      </c>
    </row>
    <row r="21" spans="1:5" x14ac:dyDescent="0.25">
      <c r="A21">
        <v>306.11200000000002</v>
      </c>
      <c r="B21">
        <v>2349.5714285714284</v>
      </c>
      <c r="C21">
        <v>94.64285714285711</v>
      </c>
      <c r="D21">
        <v>78.173495483398483</v>
      </c>
      <c r="E21">
        <v>2</v>
      </c>
    </row>
    <row r="22" spans="1:5" x14ac:dyDescent="0.25">
      <c r="A22">
        <v>306.11500000000001</v>
      </c>
      <c r="B22">
        <v>2308.8571428571427</v>
      </c>
      <c r="C22">
        <v>91.071428571428442</v>
      </c>
      <c r="D22">
        <v>78.969333539690297</v>
      </c>
      <c r="E22">
        <v>2</v>
      </c>
    </row>
    <row r="23" spans="1:5" x14ac:dyDescent="0.25">
      <c r="A23">
        <v>306.11799999999999</v>
      </c>
      <c r="B23">
        <v>2265.7142857142858</v>
      </c>
      <c r="C23">
        <v>87.64285714285711</v>
      </c>
      <c r="D23">
        <v>79.841393607003397</v>
      </c>
      <c r="E23">
        <v>2</v>
      </c>
    </row>
    <row r="24" spans="1:5" x14ac:dyDescent="0.25">
      <c r="A24">
        <v>306.12099999999998</v>
      </c>
      <c r="B24">
        <v>2234.1428571428573</v>
      </c>
      <c r="C24">
        <v>85.14285714285711</v>
      </c>
      <c r="D24">
        <v>80.5076801845006</v>
      </c>
      <c r="E24">
        <v>2</v>
      </c>
    </row>
    <row r="25" spans="1:5" x14ac:dyDescent="0.25">
      <c r="A25">
        <v>306.12400000000002</v>
      </c>
      <c r="B25">
        <v>2218</v>
      </c>
      <c r="C25">
        <v>84</v>
      </c>
      <c r="D25">
        <v>80.851197160993252</v>
      </c>
      <c r="E25">
        <v>2</v>
      </c>
    </row>
    <row r="26" spans="1:5" x14ac:dyDescent="0.25">
      <c r="A26">
        <v>306.12599999999998</v>
      </c>
      <c r="B26">
        <v>2209.7142857142858</v>
      </c>
      <c r="C26">
        <v>83.285714285714448</v>
      </c>
      <c r="D26">
        <v>81.025967189243829</v>
      </c>
      <c r="E26">
        <v>2</v>
      </c>
    </row>
    <row r="27" spans="1:5" x14ac:dyDescent="0.25">
      <c r="A27">
        <v>306.12900000000002</v>
      </c>
      <c r="B27">
        <v>2204.4285714285716</v>
      </c>
      <c r="C27">
        <v>82.785714285714221</v>
      </c>
      <c r="D27">
        <v>81.133513314383379</v>
      </c>
      <c r="E27">
        <v>2</v>
      </c>
    </row>
    <row r="28" spans="1:5" x14ac:dyDescent="0.25">
      <c r="A28">
        <v>306.13200000000001</v>
      </c>
      <c r="B28">
        <v>2199.7142857142858</v>
      </c>
      <c r="C28">
        <v>82.35714285714289</v>
      </c>
      <c r="D28">
        <v>81.243566676548539</v>
      </c>
      <c r="E28">
        <v>2</v>
      </c>
    </row>
    <row r="29" spans="1:5" x14ac:dyDescent="0.25">
      <c r="A29">
        <v>306.13499999999999</v>
      </c>
      <c r="B29">
        <v>2200</v>
      </c>
      <c r="C29">
        <v>82.64285714285711</v>
      </c>
      <c r="D29">
        <v>81.234610421316916</v>
      </c>
      <c r="E29">
        <v>2</v>
      </c>
    </row>
    <row r="30" spans="1:5" x14ac:dyDescent="0.25">
      <c r="A30">
        <v>306.13799999999998</v>
      </c>
      <c r="B30">
        <v>2204.4285714285716</v>
      </c>
      <c r="C30">
        <v>82.714285714285779</v>
      </c>
      <c r="D30">
        <v>81.141967337472067</v>
      </c>
      <c r="E30">
        <v>2</v>
      </c>
    </row>
    <row r="31" spans="1:5" x14ac:dyDescent="0.25">
      <c r="A31">
        <v>306.14</v>
      </c>
      <c r="B31">
        <v>2213.7142857142858</v>
      </c>
      <c r="C31">
        <v>83.5</v>
      </c>
      <c r="D31">
        <v>80.933927263532382</v>
      </c>
      <c r="E31">
        <v>2</v>
      </c>
    </row>
    <row r="32" spans="1:5" x14ac:dyDescent="0.25">
      <c r="A32">
        <v>306.14299999999997</v>
      </c>
      <c r="B32">
        <v>2233.2857142857142</v>
      </c>
      <c r="C32">
        <v>85</v>
      </c>
      <c r="D32">
        <v>80.503408595493852</v>
      </c>
      <c r="E32">
        <v>2</v>
      </c>
    </row>
    <row r="33" spans="1:5" x14ac:dyDescent="0.25">
      <c r="A33">
        <v>306.14600000000002</v>
      </c>
      <c r="B33">
        <v>2257.5714285714284</v>
      </c>
      <c r="C33">
        <v>86.785714285714221</v>
      </c>
      <c r="D33">
        <v>79.990027073451472</v>
      </c>
      <c r="E33">
        <v>2</v>
      </c>
    </row>
    <row r="34" spans="1:5" x14ac:dyDescent="0.25">
      <c r="A34">
        <v>306.149</v>
      </c>
      <c r="B34">
        <v>2271.4285714285716</v>
      </c>
      <c r="C34">
        <v>88.14285714285711</v>
      </c>
      <c r="D34">
        <v>79.702421569824253</v>
      </c>
      <c r="E34">
        <v>2</v>
      </c>
    </row>
    <row r="35" spans="1:5" x14ac:dyDescent="0.25">
      <c r="A35">
        <v>306.15100000000001</v>
      </c>
      <c r="B35">
        <v>2271.4285714285716</v>
      </c>
      <c r="C35">
        <v>88</v>
      </c>
      <c r="D35">
        <v>79.703023856026789</v>
      </c>
      <c r="E35">
        <v>2</v>
      </c>
    </row>
    <row r="36" spans="1:5" x14ac:dyDescent="0.25">
      <c r="A36">
        <v>306.154</v>
      </c>
      <c r="B36">
        <v>2262.7142857142858</v>
      </c>
      <c r="C36">
        <v>87.285714285714221</v>
      </c>
      <c r="D36">
        <v>79.879334586007303</v>
      </c>
      <c r="E36">
        <v>2</v>
      </c>
    </row>
    <row r="37" spans="1:5" x14ac:dyDescent="0.25">
      <c r="A37">
        <v>306.15699999999998</v>
      </c>
      <c r="B37">
        <v>2243.1428571428573</v>
      </c>
      <c r="C37">
        <v>85.642857142857338</v>
      </c>
      <c r="D37">
        <v>80.273390197753884</v>
      </c>
      <c r="E37">
        <v>2</v>
      </c>
    </row>
    <row r="38" spans="1:5" x14ac:dyDescent="0.25">
      <c r="A38">
        <v>306.15899999999999</v>
      </c>
      <c r="B38">
        <v>2210.2857142857142</v>
      </c>
      <c r="C38">
        <v>83</v>
      </c>
      <c r="D38">
        <v>80.964275469098766</v>
      </c>
      <c r="E38">
        <v>2</v>
      </c>
    </row>
    <row r="39" spans="1:5" x14ac:dyDescent="0.25">
      <c r="A39">
        <v>306.16199999999998</v>
      </c>
      <c r="B39">
        <v>2170.7142857142858</v>
      </c>
      <c r="C39">
        <v>80.071428571428669</v>
      </c>
      <c r="D39">
        <v>81.837015424455899</v>
      </c>
      <c r="E39">
        <v>2</v>
      </c>
    </row>
    <row r="40" spans="1:5" x14ac:dyDescent="0.25">
      <c r="A40">
        <v>306.16500000000002</v>
      </c>
      <c r="B40">
        <v>2132.7142857142858</v>
      </c>
      <c r="C40">
        <v>77.14285714285711</v>
      </c>
      <c r="D40">
        <v>82.706490216936459</v>
      </c>
      <c r="E40">
        <v>2</v>
      </c>
    </row>
    <row r="41" spans="1:5" x14ac:dyDescent="0.25">
      <c r="A41">
        <v>306.16699999999997</v>
      </c>
      <c r="B41">
        <v>2093.4285714285716</v>
      </c>
      <c r="C41">
        <v>74.357142857142776</v>
      </c>
      <c r="D41">
        <v>83.635773141043614</v>
      </c>
      <c r="E41">
        <v>2</v>
      </c>
    </row>
    <row r="42" spans="1:5" x14ac:dyDescent="0.25">
      <c r="A42">
        <v>306.17</v>
      </c>
      <c r="B42">
        <v>2064.8571428571427</v>
      </c>
      <c r="C42">
        <v>72.285714285714334</v>
      </c>
      <c r="D42">
        <v>84.344877406529008</v>
      </c>
      <c r="E42">
        <v>2</v>
      </c>
    </row>
    <row r="43" spans="1:5" x14ac:dyDescent="0.25">
      <c r="A43">
        <v>306.17200000000003</v>
      </c>
      <c r="B43">
        <v>2043.1428571428571</v>
      </c>
      <c r="C43">
        <v>70.714285714285666</v>
      </c>
      <c r="D43">
        <v>84.894006347656273</v>
      </c>
      <c r="E43">
        <v>2</v>
      </c>
    </row>
    <row r="44" spans="1:5" x14ac:dyDescent="0.25">
      <c r="A44">
        <v>306.17500000000001</v>
      </c>
      <c r="B44">
        <v>2027.1428571428571</v>
      </c>
      <c r="C44">
        <v>69.428571428571445</v>
      </c>
      <c r="D44">
        <v>85.300726536342097</v>
      </c>
      <c r="E44">
        <v>2</v>
      </c>
    </row>
    <row r="45" spans="1:5" x14ac:dyDescent="0.25">
      <c r="A45">
        <v>306.178</v>
      </c>
      <c r="B45">
        <v>2016.7142857142858</v>
      </c>
      <c r="C45">
        <v>68.785714285714334</v>
      </c>
      <c r="D45">
        <v>85.575830950055831</v>
      </c>
      <c r="E45">
        <v>2</v>
      </c>
    </row>
    <row r="46" spans="1:5" x14ac:dyDescent="0.25">
      <c r="A46">
        <v>306.18</v>
      </c>
      <c r="B46">
        <v>2005.2857142857142</v>
      </c>
      <c r="C46">
        <v>67.928571428571331</v>
      </c>
      <c r="D46">
        <v>85.876875959123879</v>
      </c>
      <c r="E46">
        <v>2</v>
      </c>
    </row>
    <row r="47" spans="1:5" x14ac:dyDescent="0.25">
      <c r="A47">
        <v>306.18299999999999</v>
      </c>
      <c r="B47">
        <v>1996.8571428571429</v>
      </c>
      <c r="C47">
        <v>67.285714285714334</v>
      </c>
      <c r="D47">
        <v>86.101860918317584</v>
      </c>
      <c r="E47">
        <v>2</v>
      </c>
    </row>
    <row r="48" spans="1:5" x14ac:dyDescent="0.25">
      <c r="A48">
        <v>306.185</v>
      </c>
      <c r="B48">
        <v>1987.4285714285713</v>
      </c>
      <c r="C48">
        <v>66.642857142857224</v>
      </c>
      <c r="D48">
        <v>86.350290352957586</v>
      </c>
      <c r="E48">
        <v>2</v>
      </c>
    </row>
    <row r="49" spans="1:5" x14ac:dyDescent="0.25">
      <c r="A49">
        <v>306.18799999999999</v>
      </c>
      <c r="B49">
        <v>1977.1428571428571</v>
      </c>
      <c r="C49">
        <v>65.928571428571445</v>
      </c>
      <c r="D49">
        <v>86.643910217285168</v>
      </c>
      <c r="E49">
        <v>2</v>
      </c>
    </row>
    <row r="50" spans="1:5" x14ac:dyDescent="0.25">
      <c r="A50">
        <v>306.19099999999997</v>
      </c>
      <c r="B50">
        <v>1967.2857142857142</v>
      </c>
      <c r="C50">
        <v>65.35714285714289</v>
      </c>
      <c r="D50">
        <v>86.906832885742233</v>
      </c>
      <c r="E50">
        <v>2</v>
      </c>
    </row>
    <row r="51" spans="1:5" x14ac:dyDescent="0.25">
      <c r="A51">
        <v>306.19299999999998</v>
      </c>
      <c r="B51">
        <v>1958.4285714285713</v>
      </c>
      <c r="C51">
        <v>64.785714285714221</v>
      </c>
      <c r="D51">
        <v>87.153417096819226</v>
      </c>
      <c r="E51">
        <v>2</v>
      </c>
    </row>
    <row r="52" spans="1:5" x14ac:dyDescent="0.25">
      <c r="A52">
        <v>306.19600000000003</v>
      </c>
      <c r="B52">
        <v>1955.1428571428571</v>
      </c>
      <c r="C52">
        <v>64.428571428571445</v>
      </c>
      <c r="D52">
        <v>87.258303833007801</v>
      </c>
      <c r="E52">
        <v>2</v>
      </c>
    </row>
    <row r="53" spans="1:5" x14ac:dyDescent="0.25">
      <c r="A53">
        <v>306.19799999999998</v>
      </c>
      <c r="B53">
        <v>1943</v>
      </c>
      <c r="C53">
        <v>63.5</v>
      </c>
      <c r="D53">
        <v>87.599712698800261</v>
      </c>
      <c r="E53">
        <v>2</v>
      </c>
    </row>
    <row r="54" spans="1:5" x14ac:dyDescent="0.25">
      <c r="A54">
        <v>306.20100000000002</v>
      </c>
      <c r="B54">
        <v>1932.4285714285713</v>
      </c>
      <c r="C54">
        <v>62.928571428571445</v>
      </c>
      <c r="D54">
        <v>87.900385829380639</v>
      </c>
      <c r="E54">
        <v>2</v>
      </c>
    </row>
    <row r="55" spans="1:5" x14ac:dyDescent="0.25">
      <c r="A55">
        <v>306.20299999999997</v>
      </c>
      <c r="B55">
        <v>1921.8571428571429</v>
      </c>
      <c r="C55">
        <v>62.285714285714221</v>
      </c>
      <c r="D55">
        <v>88.204155404227208</v>
      </c>
      <c r="E55">
        <v>2</v>
      </c>
    </row>
    <row r="56" spans="1:5" x14ac:dyDescent="0.25">
      <c r="A56">
        <v>306.20600000000002</v>
      </c>
      <c r="B56">
        <v>1913</v>
      </c>
      <c r="C56">
        <v>61.714285714285779</v>
      </c>
      <c r="D56">
        <v>88.459605407714889</v>
      </c>
      <c r="E56">
        <v>2</v>
      </c>
    </row>
    <row r="57" spans="1:5" x14ac:dyDescent="0.25">
      <c r="A57">
        <v>306.20800000000003</v>
      </c>
      <c r="B57">
        <v>1902.8571428571429</v>
      </c>
      <c r="C57">
        <v>61</v>
      </c>
      <c r="D57">
        <v>88.761983380998913</v>
      </c>
      <c r="E57">
        <v>2</v>
      </c>
    </row>
    <row r="58" spans="1:5" x14ac:dyDescent="0.25">
      <c r="A58">
        <v>306.21100000000001</v>
      </c>
      <c r="B58">
        <v>1898.2857142857142</v>
      </c>
      <c r="C58">
        <v>60.5</v>
      </c>
      <c r="D58">
        <v>88.896337672642346</v>
      </c>
      <c r="E58">
        <v>2</v>
      </c>
    </row>
    <row r="59" spans="1:5" x14ac:dyDescent="0.25">
      <c r="A59">
        <v>306.21300000000002</v>
      </c>
      <c r="B59">
        <v>1891.5714285714287</v>
      </c>
      <c r="C59">
        <v>60.14285714285711</v>
      </c>
      <c r="D59">
        <v>89.098071507045177</v>
      </c>
      <c r="E59">
        <v>2</v>
      </c>
    </row>
    <row r="60" spans="1:5" x14ac:dyDescent="0.25">
      <c r="A60">
        <v>306.21600000000001</v>
      </c>
      <c r="B60">
        <v>1890.2857142857142</v>
      </c>
      <c r="C60">
        <v>60.071428571428555</v>
      </c>
      <c r="D60">
        <v>89.145703560965387</v>
      </c>
      <c r="E60">
        <v>2</v>
      </c>
    </row>
    <row r="61" spans="1:5" x14ac:dyDescent="0.25">
      <c r="A61">
        <v>306.21800000000002</v>
      </c>
      <c r="B61">
        <v>1884.8571428571429</v>
      </c>
      <c r="C61">
        <v>59.785714285714334</v>
      </c>
      <c r="D61">
        <v>89.320307050432518</v>
      </c>
      <c r="E61">
        <v>2</v>
      </c>
    </row>
    <row r="62" spans="1:5" x14ac:dyDescent="0.25">
      <c r="A62">
        <v>306.221</v>
      </c>
      <c r="B62">
        <v>1870.1428571428571</v>
      </c>
      <c r="C62">
        <v>58.785714285714334</v>
      </c>
      <c r="D62">
        <v>89.758957345145006</v>
      </c>
      <c r="E62">
        <v>2</v>
      </c>
    </row>
    <row r="63" spans="1:5" x14ac:dyDescent="0.25">
      <c r="A63">
        <v>306.22300000000001</v>
      </c>
      <c r="B63">
        <v>1858.7142857142858</v>
      </c>
      <c r="C63">
        <v>58</v>
      </c>
      <c r="D63">
        <v>90.112168448312048</v>
      </c>
      <c r="E63">
        <v>2</v>
      </c>
    </row>
    <row r="64" spans="1:5" x14ac:dyDescent="0.25">
      <c r="A64">
        <v>306.226</v>
      </c>
      <c r="B64">
        <v>1846.7142857142858</v>
      </c>
      <c r="C64">
        <v>57.214285714285666</v>
      </c>
      <c r="D64">
        <v>90.476661028180786</v>
      </c>
      <c r="E64">
        <v>2</v>
      </c>
    </row>
    <row r="65" spans="1:5" x14ac:dyDescent="0.25">
      <c r="A65">
        <v>306.22899999999998</v>
      </c>
      <c r="B65">
        <v>1830</v>
      </c>
      <c r="C65">
        <v>56.214285714285666</v>
      </c>
      <c r="D65">
        <v>91.003362165178544</v>
      </c>
      <c r="E65">
        <v>2</v>
      </c>
    </row>
    <row r="66" spans="1:5" x14ac:dyDescent="0.25">
      <c r="A66">
        <v>306.23099999999999</v>
      </c>
      <c r="B66">
        <v>1815.2857142857142</v>
      </c>
      <c r="C66">
        <v>55.285714285714334</v>
      </c>
      <c r="D66">
        <v>91.470057896205333</v>
      </c>
      <c r="E66">
        <v>2</v>
      </c>
    </row>
    <row r="67" spans="1:5" x14ac:dyDescent="0.25">
      <c r="A67">
        <v>306.23399999999998</v>
      </c>
      <c r="B67">
        <v>1801.1428571428571</v>
      </c>
      <c r="C67">
        <v>54.285714285714221</v>
      </c>
      <c r="D67">
        <v>91.939518519810235</v>
      </c>
      <c r="E67">
        <v>2</v>
      </c>
    </row>
    <row r="68" spans="1:5" x14ac:dyDescent="0.25">
      <c r="A68">
        <v>306.23599999999999</v>
      </c>
      <c r="B68">
        <v>1790.4285714285713</v>
      </c>
      <c r="C68">
        <v>53.714285714285779</v>
      </c>
      <c r="D68">
        <v>92.301422555106114</v>
      </c>
      <c r="E68">
        <v>2</v>
      </c>
    </row>
    <row r="69" spans="1:5" x14ac:dyDescent="0.25">
      <c r="A69">
        <v>306.238</v>
      </c>
      <c r="B69">
        <v>1781.4285714285713</v>
      </c>
      <c r="C69">
        <v>53.285714285714334</v>
      </c>
      <c r="D69">
        <v>92.591389901297418</v>
      </c>
      <c r="E69">
        <v>2</v>
      </c>
    </row>
    <row r="70" spans="1:5" x14ac:dyDescent="0.25">
      <c r="A70">
        <v>306.24099999999999</v>
      </c>
      <c r="B70">
        <v>1772.2857142857142</v>
      </c>
      <c r="C70">
        <v>52.64285714285711</v>
      </c>
      <c r="D70">
        <v>92.912700544084771</v>
      </c>
      <c r="E70">
        <v>2</v>
      </c>
    </row>
    <row r="71" spans="1:5" x14ac:dyDescent="0.25">
      <c r="A71">
        <v>306.24299999999999</v>
      </c>
      <c r="B71">
        <v>1763.5714285714287</v>
      </c>
      <c r="C71">
        <v>52</v>
      </c>
      <c r="D71">
        <v>93.20216326032363</v>
      </c>
      <c r="E71">
        <v>2</v>
      </c>
    </row>
    <row r="72" spans="1:5" x14ac:dyDescent="0.25">
      <c r="A72">
        <v>306.24599999999998</v>
      </c>
      <c r="B72">
        <v>1754.2857142857142</v>
      </c>
      <c r="C72">
        <v>51.428571428571445</v>
      </c>
      <c r="D72">
        <v>93.522633797781793</v>
      </c>
      <c r="E72">
        <v>2</v>
      </c>
    </row>
    <row r="73" spans="1:5" x14ac:dyDescent="0.25">
      <c r="A73">
        <v>306.24799999999999</v>
      </c>
      <c r="B73">
        <v>1747.7142857142858</v>
      </c>
      <c r="C73">
        <v>51.071428571428555</v>
      </c>
      <c r="D73">
        <v>93.755094037737081</v>
      </c>
      <c r="E73">
        <v>2</v>
      </c>
    </row>
    <row r="74" spans="1:5" x14ac:dyDescent="0.25">
      <c r="A74">
        <v>306.25099999999998</v>
      </c>
      <c r="B74">
        <v>1746.2857142857142</v>
      </c>
      <c r="C74">
        <v>50.928571428571445</v>
      </c>
      <c r="D74">
        <v>93.808498927525079</v>
      </c>
      <c r="E74">
        <v>2</v>
      </c>
    </row>
    <row r="75" spans="1:5" x14ac:dyDescent="0.25">
      <c r="A75">
        <v>306.25299999999999</v>
      </c>
      <c r="B75">
        <v>1737.8571428571429</v>
      </c>
      <c r="C75">
        <v>50.428571428571445</v>
      </c>
      <c r="D75">
        <v>94.107933916364459</v>
      </c>
      <c r="E75">
        <v>2</v>
      </c>
    </row>
    <row r="76" spans="1:5" x14ac:dyDescent="0.25">
      <c r="A76">
        <v>306.25599999999997</v>
      </c>
      <c r="B76">
        <v>1732.2857142857142</v>
      </c>
      <c r="C76">
        <v>50.214285714285666</v>
      </c>
      <c r="D76">
        <v>94.30541142054966</v>
      </c>
      <c r="E76">
        <v>2</v>
      </c>
    </row>
    <row r="77" spans="1:5" x14ac:dyDescent="0.25">
      <c r="A77">
        <v>306.25799999999998</v>
      </c>
      <c r="B77">
        <v>1728.4285714285713</v>
      </c>
      <c r="C77">
        <v>50.071428571428555</v>
      </c>
      <c r="D77">
        <v>94.433968462262897</v>
      </c>
      <c r="E77">
        <v>2</v>
      </c>
    </row>
    <row r="78" spans="1:5" x14ac:dyDescent="0.25">
      <c r="A78">
        <v>306.26100000000002</v>
      </c>
      <c r="B78">
        <v>1723.7142857142858</v>
      </c>
      <c r="C78">
        <v>49.64285714285711</v>
      </c>
      <c r="D78">
        <v>94.605090332031239</v>
      </c>
      <c r="E78">
        <v>2</v>
      </c>
    </row>
    <row r="79" spans="1:5" x14ac:dyDescent="0.25">
      <c r="A79">
        <v>306.26299999999998</v>
      </c>
      <c r="B79">
        <v>1714.8571428571429</v>
      </c>
      <c r="C79">
        <v>49.071428571428555</v>
      </c>
      <c r="D79">
        <v>94.923990304129518</v>
      </c>
      <c r="E79">
        <v>2</v>
      </c>
    </row>
    <row r="80" spans="1:5" x14ac:dyDescent="0.25">
      <c r="A80">
        <v>306.26600000000002</v>
      </c>
      <c r="B80">
        <v>1711.7142857142858</v>
      </c>
      <c r="C80">
        <v>49</v>
      </c>
      <c r="D80">
        <v>95.045171029227106</v>
      </c>
      <c r="E80">
        <v>2</v>
      </c>
    </row>
    <row r="81" spans="1:5" x14ac:dyDescent="0.25">
      <c r="A81">
        <v>306.26799999999997</v>
      </c>
      <c r="B81">
        <v>1706.1428571428571</v>
      </c>
      <c r="C81">
        <v>48.5</v>
      </c>
      <c r="D81">
        <v>95.253468976702038</v>
      </c>
      <c r="E81">
        <v>2</v>
      </c>
    </row>
    <row r="82" spans="1:5" x14ac:dyDescent="0.25">
      <c r="A82">
        <v>306.27100000000002</v>
      </c>
      <c r="B82">
        <v>1700.7142857142858</v>
      </c>
      <c r="C82">
        <v>48.214285714285666</v>
      </c>
      <c r="D82">
        <v>95.46880253383091</v>
      </c>
      <c r="E82">
        <v>2</v>
      </c>
    </row>
    <row r="83" spans="1:5" x14ac:dyDescent="0.25">
      <c r="A83">
        <v>306.27300000000002</v>
      </c>
      <c r="B83">
        <v>1700</v>
      </c>
      <c r="C83">
        <v>48.35714285714289</v>
      </c>
      <c r="D83">
        <v>95.508499581473188</v>
      </c>
      <c r="E83">
        <v>2</v>
      </c>
    </row>
    <row r="84" spans="1:5" x14ac:dyDescent="0.25">
      <c r="A84">
        <v>306.27600000000001</v>
      </c>
      <c r="B84">
        <v>1701.5714285714287</v>
      </c>
      <c r="C84">
        <v>48.285714285714334</v>
      </c>
      <c r="D84">
        <v>95.481258937290761</v>
      </c>
      <c r="E84">
        <v>2</v>
      </c>
    </row>
    <row r="85" spans="1:5" x14ac:dyDescent="0.25">
      <c r="A85">
        <v>306.27800000000002</v>
      </c>
      <c r="B85">
        <v>1693.7142857142858</v>
      </c>
      <c r="C85">
        <v>47.928571428571445</v>
      </c>
      <c r="D85">
        <v>95.77056993756969</v>
      </c>
      <c r="E85">
        <v>2</v>
      </c>
    </row>
    <row r="86" spans="1:5" x14ac:dyDescent="0.25">
      <c r="A86">
        <v>306.28100000000001</v>
      </c>
      <c r="B86">
        <v>1687.5714285714287</v>
      </c>
      <c r="C86">
        <v>47.642857142857224</v>
      </c>
      <c r="D86">
        <v>95.999080984933016</v>
      </c>
      <c r="E86">
        <v>2</v>
      </c>
    </row>
    <row r="87" spans="1:5" x14ac:dyDescent="0.25">
      <c r="A87">
        <v>306.28300000000002</v>
      </c>
      <c r="B87">
        <v>1685.7142857142858</v>
      </c>
      <c r="C87">
        <v>47.428571428571445</v>
      </c>
      <c r="D87">
        <v>96.083318001883356</v>
      </c>
      <c r="E87">
        <v>2</v>
      </c>
    </row>
    <row r="88" spans="1:5" x14ac:dyDescent="0.25">
      <c r="A88">
        <v>306.286</v>
      </c>
      <c r="B88">
        <v>1671</v>
      </c>
      <c r="C88">
        <v>46.5</v>
      </c>
      <c r="D88">
        <v>96.623294285365546</v>
      </c>
      <c r="E88">
        <v>2</v>
      </c>
    </row>
    <row r="89" spans="1:5" x14ac:dyDescent="0.25">
      <c r="A89">
        <v>306.28800000000001</v>
      </c>
      <c r="B89">
        <v>1670.1428571428571</v>
      </c>
      <c r="C89">
        <v>46.5</v>
      </c>
      <c r="D89">
        <v>96.650971548897928</v>
      </c>
      <c r="E89">
        <v>2</v>
      </c>
    </row>
    <row r="90" spans="1:5" x14ac:dyDescent="0.25">
      <c r="A90">
        <v>306.291</v>
      </c>
      <c r="B90">
        <v>1667.5714285714287</v>
      </c>
      <c r="C90">
        <v>46.357142857142776</v>
      </c>
      <c r="D90">
        <v>96.755475725446445</v>
      </c>
      <c r="E90">
        <v>2</v>
      </c>
    </row>
    <row r="91" spans="1:5" x14ac:dyDescent="0.25">
      <c r="A91">
        <v>306.29300000000001</v>
      </c>
      <c r="B91">
        <v>1665.1428571428571</v>
      </c>
      <c r="C91">
        <v>46.35714285714289</v>
      </c>
      <c r="D91">
        <v>96.873247855050238</v>
      </c>
      <c r="E91">
        <v>2</v>
      </c>
    </row>
    <row r="92" spans="1:5" x14ac:dyDescent="0.25">
      <c r="A92">
        <v>306.29599999999999</v>
      </c>
      <c r="B92">
        <v>1666.2857142857142</v>
      </c>
      <c r="C92">
        <v>46.428571428571445</v>
      </c>
      <c r="D92">
        <v>96.871461268833798</v>
      </c>
      <c r="E92">
        <v>2</v>
      </c>
    </row>
    <row r="93" spans="1:5" x14ac:dyDescent="0.25">
      <c r="A93">
        <v>306.298</v>
      </c>
      <c r="B93">
        <v>1663</v>
      </c>
      <c r="C93">
        <v>46.14285714285711</v>
      </c>
      <c r="D93">
        <v>97.011332266671332</v>
      </c>
      <c r="E93">
        <v>2</v>
      </c>
    </row>
    <row r="94" spans="1:5" x14ac:dyDescent="0.25">
      <c r="A94">
        <v>306.30099999999999</v>
      </c>
      <c r="B94">
        <v>1654.4285714285713</v>
      </c>
      <c r="C94">
        <v>45.64285714285711</v>
      </c>
      <c r="D94">
        <v>97.353291320800736</v>
      </c>
      <c r="E94">
        <v>2</v>
      </c>
    </row>
    <row r="95" spans="1:5" x14ac:dyDescent="0.25">
      <c r="A95">
        <v>306.303</v>
      </c>
      <c r="B95">
        <v>1647.2857142857142</v>
      </c>
      <c r="C95">
        <v>45.285714285714221</v>
      </c>
      <c r="D95">
        <v>97.63984287806926</v>
      </c>
      <c r="E95">
        <v>2</v>
      </c>
    </row>
    <row r="96" spans="1:5" x14ac:dyDescent="0.25">
      <c r="A96">
        <v>306.30500000000001</v>
      </c>
      <c r="B96">
        <v>1641.4285714285713</v>
      </c>
      <c r="C96">
        <v>45.071428571428555</v>
      </c>
      <c r="D96">
        <v>97.920787266322634</v>
      </c>
      <c r="E96">
        <v>2</v>
      </c>
    </row>
    <row r="97" spans="1:5" x14ac:dyDescent="0.25">
      <c r="A97">
        <v>306.30799999999999</v>
      </c>
      <c r="B97">
        <v>1641.1428571428571</v>
      </c>
      <c r="C97">
        <v>44.928571428571331</v>
      </c>
      <c r="D97">
        <v>98.016334315708605</v>
      </c>
      <c r="E97">
        <v>2</v>
      </c>
    </row>
    <row r="98" spans="1:5" x14ac:dyDescent="0.25">
      <c r="A98">
        <v>306.31</v>
      </c>
      <c r="B98">
        <v>1621.1428571428571</v>
      </c>
      <c r="C98">
        <v>43.857142857142776</v>
      </c>
      <c r="D98">
        <v>98.767415945870425</v>
      </c>
      <c r="E98">
        <v>2</v>
      </c>
    </row>
    <row r="99" spans="1:5" x14ac:dyDescent="0.25">
      <c r="A99">
        <v>306.31299999999999</v>
      </c>
      <c r="B99">
        <v>1607.2857142857142</v>
      </c>
      <c r="C99">
        <v>43.071428571428555</v>
      </c>
      <c r="D99">
        <v>99.308706883021728</v>
      </c>
      <c r="E99">
        <v>2</v>
      </c>
    </row>
    <row r="100" spans="1:5" x14ac:dyDescent="0.25">
      <c r="A100">
        <v>306.315</v>
      </c>
      <c r="B100">
        <v>1603.7142857142858</v>
      </c>
      <c r="C100">
        <v>42.928571428571445</v>
      </c>
      <c r="D100">
        <v>99.450987461635236</v>
      </c>
      <c r="E100">
        <v>2</v>
      </c>
    </row>
    <row r="101" spans="1:5" x14ac:dyDescent="0.25">
      <c r="A101">
        <v>306.31799999999998</v>
      </c>
      <c r="B101">
        <v>1601.7142857142858</v>
      </c>
      <c r="C101">
        <v>42.714285714285779</v>
      </c>
      <c r="D101">
        <v>99.569044494628884</v>
      </c>
      <c r="E101">
        <v>2</v>
      </c>
    </row>
    <row r="102" spans="1:5" x14ac:dyDescent="0.25">
      <c r="A102">
        <v>306.32</v>
      </c>
      <c r="B102">
        <v>1594.2857142857142</v>
      </c>
      <c r="C102">
        <v>42.35714285714289</v>
      </c>
      <c r="D102">
        <v>99.885287693568614</v>
      </c>
      <c r="E102">
        <v>2</v>
      </c>
    </row>
    <row r="103" spans="1:5" x14ac:dyDescent="0.25">
      <c r="A103">
        <v>306.32299999999998</v>
      </c>
      <c r="B103">
        <v>1588.2857142857142</v>
      </c>
      <c r="C103">
        <v>42.142857142857224</v>
      </c>
      <c r="D103">
        <v>100.12054813929967</v>
      </c>
      <c r="E103">
        <v>2</v>
      </c>
    </row>
    <row r="104" spans="1:5" x14ac:dyDescent="0.25">
      <c r="A104">
        <v>306.32499999999999</v>
      </c>
      <c r="B104">
        <v>1586</v>
      </c>
      <c r="C104">
        <v>41.85714285714289</v>
      </c>
      <c r="D104">
        <v>100.19698726109084</v>
      </c>
      <c r="E104">
        <v>2</v>
      </c>
    </row>
    <row r="105" spans="1:5" x14ac:dyDescent="0.25">
      <c r="A105">
        <v>306.32799999999997</v>
      </c>
      <c r="B105">
        <v>1584.1428571428571</v>
      </c>
      <c r="C105">
        <v>41.785714285714221</v>
      </c>
      <c r="D105">
        <v>100.27063925606853</v>
      </c>
      <c r="E105">
        <v>2</v>
      </c>
    </row>
    <row r="106" spans="1:5" x14ac:dyDescent="0.25">
      <c r="A106">
        <v>306.33</v>
      </c>
      <c r="B106">
        <v>1574.8571428571429</v>
      </c>
      <c r="C106">
        <v>41.285714285714221</v>
      </c>
      <c r="D106">
        <v>100.6728321620397</v>
      </c>
      <c r="E106">
        <v>2</v>
      </c>
    </row>
    <row r="107" spans="1:5" x14ac:dyDescent="0.25">
      <c r="A107">
        <v>306.33300000000003</v>
      </c>
      <c r="B107">
        <v>1566.5714285714287</v>
      </c>
      <c r="C107">
        <v>40.785714285714334</v>
      </c>
      <c r="D107">
        <v>101.02468981061668</v>
      </c>
      <c r="E107">
        <v>2</v>
      </c>
    </row>
    <row r="108" spans="1:5" x14ac:dyDescent="0.25">
      <c r="A108">
        <v>306.33499999999998</v>
      </c>
      <c r="B108">
        <v>1553.7142857142858</v>
      </c>
      <c r="C108">
        <v>40.071428571428555</v>
      </c>
      <c r="D108">
        <v>101.59110783168251</v>
      </c>
      <c r="E108">
        <v>2</v>
      </c>
    </row>
    <row r="109" spans="1:5" x14ac:dyDescent="0.25">
      <c r="A109">
        <v>306.33699999999999</v>
      </c>
      <c r="B109">
        <v>1536.8571428571429</v>
      </c>
      <c r="C109">
        <v>39.285714285714221</v>
      </c>
      <c r="D109">
        <v>102.36845681326741</v>
      </c>
      <c r="E109">
        <v>2</v>
      </c>
    </row>
    <row r="110" spans="1:5" x14ac:dyDescent="0.25">
      <c r="A110">
        <v>306.33999999999997</v>
      </c>
      <c r="B110">
        <v>1520.2857142857142</v>
      </c>
      <c r="C110">
        <v>38.35714285714289</v>
      </c>
      <c r="D110">
        <v>103.13044128417971</v>
      </c>
      <c r="E110">
        <v>2</v>
      </c>
    </row>
    <row r="111" spans="1:5" x14ac:dyDescent="0.25">
      <c r="A111">
        <v>306.34199999999998</v>
      </c>
      <c r="B111">
        <v>1503.7142857142858</v>
      </c>
      <c r="C111">
        <v>37.571428571428555</v>
      </c>
      <c r="D111">
        <v>103.89625571114675</v>
      </c>
      <c r="E111">
        <v>2</v>
      </c>
    </row>
    <row r="112" spans="1:5" x14ac:dyDescent="0.25">
      <c r="A112">
        <v>306.34500000000003</v>
      </c>
      <c r="B112">
        <v>1488.7142857142858</v>
      </c>
      <c r="C112">
        <v>36.714285714285779</v>
      </c>
      <c r="D112">
        <v>104.60066811697823</v>
      </c>
      <c r="E112">
        <v>2</v>
      </c>
    </row>
    <row r="113" spans="1:5" x14ac:dyDescent="0.25">
      <c r="A113">
        <v>306.34699999999998</v>
      </c>
      <c r="B113">
        <v>1473.5714285714287</v>
      </c>
      <c r="C113">
        <v>35.928571428571331</v>
      </c>
      <c r="D113">
        <v>105.32281908307755</v>
      </c>
      <c r="E113">
        <v>2</v>
      </c>
    </row>
    <row r="114" spans="1:5" x14ac:dyDescent="0.25">
      <c r="A114">
        <v>306.35000000000002</v>
      </c>
      <c r="B114">
        <v>1462.5714285714287</v>
      </c>
      <c r="C114">
        <v>35.35714285714289</v>
      </c>
      <c r="D114">
        <v>105.86287209647054</v>
      </c>
      <c r="E114">
        <v>2</v>
      </c>
    </row>
    <row r="115" spans="1:5" x14ac:dyDescent="0.25">
      <c r="A115">
        <v>306.35199999999998</v>
      </c>
      <c r="B115">
        <v>1452</v>
      </c>
      <c r="C115">
        <v>34.785714285714334</v>
      </c>
      <c r="D115">
        <v>106.37912772042404</v>
      </c>
      <c r="E115">
        <v>2</v>
      </c>
    </row>
    <row r="116" spans="1:5" x14ac:dyDescent="0.25">
      <c r="A116">
        <v>306.35500000000002</v>
      </c>
      <c r="B116">
        <v>1440.7142857142858</v>
      </c>
      <c r="C116">
        <v>34</v>
      </c>
      <c r="D116">
        <v>106.93967415945866</v>
      </c>
      <c r="E116">
        <v>2</v>
      </c>
    </row>
    <row r="117" spans="1:5" x14ac:dyDescent="0.25">
      <c r="A117">
        <v>306.35700000000003</v>
      </c>
      <c r="B117">
        <v>1433.5714285714287</v>
      </c>
      <c r="C117">
        <v>33.785714285714221</v>
      </c>
      <c r="D117">
        <v>107.30041830880293</v>
      </c>
      <c r="E117">
        <v>2</v>
      </c>
    </row>
    <row r="118" spans="1:5" x14ac:dyDescent="0.25">
      <c r="A118">
        <v>306.36</v>
      </c>
      <c r="B118">
        <v>1432</v>
      </c>
      <c r="C118">
        <v>33.714285714285779</v>
      </c>
      <c r="D118">
        <v>107.40018724714008</v>
      </c>
      <c r="E118">
        <v>2</v>
      </c>
    </row>
    <row r="119" spans="1:5" x14ac:dyDescent="0.25">
      <c r="A119">
        <v>306.36200000000002</v>
      </c>
      <c r="B119">
        <v>1431.1428571428571</v>
      </c>
      <c r="C119">
        <v>33.714285714285666</v>
      </c>
      <c r="D119">
        <v>107.43228214808886</v>
      </c>
      <c r="E119">
        <v>2</v>
      </c>
    </row>
    <row r="120" spans="1:5" x14ac:dyDescent="0.25">
      <c r="A120">
        <v>306.36500000000001</v>
      </c>
      <c r="B120">
        <v>1434</v>
      </c>
      <c r="C120">
        <v>33.85714285714289</v>
      </c>
      <c r="D120">
        <v>107.2935625348772</v>
      </c>
      <c r="E120">
        <v>2</v>
      </c>
    </row>
    <row r="121" spans="1:5" x14ac:dyDescent="0.25">
      <c r="A121">
        <v>306.36700000000002</v>
      </c>
      <c r="B121">
        <v>1440.5714285714287</v>
      </c>
      <c r="C121">
        <v>34.14285714285711</v>
      </c>
      <c r="D121">
        <v>106.97435193743013</v>
      </c>
      <c r="E121">
        <v>2</v>
      </c>
    </row>
    <row r="122" spans="1:5" x14ac:dyDescent="0.25">
      <c r="A122">
        <v>306.37</v>
      </c>
      <c r="B122">
        <v>1439.5714285714287</v>
      </c>
      <c r="C122">
        <v>34.214285714285779</v>
      </c>
      <c r="D122">
        <v>107.03583199637274</v>
      </c>
      <c r="E122">
        <v>2</v>
      </c>
    </row>
    <row r="123" spans="1:5" x14ac:dyDescent="0.25">
      <c r="A123">
        <v>306.37299999999999</v>
      </c>
      <c r="B123">
        <v>1437</v>
      </c>
      <c r="C123">
        <v>34.14285714285711</v>
      </c>
      <c r="D123">
        <v>107.18632420131138</v>
      </c>
      <c r="E123">
        <v>2</v>
      </c>
    </row>
    <row r="124" spans="1:5" x14ac:dyDescent="0.25">
      <c r="A124">
        <v>306.375</v>
      </c>
      <c r="B124">
        <v>1442.7142857142858</v>
      </c>
      <c r="C124">
        <v>34.285714285714334</v>
      </c>
      <c r="D124">
        <v>106.88689771379745</v>
      </c>
      <c r="E124">
        <v>2</v>
      </c>
    </row>
    <row r="125" spans="1:5" x14ac:dyDescent="0.25">
      <c r="A125">
        <v>306.37800000000004</v>
      </c>
      <c r="B125">
        <v>1447.1428571428571</v>
      </c>
      <c r="C125">
        <v>34.5</v>
      </c>
      <c r="D125">
        <v>106.65339551653182</v>
      </c>
      <c r="E125">
        <v>2</v>
      </c>
    </row>
    <row r="126" spans="1:5" x14ac:dyDescent="0.25">
      <c r="A126">
        <v>306.37999999999994</v>
      </c>
      <c r="B126">
        <v>1433.8571428571429</v>
      </c>
      <c r="C126">
        <v>33.85714285714289</v>
      </c>
      <c r="D126">
        <v>107.30992933000846</v>
      </c>
      <c r="E126">
        <v>2</v>
      </c>
    </row>
    <row r="127" spans="1:5" x14ac:dyDescent="0.25">
      <c r="A127">
        <v>306.38299999999998</v>
      </c>
      <c r="B127">
        <v>1423.5714285714287</v>
      </c>
      <c r="C127">
        <v>33.35714285714289</v>
      </c>
      <c r="D127">
        <v>107.86638292585116</v>
      </c>
      <c r="E127">
        <v>2</v>
      </c>
    </row>
    <row r="128" spans="1:5" x14ac:dyDescent="0.25">
      <c r="A128">
        <v>306.38499999999999</v>
      </c>
      <c r="B128">
        <v>1423.8571428571429</v>
      </c>
      <c r="C128">
        <v>33.5</v>
      </c>
      <c r="D128">
        <v>107.85897500174377</v>
      </c>
      <c r="E128">
        <v>2</v>
      </c>
    </row>
    <row r="129" spans="1:5" x14ac:dyDescent="0.25">
      <c r="A129">
        <v>306.38799999999998</v>
      </c>
      <c r="B129">
        <v>1425.5714285714287</v>
      </c>
      <c r="C129">
        <v>33.428571428571445</v>
      </c>
      <c r="D129">
        <v>107.80431605747776</v>
      </c>
      <c r="E129">
        <v>2</v>
      </c>
    </row>
    <row r="130" spans="1:5" x14ac:dyDescent="0.25">
      <c r="A130">
        <v>306.39</v>
      </c>
      <c r="B130">
        <v>1424.4285714285713</v>
      </c>
      <c r="C130">
        <v>33.428571428571445</v>
      </c>
      <c r="D130">
        <v>107.89065050397602</v>
      </c>
      <c r="E130">
        <v>2</v>
      </c>
    </row>
    <row r="131" spans="1:5" x14ac:dyDescent="0.25">
      <c r="A131">
        <v>306.39299999999997</v>
      </c>
      <c r="B131">
        <v>1428</v>
      </c>
      <c r="C131">
        <v>33.571428571428555</v>
      </c>
      <c r="D131">
        <v>107.75831800188314</v>
      </c>
      <c r="E131">
        <v>2</v>
      </c>
    </row>
    <row r="132" spans="1:5" x14ac:dyDescent="0.25">
      <c r="A132">
        <v>306.39600000000002</v>
      </c>
      <c r="B132">
        <v>1437.4285714285713</v>
      </c>
      <c r="C132">
        <v>34.142857142857224</v>
      </c>
      <c r="D132">
        <v>107.31805899483817</v>
      </c>
      <c r="E132">
        <v>2</v>
      </c>
    </row>
    <row r="133" spans="1:5" x14ac:dyDescent="0.25">
      <c r="A133">
        <v>306.39800000000002</v>
      </c>
      <c r="B133">
        <v>1442.5714285714287</v>
      </c>
      <c r="C133">
        <v>34.5</v>
      </c>
      <c r="D133">
        <v>107.04027993338445</v>
      </c>
      <c r="E133">
        <v>2</v>
      </c>
    </row>
    <row r="134" spans="1:5" x14ac:dyDescent="0.25">
      <c r="A134">
        <v>306.40100000000001</v>
      </c>
      <c r="B134">
        <v>1448.5714285714287</v>
      </c>
      <c r="C134">
        <v>34.785714285714221</v>
      </c>
      <c r="D134">
        <v>106.72138671874984</v>
      </c>
      <c r="E134">
        <v>2</v>
      </c>
    </row>
    <row r="135" spans="1:5" x14ac:dyDescent="0.25">
      <c r="A135">
        <v>306.404</v>
      </c>
      <c r="B135">
        <v>1448.7142857142858</v>
      </c>
      <c r="C135">
        <v>34.857142857142776</v>
      </c>
      <c r="D135">
        <v>106.71143537248872</v>
      </c>
      <c r="E135">
        <v>2</v>
      </c>
    </row>
    <row r="136" spans="1:5" x14ac:dyDescent="0.25">
      <c r="A136">
        <v>306.40600000000006</v>
      </c>
      <c r="B136">
        <v>1442.2857142857142</v>
      </c>
      <c r="C136">
        <v>34.5</v>
      </c>
      <c r="D136">
        <v>107.00743473597936</v>
      </c>
      <c r="E136">
        <v>2</v>
      </c>
    </row>
    <row r="137" spans="1:5" x14ac:dyDescent="0.25">
      <c r="A137">
        <v>306.40899999999999</v>
      </c>
      <c r="B137">
        <v>1432.5714285714287</v>
      </c>
      <c r="C137">
        <v>33.85714285714289</v>
      </c>
      <c r="D137">
        <v>107.49521527971564</v>
      </c>
      <c r="E137">
        <v>2</v>
      </c>
    </row>
    <row r="138" spans="1:5" x14ac:dyDescent="0.25">
      <c r="A138">
        <v>306.41199999999992</v>
      </c>
      <c r="B138">
        <v>1436.7142857142858</v>
      </c>
      <c r="C138">
        <v>34.214285714285666</v>
      </c>
      <c r="D138">
        <v>107.29734300885866</v>
      </c>
      <c r="E138">
        <v>2</v>
      </c>
    </row>
    <row r="139" spans="1:5" x14ac:dyDescent="0.25">
      <c r="A139">
        <v>306.41399999999999</v>
      </c>
      <c r="B139">
        <v>1443.4285714285713</v>
      </c>
      <c r="C139">
        <v>34.571428571428555</v>
      </c>
      <c r="D139">
        <v>106.97782287597659</v>
      </c>
      <c r="E139">
        <v>2</v>
      </c>
    </row>
    <row r="140" spans="1:5" x14ac:dyDescent="0.25">
      <c r="A140">
        <v>306.41699999999997</v>
      </c>
      <c r="B140">
        <v>1448.4285714285713</v>
      </c>
      <c r="C140">
        <v>34.714285714285666</v>
      </c>
      <c r="D140">
        <v>106.71175210135323</v>
      </c>
      <c r="E140">
        <v>2</v>
      </c>
    </row>
    <row r="141" spans="1:5" x14ac:dyDescent="0.25">
      <c r="A141">
        <v>306.42</v>
      </c>
      <c r="B141">
        <v>1450</v>
      </c>
      <c r="C141">
        <v>34.785714285714334</v>
      </c>
      <c r="D141">
        <v>106.65836835588732</v>
      </c>
      <c r="E141">
        <v>2</v>
      </c>
    </row>
    <row r="142" spans="1:5" x14ac:dyDescent="0.25">
      <c r="A142">
        <v>306.42200000000003</v>
      </c>
      <c r="B142">
        <v>1448.5714285714287</v>
      </c>
      <c r="C142">
        <v>34.64285714285711</v>
      </c>
      <c r="D142">
        <v>106.7484130859375</v>
      </c>
      <c r="E142">
        <v>2</v>
      </c>
    </row>
    <row r="143" spans="1:5" x14ac:dyDescent="0.25">
      <c r="A143">
        <v>306.42499999999995</v>
      </c>
      <c r="B143">
        <v>1444.7142857142858</v>
      </c>
      <c r="C143">
        <v>34.571428571428555</v>
      </c>
      <c r="D143">
        <v>106.97642408098511</v>
      </c>
      <c r="E143">
        <v>2</v>
      </c>
    </row>
    <row r="144" spans="1:5" x14ac:dyDescent="0.25">
      <c r="A144">
        <v>306.428</v>
      </c>
      <c r="B144">
        <v>1442.1428571428571</v>
      </c>
      <c r="C144">
        <v>34.5</v>
      </c>
      <c r="D144">
        <v>107.11691829136441</v>
      </c>
      <c r="E144">
        <v>2</v>
      </c>
    </row>
    <row r="145" spans="1:5" x14ac:dyDescent="0.25">
      <c r="A145">
        <v>306.43099999999998</v>
      </c>
      <c r="B145">
        <v>1434.7142857142858</v>
      </c>
      <c r="C145">
        <v>34.214285714285666</v>
      </c>
      <c r="D145">
        <v>107.48010820661284</v>
      </c>
      <c r="E145">
        <v>2</v>
      </c>
    </row>
    <row r="146" spans="1:5" x14ac:dyDescent="0.25">
      <c r="A146">
        <v>306.43299999999999</v>
      </c>
      <c r="B146">
        <v>1432.1428571428571</v>
      </c>
      <c r="C146">
        <v>34</v>
      </c>
      <c r="D146">
        <v>107.62581569126678</v>
      </c>
      <c r="E146">
        <v>2</v>
      </c>
    </row>
    <row r="147" spans="1:5" x14ac:dyDescent="0.25">
      <c r="A147">
        <v>306.43599999999998</v>
      </c>
      <c r="B147">
        <v>1431.5714285714287</v>
      </c>
      <c r="C147">
        <v>34</v>
      </c>
      <c r="D147">
        <v>107.68680354527066</v>
      </c>
      <c r="E147">
        <v>2</v>
      </c>
    </row>
    <row r="148" spans="1:5" x14ac:dyDescent="0.25">
      <c r="A148">
        <v>306.43900000000002</v>
      </c>
      <c r="B148">
        <v>1431</v>
      </c>
      <c r="C148">
        <v>33.85714285714289</v>
      </c>
      <c r="D148">
        <v>107.74075034005307</v>
      </c>
      <c r="E148">
        <v>2</v>
      </c>
    </row>
    <row r="149" spans="1:5" x14ac:dyDescent="0.25">
      <c r="A149">
        <v>306.44200000000001</v>
      </c>
      <c r="B149">
        <v>1433</v>
      </c>
      <c r="C149">
        <v>34</v>
      </c>
      <c r="D149">
        <v>107.66884613037098</v>
      </c>
      <c r="E149">
        <v>2</v>
      </c>
    </row>
    <row r="150" spans="1:5" x14ac:dyDescent="0.25">
      <c r="A150">
        <v>306.44499999999999</v>
      </c>
      <c r="B150">
        <v>1433.8571428571429</v>
      </c>
      <c r="C150">
        <v>34.071428571428555</v>
      </c>
      <c r="D150">
        <v>107.65325317382832</v>
      </c>
      <c r="E150">
        <v>2</v>
      </c>
    </row>
    <row r="151" spans="1:5" x14ac:dyDescent="0.25">
      <c r="A151">
        <v>306.44799999999998</v>
      </c>
      <c r="B151">
        <v>1432.8571428571429</v>
      </c>
      <c r="C151">
        <v>34.14285714285711</v>
      </c>
      <c r="D151">
        <v>107.6997366768972</v>
      </c>
      <c r="E151">
        <v>2</v>
      </c>
    </row>
    <row r="152" spans="1:5" x14ac:dyDescent="0.25">
      <c r="A152">
        <v>306.45</v>
      </c>
      <c r="B152">
        <v>1429.7142857142858</v>
      </c>
      <c r="C152">
        <v>33.928571428571445</v>
      </c>
      <c r="D152">
        <v>107.86563546316961</v>
      </c>
      <c r="E152">
        <v>2</v>
      </c>
    </row>
    <row r="153" spans="1:5" x14ac:dyDescent="0.25">
      <c r="A153">
        <v>306.45299999999997</v>
      </c>
      <c r="B153">
        <v>1427.5714285714287</v>
      </c>
      <c r="C153">
        <v>33.857142857142776</v>
      </c>
      <c r="D153">
        <v>107.95102539062498</v>
      </c>
      <c r="E153">
        <v>2</v>
      </c>
    </row>
    <row r="154" spans="1:5" x14ac:dyDescent="0.25">
      <c r="A154">
        <v>306.45600000000002</v>
      </c>
      <c r="B154">
        <v>1425.7142857142858</v>
      </c>
      <c r="C154">
        <v>33.571428571428555</v>
      </c>
      <c r="D154">
        <v>108.06432931082588</v>
      </c>
      <c r="E154">
        <v>2</v>
      </c>
    </row>
    <row r="155" spans="1:5" x14ac:dyDescent="0.25">
      <c r="A155">
        <v>306.459</v>
      </c>
      <c r="B155">
        <v>1424.1428571428571</v>
      </c>
      <c r="C155">
        <v>33.642857142857224</v>
      </c>
      <c r="D155">
        <v>108.20018201555513</v>
      </c>
      <c r="E155">
        <v>2</v>
      </c>
    </row>
    <row r="156" spans="1:5" x14ac:dyDescent="0.25">
      <c r="A156">
        <v>306.46199999999999</v>
      </c>
      <c r="B156">
        <v>1420.5714285714287</v>
      </c>
      <c r="C156">
        <v>33.5</v>
      </c>
      <c r="D156">
        <v>108.43684125627789</v>
      </c>
      <c r="E156">
        <v>2</v>
      </c>
    </row>
    <row r="157" spans="1:5" x14ac:dyDescent="0.25">
      <c r="A157">
        <v>306.46499999999997</v>
      </c>
      <c r="B157">
        <v>1420</v>
      </c>
      <c r="C157">
        <v>33.428571428571445</v>
      </c>
      <c r="D157">
        <v>108.51558336530417</v>
      </c>
      <c r="E157">
        <v>2</v>
      </c>
    </row>
    <row r="158" spans="1:5" x14ac:dyDescent="0.25">
      <c r="A158">
        <v>306.46800000000007</v>
      </c>
      <c r="B158">
        <v>1420.5714285714287</v>
      </c>
      <c r="C158">
        <v>33.571428571428555</v>
      </c>
      <c r="D158">
        <v>108.53408900669649</v>
      </c>
      <c r="E158">
        <v>2</v>
      </c>
    </row>
    <row r="159" spans="1:5" x14ac:dyDescent="0.25">
      <c r="A159">
        <v>306.471</v>
      </c>
      <c r="B159">
        <v>1422.5714285714287</v>
      </c>
      <c r="C159">
        <v>33.714285714285666</v>
      </c>
      <c r="D159">
        <v>108.47865905761728</v>
      </c>
      <c r="E159">
        <v>2</v>
      </c>
    </row>
    <row r="160" spans="1:5" x14ac:dyDescent="0.25">
      <c r="A160">
        <v>306.47399999999993</v>
      </c>
      <c r="B160">
        <v>1420.2857142857142</v>
      </c>
      <c r="C160">
        <v>33.428571428571445</v>
      </c>
      <c r="D160">
        <v>108.60742252894818</v>
      </c>
      <c r="E160">
        <v>2</v>
      </c>
    </row>
    <row r="161" spans="1:5" x14ac:dyDescent="0.25">
      <c r="A161">
        <v>306.47699999999998</v>
      </c>
      <c r="B161">
        <v>1417.2857142857142</v>
      </c>
      <c r="C161">
        <v>33.5</v>
      </c>
      <c r="D161">
        <v>108.77353907993876</v>
      </c>
      <c r="E161">
        <v>2</v>
      </c>
    </row>
    <row r="162" spans="1:5" x14ac:dyDescent="0.25">
      <c r="A162">
        <v>306.48</v>
      </c>
      <c r="B162">
        <v>1411.4285714285713</v>
      </c>
      <c r="C162">
        <v>33.214285714285666</v>
      </c>
      <c r="D162">
        <v>109.0982936314175</v>
      </c>
      <c r="E162">
        <v>2</v>
      </c>
    </row>
    <row r="163" spans="1:5" x14ac:dyDescent="0.25">
      <c r="A163">
        <v>306.483</v>
      </c>
      <c r="B163">
        <v>1407.4285714285713</v>
      </c>
      <c r="C163">
        <v>32.928571428571445</v>
      </c>
      <c r="D163">
        <v>109.34809221540183</v>
      </c>
      <c r="E163">
        <v>2</v>
      </c>
    </row>
    <row r="164" spans="1:5" x14ac:dyDescent="0.25">
      <c r="A164">
        <v>306.48599999999999</v>
      </c>
      <c r="B164">
        <v>1398.4285714285713</v>
      </c>
      <c r="C164">
        <v>32.5</v>
      </c>
      <c r="D164">
        <v>109.87613438197542</v>
      </c>
      <c r="E164">
        <v>2</v>
      </c>
    </row>
    <row r="165" spans="1:5" x14ac:dyDescent="0.25">
      <c r="A165">
        <v>306.48899999999992</v>
      </c>
      <c r="B165">
        <v>1387.7142857142858</v>
      </c>
      <c r="C165">
        <v>32.142857142857224</v>
      </c>
      <c r="D165">
        <v>110.51119079589841</v>
      </c>
      <c r="E165">
        <v>2</v>
      </c>
    </row>
    <row r="166" spans="1:5" x14ac:dyDescent="0.25">
      <c r="A166">
        <v>306.49299999999999</v>
      </c>
      <c r="B166">
        <v>1378.8571428571429</v>
      </c>
      <c r="C166">
        <v>31.714285714285666</v>
      </c>
      <c r="D166">
        <v>111.05727081298835</v>
      </c>
      <c r="E166">
        <v>2</v>
      </c>
    </row>
    <row r="167" spans="1:5" x14ac:dyDescent="0.25">
      <c r="A167">
        <v>306.49599999999998</v>
      </c>
      <c r="B167">
        <v>1371.5714285714287</v>
      </c>
      <c r="C167">
        <v>31.285714285714334</v>
      </c>
      <c r="D167">
        <v>111.44646126883367</v>
      </c>
      <c r="E167">
        <v>2</v>
      </c>
    </row>
    <row r="168" spans="1:5" x14ac:dyDescent="0.25">
      <c r="A168">
        <v>306.49900000000002</v>
      </c>
      <c r="B168">
        <v>1366</v>
      </c>
      <c r="C168">
        <v>31.071428571428555</v>
      </c>
      <c r="D168">
        <v>111.74101453508632</v>
      </c>
      <c r="E168">
        <v>2</v>
      </c>
    </row>
    <row r="169" spans="1:5" x14ac:dyDescent="0.25">
      <c r="A169">
        <v>306.50199999999995</v>
      </c>
      <c r="B169">
        <v>1362.1428571428571</v>
      </c>
      <c r="C169">
        <v>30.85714285714289</v>
      </c>
      <c r="D169">
        <v>111.97472316196991</v>
      </c>
      <c r="E169">
        <v>2</v>
      </c>
    </row>
    <row r="170" spans="1:5" x14ac:dyDescent="0.25">
      <c r="A170">
        <v>306.505</v>
      </c>
      <c r="B170">
        <v>1358</v>
      </c>
      <c r="C170">
        <v>30.571428571428555</v>
      </c>
      <c r="D170">
        <v>112.21316789899555</v>
      </c>
      <c r="E170">
        <v>2</v>
      </c>
    </row>
    <row r="171" spans="1:5" x14ac:dyDescent="0.25">
      <c r="A171">
        <v>306.50799999999998</v>
      </c>
      <c r="B171">
        <v>1353.5714285714287</v>
      </c>
      <c r="C171">
        <v>30.5</v>
      </c>
      <c r="D171">
        <v>112.53945617675782</v>
      </c>
      <c r="E171">
        <v>2</v>
      </c>
    </row>
    <row r="172" spans="1:5" x14ac:dyDescent="0.25">
      <c r="A172">
        <v>306.512</v>
      </c>
      <c r="B172">
        <v>1346.7142857142858</v>
      </c>
      <c r="C172">
        <v>30.214285714285779</v>
      </c>
      <c r="D172">
        <v>113.01510489327569</v>
      </c>
      <c r="E172">
        <v>2</v>
      </c>
    </row>
    <row r="173" spans="1:5" x14ac:dyDescent="0.25">
      <c r="A173">
        <v>306.51499999999999</v>
      </c>
      <c r="B173">
        <v>1338.4285714285713</v>
      </c>
      <c r="C173">
        <v>29.928571428571445</v>
      </c>
      <c r="D173">
        <v>113.55106004987431</v>
      </c>
      <c r="E173">
        <v>2</v>
      </c>
    </row>
    <row r="174" spans="1:5" x14ac:dyDescent="0.25">
      <c r="A174">
        <v>306.51799999999997</v>
      </c>
      <c r="B174">
        <v>1332.4285714285713</v>
      </c>
      <c r="C174">
        <v>29.642857142857224</v>
      </c>
      <c r="D174">
        <v>113.98213457380007</v>
      </c>
      <c r="E174">
        <v>2</v>
      </c>
    </row>
    <row r="175" spans="1:5" x14ac:dyDescent="0.25">
      <c r="A175">
        <v>306.52199999999999</v>
      </c>
      <c r="B175">
        <v>1330.1428571428571</v>
      </c>
      <c r="C175">
        <v>29.571428571428555</v>
      </c>
      <c r="D175">
        <v>114.16146022251672</v>
      </c>
      <c r="E175">
        <v>2</v>
      </c>
    </row>
    <row r="176" spans="1:5" x14ac:dyDescent="0.25">
      <c r="A176">
        <v>306.52499999999998</v>
      </c>
      <c r="B176">
        <v>1328</v>
      </c>
      <c r="C176">
        <v>29.428571428571445</v>
      </c>
      <c r="D176">
        <v>114.35660836356033</v>
      </c>
      <c r="E176">
        <v>2</v>
      </c>
    </row>
    <row r="177" spans="1:5" x14ac:dyDescent="0.25">
      <c r="A177">
        <v>306.52800000000002</v>
      </c>
      <c r="B177">
        <v>1325.8571428571429</v>
      </c>
      <c r="C177">
        <v>29.35714285714289</v>
      </c>
      <c r="D177">
        <v>114.52258889334541</v>
      </c>
      <c r="E177">
        <v>2</v>
      </c>
    </row>
    <row r="178" spans="1:5" x14ac:dyDescent="0.25">
      <c r="A178">
        <v>306.53200000000004</v>
      </c>
      <c r="B178">
        <v>1324.8571428571429</v>
      </c>
      <c r="C178">
        <v>29.285714285714334</v>
      </c>
      <c r="D178">
        <v>114.62439095633357</v>
      </c>
      <c r="E178">
        <v>2</v>
      </c>
    </row>
    <row r="179" spans="1:5" x14ac:dyDescent="0.25">
      <c r="A179">
        <v>306.53500000000003</v>
      </c>
      <c r="B179">
        <v>1321.8571428571429</v>
      </c>
      <c r="C179">
        <v>29.214285714285779</v>
      </c>
      <c r="D179">
        <v>114.83397761753633</v>
      </c>
      <c r="E179">
        <v>2</v>
      </c>
    </row>
    <row r="180" spans="1:5" x14ac:dyDescent="0.25">
      <c r="A180">
        <v>306.53899999999999</v>
      </c>
      <c r="B180">
        <v>1321.8571428571429</v>
      </c>
      <c r="C180">
        <v>29.35714285714289</v>
      </c>
      <c r="D180">
        <v>114.82754058837907</v>
      </c>
      <c r="E180">
        <v>2</v>
      </c>
    </row>
    <row r="181" spans="1:5" x14ac:dyDescent="0.25">
      <c r="A181">
        <v>306.54199999999997</v>
      </c>
      <c r="B181">
        <v>1322.2857142857142</v>
      </c>
      <c r="C181">
        <v>29.214285714285666</v>
      </c>
      <c r="D181">
        <v>114.79917994907942</v>
      </c>
      <c r="E181">
        <v>2</v>
      </c>
    </row>
    <row r="182" spans="1:5" x14ac:dyDescent="0.25">
      <c r="A182">
        <v>306.54599999999999</v>
      </c>
      <c r="B182">
        <v>1322.1428571428571</v>
      </c>
      <c r="C182">
        <v>29.285714285714221</v>
      </c>
      <c r="D182">
        <v>114.80200456891748</v>
      </c>
      <c r="E182">
        <v>2</v>
      </c>
    </row>
    <row r="183" spans="1:5" x14ac:dyDescent="0.25">
      <c r="A183">
        <v>306.54900000000004</v>
      </c>
      <c r="B183">
        <v>1317.7142857142858</v>
      </c>
      <c r="C183">
        <v>29.071428571428669</v>
      </c>
      <c r="D183">
        <v>115.10323202950616</v>
      </c>
      <c r="E183">
        <v>2</v>
      </c>
    </row>
    <row r="184" spans="1:5" x14ac:dyDescent="0.25">
      <c r="A184">
        <v>306.553</v>
      </c>
      <c r="B184">
        <v>1309.8571428571429</v>
      </c>
      <c r="C184">
        <v>28.857142857142776</v>
      </c>
      <c r="D184">
        <v>115.63296813964826</v>
      </c>
      <c r="E184">
        <v>2</v>
      </c>
    </row>
    <row r="185" spans="1:5" x14ac:dyDescent="0.25">
      <c r="A185">
        <v>306.55599999999998</v>
      </c>
      <c r="B185">
        <v>1302.8571428571429</v>
      </c>
      <c r="C185">
        <v>28.5</v>
      </c>
      <c r="D185">
        <v>116.13581499372197</v>
      </c>
      <c r="E185">
        <v>2</v>
      </c>
    </row>
    <row r="186" spans="1:5" x14ac:dyDescent="0.25">
      <c r="A186">
        <v>306.56</v>
      </c>
      <c r="B186">
        <v>1298.2857142857142</v>
      </c>
      <c r="C186">
        <v>28.285714285714221</v>
      </c>
      <c r="D186">
        <v>116.41068681989401</v>
      </c>
      <c r="E186">
        <v>2</v>
      </c>
    </row>
    <row r="187" spans="1:5" x14ac:dyDescent="0.25">
      <c r="A187">
        <v>306.56399999999996</v>
      </c>
      <c r="B187">
        <v>1300.2857142857142</v>
      </c>
      <c r="C187">
        <v>28.214285714285666</v>
      </c>
      <c r="D187">
        <v>116.2533146449498</v>
      </c>
      <c r="E187">
        <v>2</v>
      </c>
    </row>
    <row r="188" spans="1:5" x14ac:dyDescent="0.25">
      <c r="A188">
        <v>306.56700000000001</v>
      </c>
      <c r="B188">
        <v>1307.2857142857142</v>
      </c>
      <c r="C188">
        <v>28.571428571428669</v>
      </c>
      <c r="D188">
        <v>115.73845432826437</v>
      </c>
      <c r="E188">
        <v>2</v>
      </c>
    </row>
    <row r="189" spans="1:5" x14ac:dyDescent="0.25">
      <c r="A189">
        <v>306.57100000000003</v>
      </c>
      <c r="B189">
        <v>1311.2857142857142</v>
      </c>
      <c r="C189">
        <v>28.785714285714334</v>
      </c>
      <c r="D189">
        <v>115.39863281250007</v>
      </c>
      <c r="E189">
        <v>2</v>
      </c>
    </row>
    <row r="190" spans="1:5" x14ac:dyDescent="0.25">
      <c r="A190">
        <v>306.57499999999999</v>
      </c>
      <c r="B190">
        <v>1314.5714285714287</v>
      </c>
      <c r="C190">
        <v>28.85714285714289</v>
      </c>
      <c r="D190">
        <v>115.13827209472646</v>
      </c>
      <c r="E190">
        <v>2</v>
      </c>
    </row>
    <row r="191" spans="1:5" x14ac:dyDescent="0.25">
      <c r="A191">
        <v>306.57799999999997</v>
      </c>
      <c r="B191">
        <v>1309.5714285714287</v>
      </c>
      <c r="C191">
        <v>28.64285714285711</v>
      </c>
      <c r="D191">
        <v>115.37398659842358</v>
      </c>
      <c r="E191">
        <v>2</v>
      </c>
    </row>
    <row r="192" spans="1:5" x14ac:dyDescent="0.25">
      <c r="A192">
        <v>306.58199999999999</v>
      </c>
      <c r="B192">
        <v>1310.5714285714287</v>
      </c>
      <c r="C192">
        <v>28.571428571428555</v>
      </c>
      <c r="D192">
        <v>115.30482962472098</v>
      </c>
      <c r="E192">
        <v>2</v>
      </c>
    </row>
    <row r="193" spans="1:5" x14ac:dyDescent="0.25">
      <c r="A193">
        <v>306.58600000000001</v>
      </c>
      <c r="B193">
        <v>1317.8571428571429</v>
      </c>
      <c r="C193">
        <v>28.928571428571331</v>
      </c>
      <c r="D193">
        <v>114.90476815359938</v>
      </c>
      <c r="E193">
        <v>2</v>
      </c>
    </row>
    <row r="194" spans="1:5" x14ac:dyDescent="0.25">
      <c r="A194">
        <v>306.58999999999997</v>
      </c>
      <c r="B194">
        <v>1324.8571428571429</v>
      </c>
      <c r="C194">
        <v>29.428571428571445</v>
      </c>
      <c r="D194">
        <v>114.51831447056372</v>
      </c>
      <c r="E194">
        <v>2</v>
      </c>
    </row>
    <row r="195" spans="1:5" x14ac:dyDescent="0.25">
      <c r="A195">
        <v>306.59400000000005</v>
      </c>
      <c r="B195">
        <v>1333.4285714285713</v>
      </c>
      <c r="C195">
        <v>29.785714285714334</v>
      </c>
      <c r="D195">
        <v>114.07073691231864</v>
      </c>
      <c r="E195">
        <v>2</v>
      </c>
    </row>
    <row r="196" spans="1:5" x14ac:dyDescent="0.25">
      <c r="A196">
        <v>306.59800000000001</v>
      </c>
      <c r="B196">
        <v>1334.8571428571429</v>
      </c>
      <c r="C196">
        <v>29.785714285714221</v>
      </c>
      <c r="D196">
        <v>114.01314762660439</v>
      </c>
      <c r="E196">
        <v>2</v>
      </c>
    </row>
    <row r="197" spans="1:5" x14ac:dyDescent="0.25">
      <c r="A197">
        <v>306.60199999999998</v>
      </c>
      <c r="B197">
        <v>1333</v>
      </c>
      <c r="C197">
        <v>29.714285714285666</v>
      </c>
      <c r="D197">
        <v>114.15031520298561</v>
      </c>
      <c r="E197">
        <v>2</v>
      </c>
    </row>
    <row r="198" spans="1:5" x14ac:dyDescent="0.25">
      <c r="A198">
        <v>306.60599999999999</v>
      </c>
      <c r="B198">
        <v>1334.7142857142858</v>
      </c>
      <c r="C198">
        <v>29.928571428571445</v>
      </c>
      <c r="D198">
        <v>114.06979588099887</v>
      </c>
      <c r="E198">
        <v>2</v>
      </c>
    </row>
    <row r="199" spans="1:5" x14ac:dyDescent="0.25">
      <c r="A199">
        <v>306.61</v>
      </c>
      <c r="B199">
        <v>1338.5714285714287</v>
      </c>
      <c r="C199">
        <v>30.142857142857224</v>
      </c>
      <c r="D199">
        <v>113.96518772670214</v>
      </c>
      <c r="E199">
        <v>2</v>
      </c>
    </row>
    <row r="200" spans="1:5" x14ac:dyDescent="0.25">
      <c r="A200">
        <v>306.61399999999998</v>
      </c>
      <c r="B200">
        <v>1338</v>
      </c>
      <c r="C200">
        <v>30.357142857142776</v>
      </c>
      <c r="D200">
        <v>114.19411773681634</v>
      </c>
      <c r="E200">
        <v>2</v>
      </c>
    </row>
    <row r="201" spans="1:5" x14ac:dyDescent="0.25">
      <c r="A201">
        <v>306.61799999999999</v>
      </c>
      <c r="B201">
        <v>1324.7142857142858</v>
      </c>
      <c r="C201">
        <v>29.571428571428555</v>
      </c>
      <c r="D201">
        <v>115.01634477887836</v>
      </c>
      <c r="E201">
        <v>2</v>
      </c>
    </row>
    <row r="202" spans="1:5" x14ac:dyDescent="0.25">
      <c r="A202">
        <v>306.62200000000007</v>
      </c>
      <c r="B202">
        <v>1315.8571428571429</v>
      </c>
      <c r="C202">
        <v>29.285714285714334</v>
      </c>
      <c r="D202">
        <v>115.63628409249452</v>
      </c>
      <c r="E202">
        <v>2</v>
      </c>
    </row>
    <row r="203" spans="1:5" x14ac:dyDescent="0.25">
      <c r="A203">
        <v>306.62600000000003</v>
      </c>
      <c r="B203">
        <v>1305.8571428571429</v>
      </c>
      <c r="C203">
        <v>28.785714285714221</v>
      </c>
      <c r="D203">
        <v>116.2472170148576</v>
      </c>
      <c r="E203">
        <v>2</v>
      </c>
    </row>
    <row r="204" spans="1:5" x14ac:dyDescent="0.25">
      <c r="A204">
        <v>306.63</v>
      </c>
      <c r="B204">
        <v>1296.7142857142858</v>
      </c>
      <c r="C204">
        <v>28.5</v>
      </c>
      <c r="D204">
        <v>116.77904684884192</v>
      </c>
      <c r="E204">
        <v>2</v>
      </c>
    </row>
    <row r="205" spans="1:5" x14ac:dyDescent="0.25">
      <c r="A205">
        <v>306.63400000000001</v>
      </c>
      <c r="B205">
        <v>1291</v>
      </c>
      <c r="C205">
        <v>28</v>
      </c>
      <c r="D205">
        <v>117.11133989606577</v>
      </c>
      <c r="E205">
        <v>2</v>
      </c>
    </row>
    <row r="206" spans="1:5" x14ac:dyDescent="0.25">
      <c r="A206">
        <v>306.63900000000007</v>
      </c>
      <c r="B206">
        <v>1288</v>
      </c>
      <c r="C206">
        <v>28.071428571428555</v>
      </c>
      <c r="D206">
        <v>117.19876447405136</v>
      </c>
      <c r="E206">
        <v>2</v>
      </c>
    </row>
    <row r="207" spans="1:5" x14ac:dyDescent="0.25">
      <c r="A207">
        <v>306.64300000000003</v>
      </c>
      <c r="B207">
        <v>1284.5714285714287</v>
      </c>
      <c r="C207">
        <v>27.714285714285666</v>
      </c>
      <c r="D207">
        <v>117.42542288643966</v>
      </c>
      <c r="E207">
        <v>2</v>
      </c>
    </row>
    <row r="208" spans="1:5" x14ac:dyDescent="0.25">
      <c r="A208">
        <v>306.64699999999999</v>
      </c>
      <c r="B208">
        <v>1282.5714285714287</v>
      </c>
      <c r="C208">
        <v>27.785714285714334</v>
      </c>
      <c r="D208">
        <v>117.42441733224052</v>
      </c>
      <c r="E208">
        <v>2</v>
      </c>
    </row>
    <row r="209" spans="1:5" x14ac:dyDescent="0.25">
      <c r="A209">
        <v>306.65100000000001</v>
      </c>
      <c r="B209">
        <v>1286.4285714285713</v>
      </c>
      <c r="C209">
        <v>27.785714285714334</v>
      </c>
      <c r="D209">
        <v>117.044401550293</v>
      </c>
      <c r="E209">
        <v>2</v>
      </c>
    </row>
    <row r="210" spans="1:5" x14ac:dyDescent="0.25">
      <c r="A210">
        <v>306.65599999999995</v>
      </c>
      <c r="B210">
        <v>1288.5714285714287</v>
      </c>
      <c r="C210">
        <v>27.857142857142776</v>
      </c>
      <c r="D210">
        <v>116.84683053152895</v>
      </c>
      <c r="E210">
        <v>2</v>
      </c>
    </row>
    <row r="211" spans="1:5" x14ac:dyDescent="0.25">
      <c r="A211">
        <v>306.66000000000003</v>
      </c>
      <c r="B211">
        <v>1283.4285714285713</v>
      </c>
      <c r="C211">
        <v>27.642857142857224</v>
      </c>
      <c r="D211">
        <v>117.1777241298131</v>
      </c>
      <c r="E211">
        <v>2</v>
      </c>
    </row>
    <row r="212" spans="1:5" x14ac:dyDescent="0.25">
      <c r="A212">
        <v>306.66500000000002</v>
      </c>
      <c r="B212">
        <v>1273.2857142857142</v>
      </c>
      <c r="C212">
        <v>27.214285714285666</v>
      </c>
      <c r="D212">
        <v>117.8703857421873</v>
      </c>
      <c r="E212">
        <v>2</v>
      </c>
    </row>
    <row r="213" spans="1:5" x14ac:dyDescent="0.25">
      <c r="A213">
        <v>306.66899999999998</v>
      </c>
      <c r="B213">
        <v>1262.5714285714287</v>
      </c>
      <c r="C213">
        <v>26.785714285714221</v>
      </c>
      <c r="D213">
        <v>118.55717228480779</v>
      </c>
      <c r="E213">
        <v>2</v>
      </c>
    </row>
    <row r="214" spans="1:5" x14ac:dyDescent="0.25">
      <c r="A214">
        <v>306.67399999999998</v>
      </c>
      <c r="B214">
        <v>1253.1428571428571</v>
      </c>
      <c r="C214">
        <v>26.142857142857224</v>
      </c>
      <c r="D214">
        <v>119.18814370291574</v>
      </c>
      <c r="E214">
        <v>2</v>
      </c>
    </row>
    <row r="215" spans="1:5" x14ac:dyDescent="0.25">
      <c r="A215">
        <v>306.678</v>
      </c>
      <c r="B215">
        <v>1253</v>
      </c>
      <c r="C215">
        <v>26.285714285714334</v>
      </c>
      <c r="D215">
        <v>119.17193559919087</v>
      </c>
      <c r="E215">
        <v>2</v>
      </c>
    </row>
    <row r="216" spans="1:5" x14ac:dyDescent="0.25">
      <c r="A216">
        <v>306.68299999999999</v>
      </c>
      <c r="B216">
        <v>1256.8571428571429</v>
      </c>
      <c r="C216">
        <v>26.35714285714289</v>
      </c>
      <c r="D216">
        <v>118.86630990164622</v>
      </c>
      <c r="E216">
        <v>2</v>
      </c>
    </row>
    <row r="217" spans="1:5" x14ac:dyDescent="0.25">
      <c r="A217">
        <v>306.68700000000001</v>
      </c>
      <c r="B217">
        <v>1260</v>
      </c>
      <c r="C217">
        <v>26.571428571428555</v>
      </c>
      <c r="D217">
        <v>118.55619376046326</v>
      </c>
      <c r="E217">
        <v>2</v>
      </c>
    </row>
    <row r="218" spans="1:5" x14ac:dyDescent="0.25">
      <c r="A218">
        <v>306.69200000000001</v>
      </c>
      <c r="B218">
        <v>1275.1428571428571</v>
      </c>
      <c r="C218">
        <v>27.14285714285711</v>
      </c>
      <c r="D218">
        <v>117.45016653878372</v>
      </c>
      <c r="E218">
        <v>2</v>
      </c>
    </row>
    <row r="219" spans="1:5" x14ac:dyDescent="0.25">
      <c r="A219">
        <v>306.697</v>
      </c>
      <c r="B219">
        <v>1282.2857142857142</v>
      </c>
      <c r="C219">
        <v>27.428571428571331</v>
      </c>
      <c r="D219">
        <v>116.90859113420754</v>
      </c>
      <c r="E219">
        <v>2</v>
      </c>
    </row>
    <row r="220" spans="1:5" x14ac:dyDescent="0.25">
      <c r="A220">
        <v>306.702</v>
      </c>
      <c r="B220">
        <v>1278</v>
      </c>
      <c r="C220">
        <v>27.214285714285779</v>
      </c>
      <c r="D220">
        <v>117.252056012835</v>
      </c>
      <c r="E220">
        <v>2</v>
      </c>
    </row>
    <row r="221" spans="1:5" x14ac:dyDescent="0.25">
      <c r="A221">
        <v>306.70600000000002</v>
      </c>
      <c r="B221">
        <v>1265.2857142857142</v>
      </c>
      <c r="C221">
        <v>26.928571428571445</v>
      </c>
      <c r="D221">
        <v>118.23235996791294</v>
      </c>
      <c r="E221">
        <v>2</v>
      </c>
    </row>
    <row r="222" spans="1:5" x14ac:dyDescent="0.25">
      <c r="A222">
        <v>306.71100000000001</v>
      </c>
      <c r="B222">
        <v>1252.5714285714287</v>
      </c>
      <c r="C222">
        <v>26.35714285714289</v>
      </c>
      <c r="D222">
        <v>119.24896327427462</v>
      </c>
      <c r="E222">
        <v>2</v>
      </c>
    </row>
    <row r="223" spans="1:5" x14ac:dyDescent="0.25">
      <c r="A223">
        <v>306.71600000000007</v>
      </c>
      <c r="B223">
        <v>1243.1428571428571</v>
      </c>
      <c r="C223">
        <v>26</v>
      </c>
      <c r="D223">
        <v>120.03278481619708</v>
      </c>
      <c r="E223">
        <v>2</v>
      </c>
    </row>
    <row r="224" spans="1:5" x14ac:dyDescent="0.25">
      <c r="A224">
        <v>306.721</v>
      </c>
      <c r="B224">
        <v>1238</v>
      </c>
      <c r="C224">
        <v>25.785714285714334</v>
      </c>
      <c r="D224">
        <v>120.47224273681633</v>
      </c>
      <c r="E224">
        <v>2</v>
      </c>
    </row>
    <row r="225" spans="1:5" x14ac:dyDescent="0.25">
      <c r="A225">
        <v>306.726</v>
      </c>
      <c r="B225">
        <v>1235.4285714285713</v>
      </c>
      <c r="C225">
        <v>25.642857142857224</v>
      </c>
      <c r="D225">
        <v>120.63174111502502</v>
      </c>
      <c r="E225">
        <v>2</v>
      </c>
    </row>
    <row r="226" spans="1:5" x14ac:dyDescent="0.25">
      <c r="A226">
        <v>306.73099999999999</v>
      </c>
      <c r="B226">
        <v>1244.7142857142858</v>
      </c>
      <c r="C226">
        <v>26.071428571428669</v>
      </c>
      <c r="D226">
        <v>120.01065913609102</v>
      </c>
      <c r="E226">
        <v>2</v>
      </c>
    </row>
    <row r="227" spans="1:5" x14ac:dyDescent="0.25">
      <c r="A227">
        <v>306.73599999999999</v>
      </c>
      <c r="B227">
        <v>1253.1428571428571</v>
      </c>
      <c r="C227">
        <v>26.5</v>
      </c>
      <c r="D227">
        <v>119.45673653738834</v>
      </c>
      <c r="E227">
        <v>2</v>
      </c>
    </row>
    <row r="228" spans="1:5" x14ac:dyDescent="0.25">
      <c r="A228">
        <v>306.74099999999999</v>
      </c>
      <c r="B228">
        <v>1261.7142857142858</v>
      </c>
      <c r="C228">
        <v>26.85714285714289</v>
      </c>
      <c r="D228">
        <v>118.91312626429965</v>
      </c>
      <c r="E228">
        <v>2</v>
      </c>
    </row>
    <row r="229" spans="1:5" x14ac:dyDescent="0.25">
      <c r="A229">
        <v>306.74599999999998</v>
      </c>
      <c r="B229">
        <v>1271.7142857142858</v>
      </c>
      <c r="C229">
        <v>27.214285714285779</v>
      </c>
      <c r="D229">
        <v>118.27837655203683</v>
      </c>
      <c r="E229">
        <v>2</v>
      </c>
    </row>
    <row r="230" spans="1:5" x14ac:dyDescent="0.25">
      <c r="A230">
        <v>306.75099999999998</v>
      </c>
      <c r="B230">
        <v>1280.5714285714287</v>
      </c>
      <c r="C230">
        <v>27.785714285714221</v>
      </c>
      <c r="D230">
        <v>117.73958369663791</v>
      </c>
      <c r="E230">
        <v>2</v>
      </c>
    </row>
    <row r="231" spans="1:5" x14ac:dyDescent="0.25">
      <c r="A231">
        <v>306.75700000000001</v>
      </c>
      <c r="B231">
        <v>1287.4285714285713</v>
      </c>
      <c r="C231">
        <v>28.071428571428555</v>
      </c>
      <c r="D231">
        <v>117.35544716971282</v>
      </c>
      <c r="E231">
        <v>2</v>
      </c>
    </row>
    <row r="232" spans="1:5" x14ac:dyDescent="0.25">
      <c r="A232">
        <v>306.762</v>
      </c>
      <c r="B232">
        <v>1296.2857142857142</v>
      </c>
      <c r="C232">
        <v>28.714285714285779</v>
      </c>
      <c r="D232">
        <v>116.90732487269827</v>
      </c>
      <c r="E232">
        <v>2</v>
      </c>
    </row>
    <row r="233" spans="1:5" x14ac:dyDescent="0.25">
      <c r="A233">
        <v>306.76699999999994</v>
      </c>
      <c r="B233">
        <v>1296.4285714285713</v>
      </c>
      <c r="C233">
        <v>28.714285714285666</v>
      </c>
      <c r="D233">
        <v>117.01565617152642</v>
      </c>
      <c r="E233">
        <v>2</v>
      </c>
    </row>
    <row r="234" spans="1:5" x14ac:dyDescent="0.25">
      <c r="A234">
        <v>306.77199999999999</v>
      </c>
      <c r="B234">
        <v>1303.4285714285713</v>
      </c>
      <c r="C234">
        <v>29.214285714285779</v>
      </c>
      <c r="D234">
        <v>116.80695321219309</v>
      </c>
      <c r="E234">
        <v>2</v>
      </c>
    </row>
    <row r="235" spans="1:5" x14ac:dyDescent="0.25">
      <c r="A235">
        <v>306.77800000000008</v>
      </c>
      <c r="B235">
        <v>1312.5714285714287</v>
      </c>
      <c r="C235">
        <v>29.785714285714221</v>
      </c>
      <c r="D235">
        <v>116.62430027552989</v>
      </c>
      <c r="E235">
        <v>2</v>
      </c>
    </row>
    <row r="236" spans="1:5" x14ac:dyDescent="0.25">
      <c r="A236">
        <v>306.78300000000002</v>
      </c>
      <c r="B236">
        <v>1316.1428571428571</v>
      </c>
      <c r="C236">
        <v>30.14285714285711</v>
      </c>
      <c r="D236">
        <v>116.55778220040452</v>
      </c>
      <c r="E236">
        <v>2</v>
      </c>
    </row>
    <row r="237" spans="1:5" x14ac:dyDescent="0.25">
      <c r="A237">
        <v>306.78899999999999</v>
      </c>
      <c r="B237">
        <v>1324.4285714285713</v>
      </c>
      <c r="C237">
        <v>30.5</v>
      </c>
      <c r="D237">
        <v>116.14150412423254</v>
      </c>
      <c r="E237">
        <v>2</v>
      </c>
    </row>
    <row r="238" spans="1:5" x14ac:dyDescent="0.25">
      <c r="A238">
        <v>306.79399999999998</v>
      </c>
      <c r="B238">
        <v>1343.2857142857142</v>
      </c>
      <c r="C238">
        <v>31.571428571428555</v>
      </c>
      <c r="D238">
        <v>115.0802618844171</v>
      </c>
      <c r="E238">
        <v>2</v>
      </c>
    </row>
    <row r="239" spans="1:5" x14ac:dyDescent="0.25">
      <c r="A239">
        <v>306.8</v>
      </c>
      <c r="B239">
        <v>1355.1428571428571</v>
      </c>
      <c r="C239">
        <v>32.071428571428555</v>
      </c>
      <c r="D239">
        <v>114.36962367466526</v>
      </c>
      <c r="E239">
        <v>2</v>
      </c>
    </row>
    <row r="240" spans="1:5" x14ac:dyDescent="0.25">
      <c r="A240">
        <v>306.80500000000001</v>
      </c>
      <c r="B240">
        <v>1371.4285714285713</v>
      </c>
      <c r="C240">
        <v>32.928571428571331</v>
      </c>
      <c r="D240">
        <v>113.33617204938639</v>
      </c>
      <c r="E240">
        <v>2</v>
      </c>
    </row>
    <row r="241" spans="1:5" x14ac:dyDescent="0.25">
      <c r="A241">
        <v>306.81099999999998</v>
      </c>
      <c r="B241">
        <v>1404</v>
      </c>
      <c r="C241">
        <v>34.5</v>
      </c>
      <c r="D241">
        <v>111.50639822823678</v>
      </c>
      <c r="E241">
        <v>2</v>
      </c>
    </row>
    <row r="242" spans="1:5" x14ac:dyDescent="0.25">
      <c r="A242">
        <v>306.81700000000001</v>
      </c>
      <c r="B242">
        <v>1446.4285714285713</v>
      </c>
      <c r="C242">
        <v>36.928571428571445</v>
      </c>
      <c r="D242">
        <v>109.15942404610763</v>
      </c>
      <c r="E242">
        <v>2</v>
      </c>
    </row>
    <row r="243" spans="1:5" x14ac:dyDescent="0.25">
      <c r="A243">
        <v>306.82299999999998</v>
      </c>
      <c r="B243">
        <v>1505.1428571428571</v>
      </c>
      <c r="C243">
        <v>40.214285714285779</v>
      </c>
      <c r="D243">
        <v>106.40981968470976</v>
      </c>
      <c r="E243">
        <v>2</v>
      </c>
    </row>
    <row r="244" spans="1:5" x14ac:dyDescent="0.25">
      <c r="A244">
        <v>306.82799999999997</v>
      </c>
      <c r="B244">
        <v>1554.2857142857142</v>
      </c>
      <c r="C244">
        <v>43.14285714285711</v>
      </c>
      <c r="D244">
        <v>104.34612557547439</v>
      </c>
      <c r="E244">
        <v>2</v>
      </c>
    </row>
    <row r="245" spans="1:5" x14ac:dyDescent="0.25">
      <c r="A245">
        <v>306.834</v>
      </c>
      <c r="B245">
        <v>1590</v>
      </c>
      <c r="C245">
        <v>45.428571428571445</v>
      </c>
      <c r="D245">
        <v>102.89668491908463</v>
      </c>
      <c r="E245">
        <v>2</v>
      </c>
    </row>
    <row r="246" spans="1:5" x14ac:dyDescent="0.25">
      <c r="A246">
        <v>306.83999999999997</v>
      </c>
      <c r="B246">
        <v>1615.5714285714287</v>
      </c>
      <c r="C246">
        <v>46.928571428571331</v>
      </c>
      <c r="D246">
        <v>101.67790025983538</v>
      </c>
      <c r="E246">
        <v>2</v>
      </c>
    </row>
    <row r="247" spans="1:5" x14ac:dyDescent="0.25">
      <c r="A247">
        <v>306.846</v>
      </c>
      <c r="B247">
        <v>1613.1428571428571</v>
      </c>
      <c r="C247">
        <v>46.285714285714221</v>
      </c>
      <c r="D247">
        <v>101.3970506940571</v>
      </c>
      <c r="E247">
        <v>2</v>
      </c>
    </row>
    <row r="248" spans="1:5" x14ac:dyDescent="0.25">
      <c r="A248">
        <v>306.85199999999998</v>
      </c>
      <c r="B248">
        <v>1602.7142857142858</v>
      </c>
      <c r="C248">
        <v>45.285714285714221</v>
      </c>
      <c r="D248">
        <v>101.42529231480182</v>
      </c>
      <c r="E248">
        <v>2</v>
      </c>
    </row>
    <row r="249" spans="1:5" x14ac:dyDescent="0.25">
      <c r="A249">
        <v>306.858</v>
      </c>
      <c r="B249">
        <v>1643</v>
      </c>
      <c r="C249">
        <v>47.571428571428555</v>
      </c>
      <c r="D249">
        <v>99.664634486607099</v>
      </c>
      <c r="E249">
        <v>2</v>
      </c>
    </row>
    <row r="250" spans="1:5" x14ac:dyDescent="0.25">
      <c r="A250">
        <v>306.86399999999998</v>
      </c>
      <c r="B250">
        <v>1702.8571428571429</v>
      </c>
      <c r="C250">
        <v>51.571428571428669</v>
      </c>
      <c r="D250">
        <v>97.538153948102661</v>
      </c>
      <c r="E250">
        <v>2</v>
      </c>
    </row>
    <row r="251" spans="1:5" x14ac:dyDescent="0.25">
      <c r="A251">
        <v>306.87000000000006</v>
      </c>
      <c r="B251">
        <v>1805.8571428571429</v>
      </c>
      <c r="C251">
        <v>59.14285714285711</v>
      </c>
      <c r="D251">
        <v>94.62988215855205</v>
      </c>
      <c r="E251">
        <v>2</v>
      </c>
    </row>
    <row r="252" spans="1:5" x14ac:dyDescent="0.25">
      <c r="A252">
        <v>306.87700000000001</v>
      </c>
      <c r="B252">
        <v>1891</v>
      </c>
      <c r="C252">
        <v>65.928571428571445</v>
      </c>
      <c r="D252">
        <v>92.244272940499513</v>
      </c>
      <c r="E252">
        <v>2</v>
      </c>
    </row>
    <row r="253" spans="1:5" x14ac:dyDescent="0.25">
      <c r="A253">
        <v>306.88299999999998</v>
      </c>
      <c r="B253">
        <v>1943.4285714285713</v>
      </c>
      <c r="C253">
        <v>69.85714285714289</v>
      </c>
      <c r="D253">
        <v>90.66501617431652</v>
      </c>
      <c r="E253">
        <v>2</v>
      </c>
    </row>
    <row r="254" spans="1:5" x14ac:dyDescent="0.25">
      <c r="A254">
        <v>306.88899999999995</v>
      </c>
      <c r="B254">
        <v>2023.4285714285713</v>
      </c>
      <c r="C254">
        <v>75.499999999999886</v>
      </c>
      <c r="D254">
        <v>88.314729963030118</v>
      </c>
      <c r="E254">
        <v>2</v>
      </c>
    </row>
    <row r="255" spans="1:5" x14ac:dyDescent="0.25">
      <c r="A255">
        <v>306.89600000000002</v>
      </c>
      <c r="B255">
        <v>2862.1428571428573</v>
      </c>
      <c r="C255">
        <v>158.85714285714289</v>
      </c>
      <c r="D255">
        <v>73.5974297659738</v>
      </c>
      <c r="E255">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7125-54E6-474D-AB9A-45F92293A7A1}">
  <dimension ref="A1:T255"/>
  <sheetViews>
    <sheetView workbookViewId="0">
      <selection activeCell="J13" sqref="J13"/>
    </sheetView>
  </sheetViews>
  <sheetFormatPr defaultRowHeight="15" x14ac:dyDescent="0.25"/>
  <sheetData>
    <row r="1" spans="1:20" x14ac:dyDescent="0.25">
      <c r="A1" t="s">
        <v>5</v>
      </c>
      <c r="B1" t="s">
        <v>6</v>
      </c>
      <c r="C1" t="s">
        <v>7</v>
      </c>
      <c r="D1" t="s">
        <v>8</v>
      </c>
      <c r="E1" t="s">
        <v>9</v>
      </c>
    </row>
    <row r="2" spans="1:20" x14ac:dyDescent="0.25">
      <c r="A2" t="s">
        <v>12</v>
      </c>
      <c r="B2" t="s">
        <v>10</v>
      </c>
      <c r="C2" t="s">
        <v>10</v>
      </c>
      <c r="D2" t="s">
        <v>11</v>
      </c>
      <c r="E2" t="s">
        <v>11</v>
      </c>
      <c r="R2" t="s">
        <v>0</v>
      </c>
    </row>
    <row r="3" spans="1:20" x14ac:dyDescent="0.25">
      <c r="A3">
        <v>304.565</v>
      </c>
      <c r="B3">
        <v>5784.8571428571431</v>
      </c>
      <c r="C3">
        <v>1164.1428571428569</v>
      </c>
      <c r="D3">
        <v>41.255456324985971</v>
      </c>
      <c r="E3">
        <v>2</v>
      </c>
    </row>
    <row r="4" spans="1:20" x14ac:dyDescent="0.25">
      <c r="A4">
        <v>304.56900000000002</v>
      </c>
      <c r="B4">
        <v>4916.4285714285716</v>
      </c>
      <c r="C4">
        <v>830.78571428571422</v>
      </c>
      <c r="D4">
        <v>43.01564658028741</v>
      </c>
      <c r="E4">
        <v>2</v>
      </c>
      <c r="R4" t="s">
        <v>1</v>
      </c>
    </row>
    <row r="5" spans="1:20" x14ac:dyDescent="0.25">
      <c r="A5">
        <v>304.57799999999997</v>
      </c>
      <c r="B5">
        <v>4660.2857142857147</v>
      </c>
      <c r="C5">
        <v>745.14285714285711</v>
      </c>
      <c r="D5">
        <v>43.685159083775147</v>
      </c>
      <c r="E5">
        <v>2</v>
      </c>
      <c r="R5" t="s">
        <v>2</v>
      </c>
    </row>
    <row r="6" spans="1:20" x14ac:dyDescent="0.25">
      <c r="A6">
        <v>304.58600000000001</v>
      </c>
      <c r="B6">
        <v>4393</v>
      </c>
      <c r="C6">
        <v>669</v>
      </c>
      <c r="D6">
        <v>44.564784567696677</v>
      </c>
      <c r="E6">
        <v>2</v>
      </c>
    </row>
    <row r="7" spans="1:20" x14ac:dyDescent="0.25">
      <c r="A7">
        <v>304.59500000000003</v>
      </c>
      <c r="B7">
        <v>4026</v>
      </c>
      <c r="C7">
        <v>566.28571428571422</v>
      </c>
      <c r="D7">
        <v>45.887404850551093</v>
      </c>
      <c r="E7">
        <v>2</v>
      </c>
      <c r="R7" t="s">
        <v>3</v>
      </c>
    </row>
    <row r="8" spans="1:20" x14ac:dyDescent="0.25">
      <c r="A8">
        <v>304.60399999999998</v>
      </c>
      <c r="B8">
        <v>3867.7142857142858</v>
      </c>
      <c r="C8">
        <v>516.78571428571445</v>
      </c>
      <c r="D8">
        <v>46.407837241036532</v>
      </c>
      <c r="E8">
        <v>2</v>
      </c>
      <c r="R8" t="s">
        <v>4</v>
      </c>
    </row>
    <row r="9" spans="1:20" x14ac:dyDescent="0.25">
      <c r="A9">
        <v>304.61200000000002</v>
      </c>
      <c r="B9">
        <v>3873.8571428571427</v>
      </c>
      <c r="C9">
        <v>518.71428571428578</v>
      </c>
      <c r="D9">
        <v>46.39166139875141</v>
      </c>
      <c r="E9">
        <v>2</v>
      </c>
    </row>
    <row r="10" spans="1:20" x14ac:dyDescent="0.25">
      <c r="A10">
        <v>304.62</v>
      </c>
      <c r="B10">
        <v>3886.1428571428573</v>
      </c>
      <c r="C10">
        <v>518.71428571428578</v>
      </c>
      <c r="D10">
        <v>46.29083644321986</v>
      </c>
      <c r="E10">
        <v>2</v>
      </c>
    </row>
    <row r="11" spans="1:20" x14ac:dyDescent="0.25">
      <c r="A11">
        <v>304.62900000000002</v>
      </c>
      <c r="B11">
        <v>3928.7142857142858</v>
      </c>
      <c r="C11">
        <v>529.64285714285711</v>
      </c>
      <c r="D11">
        <v>46.118714686802491</v>
      </c>
      <c r="E11">
        <v>2</v>
      </c>
    </row>
    <row r="12" spans="1:20" x14ac:dyDescent="0.25">
      <c r="A12">
        <v>304.637</v>
      </c>
      <c r="B12">
        <v>3986.2857142857142</v>
      </c>
      <c r="C12">
        <v>545.42857142857133</v>
      </c>
      <c r="D12">
        <v>45.909999629429365</v>
      </c>
      <c r="E12">
        <v>2</v>
      </c>
    </row>
    <row r="13" spans="1:20" x14ac:dyDescent="0.25">
      <c r="A13">
        <v>304.64600000000002</v>
      </c>
      <c r="B13">
        <v>4046.4285714285716</v>
      </c>
      <c r="C13">
        <v>561.35714285714266</v>
      </c>
      <c r="D13">
        <v>45.68250765119285</v>
      </c>
      <c r="E13">
        <v>2</v>
      </c>
      <c r="R13" t="s">
        <v>13</v>
      </c>
      <c r="S13" t="s">
        <v>14</v>
      </c>
      <c r="T13" t="s">
        <v>15</v>
      </c>
    </row>
    <row r="14" spans="1:20" x14ac:dyDescent="0.25">
      <c r="A14">
        <v>304.654</v>
      </c>
      <c r="B14">
        <v>4124.4285714285716</v>
      </c>
      <c r="C14">
        <v>582.64285714285734</v>
      </c>
      <c r="D14">
        <v>45.397520228794633</v>
      </c>
      <c r="E14">
        <v>2</v>
      </c>
      <c r="R14">
        <v>31.062860694677873</v>
      </c>
      <c r="S14">
        <v>32.616346308123205</v>
      </c>
      <c r="T14">
        <v>7721.944060471933</v>
      </c>
    </row>
    <row r="15" spans="1:20" x14ac:dyDescent="0.25">
      <c r="A15">
        <v>304.66199999999998</v>
      </c>
      <c r="B15">
        <v>4275.7142857142853</v>
      </c>
      <c r="C15">
        <v>624.64285714285711</v>
      </c>
      <c r="D15">
        <v>44.86723087855745</v>
      </c>
      <c r="E15">
        <v>2</v>
      </c>
      <c r="R15" t="s">
        <v>11</v>
      </c>
      <c r="S15" t="s">
        <v>11</v>
      </c>
      <c r="T15" t="s">
        <v>16</v>
      </c>
    </row>
    <row r="16" spans="1:20" x14ac:dyDescent="0.25">
      <c r="A16">
        <v>304.67</v>
      </c>
      <c r="B16">
        <v>4402.1428571428569</v>
      </c>
      <c r="C16">
        <v>659.85714285714266</v>
      </c>
      <c r="D16">
        <v>44.436768123081777</v>
      </c>
      <c r="E16">
        <v>2</v>
      </c>
    </row>
    <row r="17" spans="1:5" x14ac:dyDescent="0.25">
      <c r="A17">
        <v>304.67899999999997</v>
      </c>
      <c r="B17">
        <v>4393.7142857142853</v>
      </c>
      <c r="C17">
        <v>657.00000000000023</v>
      </c>
      <c r="D17">
        <v>44.465018681117442</v>
      </c>
      <c r="E17">
        <v>2</v>
      </c>
    </row>
    <row r="18" spans="1:5" x14ac:dyDescent="0.25">
      <c r="A18">
        <v>304.68700000000001</v>
      </c>
      <c r="B18">
        <v>4343.4285714285716</v>
      </c>
      <c r="C18">
        <v>642.07142857142844</v>
      </c>
      <c r="D18">
        <v>44.629099491664363</v>
      </c>
      <c r="E18">
        <v>2</v>
      </c>
    </row>
    <row r="19" spans="1:5" x14ac:dyDescent="0.25">
      <c r="A19">
        <v>304.69499999999999</v>
      </c>
      <c r="B19">
        <v>4280.2857142857147</v>
      </c>
      <c r="C19">
        <v>623.21428571428555</v>
      </c>
      <c r="D19">
        <v>44.831607273646796</v>
      </c>
      <c r="E19">
        <v>2</v>
      </c>
    </row>
    <row r="20" spans="1:5" x14ac:dyDescent="0.25">
      <c r="A20">
        <v>304.70299999999997</v>
      </c>
      <c r="B20">
        <v>4239.4285714285716</v>
      </c>
      <c r="C20">
        <v>611.64285714285688</v>
      </c>
      <c r="D20">
        <v>44.974814387730248</v>
      </c>
      <c r="E20">
        <v>2</v>
      </c>
    </row>
    <row r="21" spans="1:5" x14ac:dyDescent="0.25">
      <c r="A21">
        <v>304.71100000000001</v>
      </c>
      <c r="B21">
        <v>4169.4285714285716</v>
      </c>
      <c r="C21">
        <v>591.14285714285711</v>
      </c>
      <c r="D21">
        <v>45.212370627267092</v>
      </c>
      <c r="E21">
        <v>2</v>
      </c>
    </row>
    <row r="22" spans="1:5" x14ac:dyDescent="0.25">
      <c r="A22">
        <v>304.71899999999999</v>
      </c>
      <c r="B22">
        <v>4113.8571428571431</v>
      </c>
      <c r="C22">
        <v>575</v>
      </c>
      <c r="D22">
        <v>45.402617100306884</v>
      </c>
      <c r="E22">
        <v>2</v>
      </c>
    </row>
    <row r="23" spans="1:5" x14ac:dyDescent="0.25">
      <c r="A23">
        <v>304.72699999999998</v>
      </c>
      <c r="B23">
        <v>4039.8571428571427</v>
      </c>
      <c r="C23">
        <v>553.42857142857156</v>
      </c>
      <c r="D23">
        <v>45.655044446672719</v>
      </c>
      <c r="E23">
        <v>2</v>
      </c>
    </row>
    <row r="24" spans="1:5" x14ac:dyDescent="0.25">
      <c r="A24">
        <v>304.73500000000001</v>
      </c>
      <c r="B24">
        <v>4038.2857142857142</v>
      </c>
      <c r="C24">
        <v>553.21428571428555</v>
      </c>
      <c r="D24">
        <v>45.671620723179331</v>
      </c>
      <c r="E24">
        <v>2</v>
      </c>
    </row>
    <row r="25" spans="1:5" x14ac:dyDescent="0.25">
      <c r="A25">
        <v>304.74299999999999</v>
      </c>
      <c r="B25">
        <v>4031.1428571428573</v>
      </c>
      <c r="C25">
        <v>551.71428571428555</v>
      </c>
      <c r="D25">
        <v>45.711587415422741</v>
      </c>
      <c r="E25">
        <v>2</v>
      </c>
    </row>
    <row r="26" spans="1:5" x14ac:dyDescent="0.25">
      <c r="A26">
        <v>304.75099999999998</v>
      </c>
      <c r="B26">
        <v>4025.2857142857142</v>
      </c>
      <c r="C26">
        <v>550.21428571428555</v>
      </c>
      <c r="D26">
        <v>45.740312412806986</v>
      </c>
      <c r="E26">
        <v>2</v>
      </c>
    </row>
    <row r="27" spans="1:5" x14ac:dyDescent="0.25">
      <c r="A27">
        <v>304.75900000000001</v>
      </c>
      <c r="B27">
        <v>3994.8571428571427</v>
      </c>
      <c r="C27">
        <v>541.64285714285711</v>
      </c>
      <c r="D27">
        <v>45.8568674360003</v>
      </c>
      <c r="E27">
        <v>2</v>
      </c>
    </row>
    <row r="28" spans="1:5" x14ac:dyDescent="0.25">
      <c r="A28">
        <v>304.767</v>
      </c>
      <c r="B28">
        <v>3964.5714285714284</v>
      </c>
      <c r="C28">
        <v>533.35714285714289</v>
      </c>
      <c r="D28">
        <v>45.975296565464589</v>
      </c>
      <c r="E28">
        <v>2</v>
      </c>
    </row>
    <row r="29" spans="1:5" x14ac:dyDescent="0.25">
      <c r="A29">
        <v>304.774</v>
      </c>
      <c r="B29">
        <v>3938.2857142857142</v>
      </c>
      <c r="C29">
        <v>526.35714285714289</v>
      </c>
      <c r="D29">
        <v>46.082398332868365</v>
      </c>
      <c r="E29">
        <v>2</v>
      </c>
    </row>
    <row r="30" spans="1:5" x14ac:dyDescent="0.25">
      <c r="A30">
        <v>304.78199999999998</v>
      </c>
      <c r="B30">
        <v>3949.7142857142858</v>
      </c>
      <c r="C30">
        <v>529.42857142857133</v>
      </c>
      <c r="D30">
        <v>46.043866075788287</v>
      </c>
      <c r="E30">
        <v>2</v>
      </c>
    </row>
    <row r="31" spans="1:5" x14ac:dyDescent="0.25">
      <c r="A31">
        <v>304.79000000000002</v>
      </c>
      <c r="B31">
        <v>3963</v>
      </c>
      <c r="C31">
        <v>532.85714285714312</v>
      </c>
      <c r="D31">
        <v>45.997596740722656</v>
      </c>
      <c r="E31">
        <v>2</v>
      </c>
    </row>
    <row r="32" spans="1:5" x14ac:dyDescent="0.25">
      <c r="A32">
        <v>304.798</v>
      </c>
      <c r="B32">
        <v>3969.8571428571427</v>
      </c>
      <c r="C32">
        <v>534.64285714285711</v>
      </c>
      <c r="D32">
        <v>45.974907902308871</v>
      </c>
      <c r="E32">
        <v>2</v>
      </c>
    </row>
    <row r="33" spans="1:5" x14ac:dyDescent="0.25">
      <c r="A33">
        <v>304.80500000000001</v>
      </c>
      <c r="B33">
        <v>3982.7142857142858</v>
      </c>
      <c r="C33">
        <v>538.35714285714312</v>
      </c>
      <c r="D33">
        <v>45.935202571323998</v>
      </c>
      <c r="E33">
        <v>2</v>
      </c>
    </row>
    <row r="34" spans="1:5" x14ac:dyDescent="0.25">
      <c r="A34">
        <v>304.81299999999999</v>
      </c>
      <c r="B34">
        <v>3976</v>
      </c>
      <c r="C34">
        <v>536.49999999999977</v>
      </c>
      <c r="D34">
        <v>45.962409755161787</v>
      </c>
      <c r="E34">
        <v>2</v>
      </c>
    </row>
    <row r="35" spans="1:5" x14ac:dyDescent="0.25">
      <c r="A35">
        <v>304.82</v>
      </c>
      <c r="B35">
        <v>3941.8571428571427</v>
      </c>
      <c r="C35">
        <v>526.99999999999977</v>
      </c>
      <c r="D35">
        <v>46.094056483677491</v>
      </c>
      <c r="E35">
        <v>2</v>
      </c>
    </row>
    <row r="36" spans="1:5" x14ac:dyDescent="0.25">
      <c r="A36">
        <v>304.82799999999997</v>
      </c>
      <c r="B36">
        <v>3887.7142857142858</v>
      </c>
      <c r="C36">
        <v>512.28571428571445</v>
      </c>
      <c r="D36">
        <v>46.301609475272016</v>
      </c>
      <c r="E36">
        <v>2</v>
      </c>
    </row>
    <row r="37" spans="1:5" x14ac:dyDescent="0.25">
      <c r="A37">
        <v>304.83600000000001</v>
      </c>
      <c r="B37">
        <v>3803.4285714285716</v>
      </c>
      <c r="C37">
        <v>489.49999999999977</v>
      </c>
      <c r="D37">
        <v>46.632215118408112</v>
      </c>
      <c r="E37">
        <v>2</v>
      </c>
    </row>
    <row r="38" spans="1:5" x14ac:dyDescent="0.25">
      <c r="A38">
        <v>304.84300000000002</v>
      </c>
      <c r="B38">
        <v>3729.5714285714284</v>
      </c>
      <c r="C38">
        <v>470.21428571428578</v>
      </c>
      <c r="D38">
        <v>46.93718915666858</v>
      </c>
      <c r="E38">
        <v>2</v>
      </c>
    </row>
    <row r="39" spans="1:5" x14ac:dyDescent="0.25">
      <c r="A39">
        <v>304.85000000000002</v>
      </c>
      <c r="B39">
        <v>3617.5714285714284</v>
      </c>
      <c r="C39">
        <v>442</v>
      </c>
      <c r="D39">
        <v>47.42054312569752</v>
      </c>
      <c r="E39">
        <v>2</v>
      </c>
    </row>
    <row r="40" spans="1:5" x14ac:dyDescent="0.25">
      <c r="A40">
        <v>304.858</v>
      </c>
      <c r="B40">
        <v>3520.4285714285716</v>
      </c>
      <c r="C40">
        <v>417.85714285714289</v>
      </c>
      <c r="D40">
        <v>47.862719944545233</v>
      </c>
      <c r="E40">
        <v>2</v>
      </c>
    </row>
    <row r="41" spans="1:5" x14ac:dyDescent="0.25">
      <c r="A41">
        <v>304.86500000000001</v>
      </c>
      <c r="B41">
        <v>3416.1428571428573</v>
      </c>
      <c r="C41">
        <v>392.92857142857156</v>
      </c>
      <c r="D41">
        <v>48.360867309570324</v>
      </c>
      <c r="E41">
        <v>2</v>
      </c>
    </row>
    <row r="42" spans="1:5" x14ac:dyDescent="0.25">
      <c r="A42">
        <v>304.87299999999999</v>
      </c>
      <c r="B42">
        <v>3342.2857142857142</v>
      </c>
      <c r="C42">
        <v>375.92857142857133</v>
      </c>
      <c r="D42">
        <v>48.740091051374122</v>
      </c>
      <c r="E42">
        <v>2</v>
      </c>
    </row>
    <row r="43" spans="1:5" x14ac:dyDescent="0.25">
      <c r="A43">
        <v>304.88</v>
      </c>
      <c r="B43">
        <v>3279.1428571428573</v>
      </c>
      <c r="C43">
        <v>361.5</v>
      </c>
      <c r="D43">
        <v>49.079751259939997</v>
      </c>
      <c r="E43">
        <v>2</v>
      </c>
    </row>
    <row r="44" spans="1:5" x14ac:dyDescent="0.25">
      <c r="A44">
        <v>304.887</v>
      </c>
      <c r="B44">
        <v>3235.7142857142858</v>
      </c>
      <c r="C44">
        <v>351.78571428571422</v>
      </c>
      <c r="D44">
        <v>49.317753819056861</v>
      </c>
      <c r="E44">
        <v>2</v>
      </c>
    </row>
    <row r="45" spans="1:5" x14ac:dyDescent="0.25">
      <c r="A45">
        <v>304.89499999999998</v>
      </c>
      <c r="B45">
        <v>3198.8571428571427</v>
      </c>
      <c r="C45">
        <v>343.78571428571422</v>
      </c>
      <c r="D45">
        <v>49.528211539132258</v>
      </c>
      <c r="E45">
        <v>2</v>
      </c>
    </row>
    <row r="46" spans="1:5" x14ac:dyDescent="0.25">
      <c r="A46">
        <v>304.90199999999999</v>
      </c>
      <c r="B46">
        <v>3181.1428571428573</v>
      </c>
      <c r="C46">
        <v>339.85714285714289</v>
      </c>
      <c r="D46">
        <v>49.632176317487563</v>
      </c>
      <c r="E46">
        <v>2</v>
      </c>
    </row>
    <row r="47" spans="1:5" x14ac:dyDescent="0.25">
      <c r="A47">
        <v>304.90899999999999</v>
      </c>
      <c r="B47">
        <v>3165.7142857142858</v>
      </c>
      <c r="C47">
        <v>336.28571428571445</v>
      </c>
      <c r="D47">
        <v>49.72759617396764</v>
      </c>
      <c r="E47">
        <v>2</v>
      </c>
    </row>
    <row r="48" spans="1:5" x14ac:dyDescent="0.25">
      <c r="A48">
        <v>304.916</v>
      </c>
      <c r="B48">
        <v>3138.1428571428573</v>
      </c>
      <c r="C48">
        <v>330.64285714285711</v>
      </c>
      <c r="D48">
        <v>49.894151524135054</v>
      </c>
      <c r="E48">
        <v>2</v>
      </c>
    </row>
    <row r="49" spans="1:5" x14ac:dyDescent="0.25">
      <c r="A49">
        <v>304.923</v>
      </c>
      <c r="B49">
        <v>3112.7142857142858</v>
      </c>
      <c r="C49">
        <v>325</v>
      </c>
      <c r="D49">
        <v>50.048175048828114</v>
      </c>
      <c r="E49">
        <v>2</v>
      </c>
    </row>
    <row r="50" spans="1:5" x14ac:dyDescent="0.25">
      <c r="A50">
        <v>304.93</v>
      </c>
      <c r="B50">
        <v>3092.8571428571427</v>
      </c>
      <c r="C50">
        <v>320.92857142857156</v>
      </c>
      <c r="D50">
        <v>50.172746385846835</v>
      </c>
      <c r="E50">
        <v>2</v>
      </c>
    </row>
    <row r="51" spans="1:5" x14ac:dyDescent="0.25">
      <c r="A51">
        <v>304.93700000000001</v>
      </c>
      <c r="B51">
        <v>3058</v>
      </c>
      <c r="C51">
        <v>313.57142857142844</v>
      </c>
      <c r="D51">
        <v>50.391516985212036</v>
      </c>
      <c r="E51">
        <v>2</v>
      </c>
    </row>
    <row r="52" spans="1:5" x14ac:dyDescent="0.25">
      <c r="A52">
        <v>304.94400000000002</v>
      </c>
      <c r="B52">
        <v>3027</v>
      </c>
      <c r="C52">
        <v>307.21428571428578</v>
      </c>
      <c r="D52">
        <v>50.591049739292714</v>
      </c>
      <c r="E52">
        <v>2</v>
      </c>
    </row>
    <row r="53" spans="1:5" x14ac:dyDescent="0.25">
      <c r="A53">
        <v>304.95100000000002</v>
      </c>
      <c r="B53">
        <v>3002.4285714285716</v>
      </c>
      <c r="C53">
        <v>302.21428571428578</v>
      </c>
      <c r="D53">
        <v>50.751680646623925</v>
      </c>
      <c r="E53">
        <v>2</v>
      </c>
    </row>
    <row r="54" spans="1:5" x14ac:dyDescent="0.25">
      <c r="A54">
        <v>304.95800000000003</v>
      </c>
      <c r="B54">
        <v>2987.5714285714284</v>
      </c>
      <c r="C54">
        <v>299</v>
      </c>
      <c r="D54">
        <v>50.854784611293212</v>
      </c>
      <c r="E54">
        <v>2</v>
      </c>
    </row>
    <row r="55" spans="1:5" x14ac:dyDescent="0.25">
      <c r="A55">
        <v>304.96499999999997</v>
      </c>
      <c r="B55">
        <v>2967.2857142857142</v>
      </c>
      <c r="C55">
        <v>295.21428571428555</v>
      </c>
      <c r="D55">
        <v>50.994700186593207</v>
      </c>
      <c r="E55">
        <v>2</v>
      </c>
    </row>
    <row r="56" spans="1:5" x14ac:dyDescent="0.25">
      <c r="A56">
        <v>304.97199999999998</v>
      </c>
      <c r="B56">
        <v>2935.7142857142858</v>
      </c>
      <c r="C56">
        <v>288.78571428571422</v>
      </c>
      <c r="D56">
        <v>51.211161586216519</v>
      </c>
      <c r="E56">
        <v>2</v>
      </c>
    </row>
    <row r="57" spans="1:5" x14ac:dyDescent="0.25">
      <c r="A57">
        <v>304.97899999999998</v>
      </c>
      <c r="B57">
        <v>2914.8571428571427</v>
      </c>
      <c r="C57">
        <v>284.5</v>
      </c>
      <c r="D57">
        <v>51.355093165806352</v>
      </c>
      <c r="E57">
        <v>2</v>
      </c>
    </row>
    <row r="58" spans="1:5" x14ac:dyDescent="0.25">
      <c r="A58">
        <v>304.98599999999999</v>
      </c>
      <c r="B58">
        <v>2905</v>
      </c>
      <c r="C58">
        <v>282.64285714285711</v>
      </c>
      <c r="D58">
        <v>51.427212633405361</v>
      </c>
      <c r="E58">
        <v>2</v>
      </c>
    </row>
    <row r="59" spans="1:5" x14ac:dyDescent="0.25">
      <c r="A59">
        <v>304.99299999999999</v>
      </c>
      <c r="B59">
        <v>2884.7142857142858</v>
      </c>
      <c r="C59">
        <v>278.64285714285711</v>
      </c>
      <c r="D59">
        <v>51.575510951450951</v>
      </c>
      <c r="E59">
        <v>2</v>
      </c>
    </row>
    <row r="60" spans="1:5" x14ac:dyDescent="0.25">
      <c r="A60">
        <v>304.99900000000002</v>
      </c>
      <c r="B60">
        <v>2867.4285714285716</v>
      </c>
      <c r="C60">
        <v>275.14285714285711</v>
      </c>
      <c r="D60">
        <v>51.700194549560536</v>
      </c>
      <c r="E60">
        <v>2</v>
      </c>
    </row>
    <row r="61" spans="1:5" x14ac:dyDescent="0.25">
      <c r="A61">
        <v>305.00599999999997</v>
      </c>
      <c r="B61">
        <v>2848.7142857142858</v>
      </c>
      <c r="C61">
        <v>271.57142857142867</v>
      </c>
      <c r="D61">
        <v>51.838185882568382</v>
      </c>
      <c r="E61">
        <v>2</v>
      </c>
    </row>
    <row r="62" spans="1:5" x14ac:dyDescent="0.25">
      <c r="A62">
        <v>305.01299999999998</v>
      </c>
      <c r="B62">
        <v>2817.2857142857142</v>
      </c>
      <c r="C62">
        <v>265.57142857142867</v>
      </c>
      <c r="D62">
        <v>52.064096941266712</v>
      </c>
      <c r="E62">
        <v>2</v>
      </c>
    </row>
    <row r="63" spans="1:5" x14ac:dyDescent="0.25">
      <c r="A63">
        <v>305.01900000000001</v>
      </c>
      <c r="B63">
        <v>2799.1428571428573</v>
      </c>
      <c r="C63">
        <v>262.07142857142867</v>
      </c>
      <c r="D63">
        <v>52.205843462262862</v>
      </c>
      <c r="E63">
        <v>2</v>
      </c>
    </row>
    <row r="64" spans="1:5" x14ac:dyDescent="0.25">
      <c r="A64">
        <v>305.02600000000001</v>
      </c>
      <c r="B64">
        <v>2779.1428571428573</v>
      </c>
      <c r="C64">
        <v>258.35714285714289</v>
      </c>
      <c r="D64">
        <v>52.359826878138961</v>
      </c>
      <c r="E64">
        <v>2</v>
      </c>
    </row>
    <row r="65" spans="1:5" x14ac:dyDescent="0.25">
      <c r="A65">
        <v>305.03300000000002</v>
      </c>
      <c r="B65">
        <v>2752.8571428571427</v>
      </c>
      <c r="C65">
        <v>253.5</v>
      </c>
      <c r="D65">
        <v>52.561737060546875</v>
      </c>
      <c r="E65">
        <v>2</v>
      </c>
    </row>
    <row r="66" spans="1:5" x14ac:dyDescent="0.25">
      <c r="A66">
        <v>305.03899999999999</v>
      </c>
      <c r="B66">
        <v>2725.1428571428573</v>
      </c>
      <c r="C66">
        <v>248.28571428571422</v>
      </c>
      <c r="D66">
        <v>52.781765093122203</v>
      </c>
      <c r="E66">
        <v>2</v>
      </c>
    </row>
    <row r="67" spans="1:5" x14ac:dyDescent="0.25">
      <c r="A67">
        <v>305.04599999999999</v>
      </c>
      <c r="B67">
        <v>2695.7142857142858</v>
      </c>
      <c r="C67">
        <v>242.78571428571422</v>
      </c>
      <c r="D67">
        <v>53.020589447021507</v>
      </c>
      <c r="E67">
        <v>2</v>
      </c>
    </row>
    <row r="68" spans="1:5" x14ac:dyDescent="0.25">
      <c r="A68">
        <v>305.05200000000002</v>
      </c>
      <c r="B68">
        <v>2669.1428571428573</v>
      </c>
      <c r="C68">
        <v>238</v>
      </c>
      <c r="D68">
        <v>53.235465785435224</v>
      </c>
      <c r="E68">
        <v>2</v>
      </c>
    </row>
    <row r="69" spans="1:5" x14ac:dyDescent="0.25">
      <c r="A69">
        <v>305.05900000000003</v>
      </c>
      <c r="B69">
        <v>2652.5714285714284</v>
      </c>
      <c r="C69">
        <v>234.92857142857156</v>
      </c>
      <c r="D69">
        <v>53.378114100864991</v>
      </c>
      <c r="E69">
        <v>2</v>
      </c>
    </row>
    <row r="70" spans="1:5" x14ac:dyDescent="0.25">
      <c r="A70">
        <v>305.065</v>
      </c>
      <c r="B70">
        <v>2640.2857142857142</v>
      </c>
      <c r="C70">
        <v>232.71428571428578</v>
      </c>
      <c r="D70">
        <v>53.484626443045499</v>
      </c>
      <c r="E70">
        <v>2</v>
      </c>
    </row>
    <row r="71" spans="1:5" x14ac:dyDescent="0.25">
      <c r="A71">
        <v>305.072</v>
      </c>
      <c r="B71">
        <v>2632.1428571428573</v>
      </c>
      <c r="C71">
        <v>231.35714285714289</v>
      </c>
      <c r="D71">
        <v>53.558299473353827</v>
      </c>
      <c r="E71">
        <v>2</v>
      </c>
    </row>
    <row r="72" spans="1:5" x14ac:dyDescent="0.25">
      <c r="A72">
        <v>305.07799999999997</v>
      </c>
      <c r="B72">
        <v>2619</v>
      </c>
      <c r="C72">
        <v>229.07142857142844</v>
      </c>
      <c r="D72">
        <v>53.676308114188032</v>
      </c>
      <c r="E72">
        <v>2</v>
      </c>
    </row>
    <row r="73" spans="1:5" x14ac:dyDescent="0.25">
      <c r="A73">
        <v>305.084</v>
      </c>
      <c r="B73">
        <v>2599.2857142857142</v>
      </c>
      <c r="C73">
        <v>225.5</v>
      </c>
      <c r="D73">
        <v>53.851649257114957</v>
      </c>
      <c r="E73">
        <v>2</v>
      </c>
    </row>
    <row r="74" spans="1:5" x14ac:dyDescent="0.25">
      <c r="A74">
        <v>305.09100000000001</v>
      </c>
      <c r="B74">
        <v>2584.2857142857142</v>
      </c>
      <c r="C74">
        <v>222.78571428571422</v>
      </c>
      <c r="D74">
        <v>53.980871037074564</v>
      </c>
      <c r="E74">
        <v>2</v>
      </c>
    </row>
    <row r="75" spans="1:5" x14ac:dyDescent="0.25">
      <c r="A75">
        <v>305.09699999999998</v>
      </c>
      <c r="B75">
        <v>2575.4285714285716</v>
      </c>
      <c r="C75">
        <v>221.5</v>
      </c>
      <c r="D75">
        <v>54.063523101806652</v>
      </c>
      <c r="E75">
        <v>2</v>
      </c>
    </row>
    <row r="76" spans="1:5" x14ac:dyDescent="0.25">
      <c r="A76">
        <v>305.10300000000001</v>
      </c>
      <c r="B76">
        <v>2565.4285714285716</v>
      </c>
      <c r="C76">
        <v>219.78571428571422</v>
      </c>
      <c r="D76">
        <v>54.152054486955876</v>
      </c>
      <c r="E76">
        <v>2</v>
      </c>
    </row>
    <row r="77" spans="1:5" x14ac:dyDescent="0.25">
      <c r="A77">
        <v>305.10899999999998</v>
      </c>
      <c r="B77">
        <v>2560</v>
      </c>
      <c r="C77">
        <v>218.57142857142867</v>
      </c>
      <c r="D77">
        <v>54.205745806012828</v>
      </c>
      <c r="E77">
        <v>2</v>
      </c>
    </row>
    <row r="78" spans="1:5" x14ac:dyDescent="0.25">
      <c r="A78">
        <v>305.11500000000001</v>
      </c>
      <c r="B78">
        <v>2556.8571428571427</v>
      </c>
      <c r="C78">
        <v>218.14285714285711</v>
      </c>
      <c r="D78">
        <v>54.242667606898749</v>
      </c>
      <c r="E78">
        <v>2</v>
      </c>
    </row>
    <row r="79" spans="1:5" x14ac:dyDescent="0.25">
      <c r="A79">
        <v>305.12200000000001</v>
      </c>
      <c r="B79">
        <v>2551</v>
      </c>
      <c r="C79">
        <v>217.21428571428578</v>
      </c>
      <c r="D79">
        <v>54.303493826729891</v>
      </c>
      <c r="E79">
        <v>2</v>
      </c>
    </row>
    <row r="80" spans="1:5" x14ac:dyDescent="0.25">
      <c r="A80">
        <v>305.12799999999999</v>
      </c>
      <c r="B80">
        <v>2545.4285714285716</v>
      </c>
      <c r="C80">
        <v>216.14285714285711</v>
      </c>
      <c r="D80">
        <v>54.356429726736906</v>
      </c>
      <c r="E80">
        <v>2</v>
      </c>
    </row>
    <row r="81" spans="1:5" x14ac:dyDescent="0.25">
      <c r="A81">
        <v>305.13400000000001</v>
      </c>
      <c r="B81">
        <v>2543.5714285714284</v>
      </c>
      <c r="C81">
        <v>215.92857142857156</v>
      </c>
      <c r="D81">
        <v>54.381387002127497</v>
      </c>
      <c r="E81">
        <v>2</v>
      </c>
    </row>
    <row r="82" spans="1:5" x14ac:dyDescent="0.25">
      <c r="A82">
        <v>305.14</v>
      </c>
      <c r="B82">
        <v>2543.7142857142858</v>
      </c>
      <c r="C82">
        <v>216.21428571428555</v>
      </c>
      <c r="D82">
        <v>54.401054709298307</v>
      </c>
      <c r="E82">
        <v>2</v>
      </c>
    </row>
    <row r="83" spans="1:5" x14ac:dyDescent="0.25">
      <c r="A83">
        <v>305.14600000000002</v>
      </c>
      <c r="B83">
        <v>2522.7142857142858</v>
      </c>
      <c r="C83">
        <v>212.35714285714289</v>
      </c>
      <c r="D83">
        <v>54.578843688964923</v>
      </c>
      <c r="E83">
        <v>2</v>
      </c>
    </row>
    <row r="84" spans="1:5" x14ac:dyDescent="0.25">
      <c r="A84">
        <v>305.15199999999999</v>
      </c>
      <c r="B84">
        <v>2514.8571428571427</v>
      </c>
      <c r="C84">
        <v>211</v>
      </c>
      <c r="D84">
        <v>54.658030046735519</v>
      </c>
      <c r="E84">
        <v>2</v>
      </c>
    </row>
    <row r="85" spans="1:5" x14ac:dyDescent="0.25">
      <c r="A85">
        <v>305.15800000000002</v>
      </c>
      <c r="B85">
        <v>2510.5714285714284</v>
      </c>
      <c r="C85">
        <v>210.42857142857156</v>
      </c>
      <c r="D85">
        <v>54.70549109322684</v>
      </c>
      <c r="E85">
        <v>2</v>
      </c>
    </row>
    <row r="86" spans="1:5" x14ac:dyDescent="0.25">
      <c r="A86">
        <v>305.16399999999999</v>
      </c>
      <c r="B86">
        <v>2503.4285714285716</v>
      </c>
      <c r="C86">
        <v>209.07142857142844</v>
      </c>
      <c r="D86">
        <v>54.780113983154308</v>
      </c>
      <c r="E86">
        <v>2</v>
      </c>
    </row>
    <row r="87" spans="1:5" x14ac:dyDescent="0.25">
      <c r="A87">
        <v>305.17</v>
      </c>
      <c r="B87">
        <v>2496.7142857142858</v>
      </c>
      <c r="C87">
        <v>208</v>
      </c>
      <c r="D87">
        <v>54.850134059361039</v>
      </c>
      <c r="E87">
        <v>2</v>
      </c>
    </row>
    <row r="88" spans="1:5" x14ac:dyDescent="0.25">
      <c r="A88">
        <v>305.17599999999999</v>
      </c>
      <c r="B88">
        <v>2496.8571428571427</v>
      </c>
      <c r="C88">
        <v>208.28571428571445</v>
      </c>
      <c r="D88">
        <v>54.865577915736594</v>
      </c>
      <c r="E88">
        <v>2</v>
      </c>
    </row>
    <row r="89" spans="1:5" x14ac:dyDescent="0.25">
      <c r="A89">
        <v>305.18099999999998</v>
      </c>
      <c r="B89">
        <v>2489.4285714285716</v>
      </c>
      <c r="C89">
        <v>206.78571428571445</v>
      </c>
      <c r="D89">
        <v>54.932023184640116</v>
      </c>
      <c r="E89">
        <v>2</v>
      </c>
    </row>
    <row r="90" spans="1:5" x14ac:dyDescent="0.25">
      <c r="A90">
        <v>305.18700000000001</v>
      </c>
      <c r="B90">
        <v>2476.2857142857142</v>
      </c>
      <c r="C90">
        <v>204.5</v>
      </c>
      <c r="D90">
        <v>55.049506596156561</v>
      </c>
      <c r="E90">
        <v>2</v>
      </c>
    </row>
    <row r="91" spans="1:5" x14ac:dyDescent="0.25">
      <c r="A91">
        <v>305.19299999999998</v>
      </c>
      <c r="B91">
        <v>2473.2857142857142</v>
      </c>
      <c r="C91">
        <v>204</v>
      </c>
      <c r="D91">
        <v>55.082363891601574</v>
      </c>
      <c r="E91">
        <v>2</v>
      </c>
    </row>
    <row r="92" spans="1:5" x14ac:dyDescent="0.25">
      <c r="A92">
        <v>305.19900000000001</v>
      </c>
      <c r="B92">
        <v>2471</v>
      </c>
      <c r="C92">
        <v>203.64285714285734</v>
      </c>
      <c r="D92">
        <v>55.115112631661589</v>
      </c>
      <c r="E92">
        <v>2</v>
      </c>
    </row>
    <row r="93" spans="1:5" x14ac:dyDescent="0.25">
      <c r="A93">
        <v>305.20499999999998</v>
      </c>
      <c r="B93">
        <v>2469.5714285714284</v>
      </c>
      <c r="C93">
        <v>203.57142857142867</v>
      </c>
      <c r="D93">
        <v>55.130157361711781</v>
      </c>
      <c r="E93">
        <v>2</v>
      </c>
    </row>
    <row r="94" spans="1:5" x14ac:dyDescent="0.25">
      <c r="A94">
        <v>305.20999999999998</v>
      </c>
      <c r="B94">
        <v>2470.4285714285716</v>
      </c>
      <c r="C94">
        <v>203.5</v>
      </c>
      <c r="D94">
        <v>55.130480957031239</v>
      </c>
      <c r="E94">
        <v>2</v>
      </c>
    </row>
    <row r="95" spans="1:5" x14ac:dyDescent="0.25">
      <c r="A95">
        <v>305.21600000000001</v>
      </c>
      <c r="B95">
        <v>2469.4285714285716</v>
      </c>
      <c r="C95">
        <v>203.5</v>
      </c>
      <c r="D95">
        <v>55.144388144356867</v>
      </c>
      <c r="E95">
        <v>2</v>
      </c>
    </row>
    <row r="96" spans="1:5" x14ac:dyDescent="0.25">
      <c r="A96">
        <v>305.22199999999998</v>
      </c>
      <c r="B96">
        <v>2463.7142857142858</v>
      </c>
      <c r="C96">
        <v>202.5</v>
      </c>
      <c r="D96">
        <v>55.20366755894247</v>
      </c>
      <c r="E96">
        <v>2</v>
      </c>
    </row>
    <row r="97" spans="1:5" x14ac:dyDescent="0.25">
      <c r="A97">
        <v>305.22699999999998</v>
      </c>
      <c r="B97">
        <v>2467</v>
      </c>
      <c r="C97">
        <v>203</v>
      </c>
      <c r="D97">
        <v>55.181390598842086</v>
      </c>
      <c r="E97">
        <v>2</v>
      </c>
    </row>
    <row r="98" spans="1:5" x14ac:dyDescent="0.25">
      <c r="A98">
        <v>305.233</v>
      </c>
      <c r="B98">
        <v>2467</v>
      </c>
      <c r="C98">
        <v>203</v>
      </c>
      <c r="D98">
        <v>55.187934330531561</v>
      </c>
      <c r="E98">
        <v>2</v>
      </c>
    </row>
    <row r="99" spans="1:5" x14ac:dyDescent="0.25">
      <c r="A99">
        <v>305.238</v>
      </c>
      <c r="B99">
        <v>2465.2857142857142</v>
      </c>
      <c r="C99">
        <v>202.64285714285711</v>
      </c>
      <c r="D99">
        <v>55.210497501918212</v>
      </c>
      <c r="E99">
        <v>2</v>
      </c>
    </row>
    <row r="100" spans="1:5" x14ac:dyDescent="0.25">
      <c r="A100">
        <v>305.24400000000003</v>
      </c>
      <c r="B100">
        <v>2461.1428571428573</v>
      </c>
      <c r="C100">
        <v>202</v>
      </c>
      <c r="D100">
        <v>55.25487311226982</v>
      </c>
      <c r="E100">
        <v>2</v>
      </c>
    </row>
    <row r="101" spans="1:5" x14ac:dyDescent="0.25">
      <c r="A101">
        <v>305.24900000000002</v>
      </c>
      <c r="B101">
        <v>2452.1428571428573</v>
      </c>
      <c r="C101">
        <v>200.71428571428555</v>
      </c>
      <c r="D101">
        <v>55.35414940970287</v>
      </c>
      <c r="E101">
        <v>2</v>
      </c>
    </row>
    <row r="102" spans="1:5" x14ac:dyDescent="0.25">
      <c r="A102">
        <v>305.255</v>
      </c>
      <c r="B102">
        <v>2425.8571428571427</v>
      </c>
      <c r="C102">
        <v>196.35714285714266</v>
      </c>
      <c r="D102">
        <v>55.61365890502924</v>
      </c>
      <c r="E102">
        <v>2</v>
      </c>
    </row>
    <row r="103" spans="1:5" x14ac:dyDescent="0.25">
      <c r="A103">
        <v>305.26</v>
      </c>
      <c r="B103">
        <v>2398.5714285714284</v>
      </c>
      <c r="C103">
        <v>191.85714285714289</v>
      </c>
      <c r="D103">
        <v>55.883682686941938</v>
      </c>
      <c r="E103">
        <v>2</v>
      </c>
    </row>
    <row r="104" spans="1:5" x14ac:dyDescent="0.25">
      <c r="A104">
        <v>305.26600000000002</v>
      </c>
      <c r="B104">
        <v>2384.7142857142858</v>
      </c>
      <c r="C104">
        <v>189.64285714285711</v>
      </c>
      <c r="D104">
        <v>56.022744968959273</v>
      </c>
      <c r="E104">
        <v>2</v>
      </c>
    </row>
    <row r="105" spans="1:5" x14ac:dyDescent="0.25">
      <c r="A105">
        <v>305.27100000000002</v>
      </c>
      <c r="B105">
        <v>2375.5714285714284</v>
      </c>
      <c r="C105">
        <v>188.14285714285734</v>
      </c>
      <c r="D105">
        <v>56.124109213692805</v>
      </c>
      <c r="E105">
        <v>2</v>
      </c>
    </row>
    <row r="106" spans="1:5" x14ac:dyDescent="0.25">
      <c r="A106">
        <v>305.27600000000001</v>
      </c>
      <c r="B106">
        <v>2363.7142857142858</v>
      </c>
      <c r="C106">
        <v>186</v>
      </c>
      <c r="D106">
        <v>56.253327178955089</v>
      </c>
      <c r="E106">
        <v>2</v>
      </c>
    </row>
    <row r="107" spans="1:5" x14ac:dyDescent="0.25">
      <c r="A107">
        <v>305.28199999999998</v>
      </c>
      <c r="B107">
        <v>2354.8571428571427</v>
      </c>
      <c r="C107">
        <v>184.71428571428555</v>
      </c>
      <c r="D107">
        <v>56.352154650007037</v>
      </c>
      <c r="E107">
        <v>2</v>
      </c>
    </row>
    <row r="108" spans="1:5" x14ac:dyDescent="0.25">
      <c r="A108">
        <v>305.28699999999998</v>
      </c>
      <c r="B108">
        <v>2345.1428571428573</v>
      </c>
      <c r="C108">
        <v>183.14285714285734</v>
      </c>
      <c r="D108">
        <v>56.459774126325385</v>
      </c>
      <c r="E108">
        <v>2</v>
      </c>
    </row>
    <row r="109" spans="1:5" x14ac:dyDescent="0.25">
      <c r="A109">
        <v>305.29199999999997</v>
      </c>
      <c r="B109">
        <v>2336.8571428571427</v>
      </c>
      <c r="C109">
        <v>181.78571428571422</v>
      </c>
      <c r="D109">
        <v>56.555131857735773</v>
      </c>
      <c r="E109">
        <v>2</v>
      </c>
    </row>
    <row r="110" spans="1:5" x14ac:dyDescent="0.25">
      <c r="A110">
        <v>305.29700000000003</v>
      </c>
      <c r="B110">
        <v>2332</v>
      </c>
      <c r="C110">
        <v>181.14285714285711</v>
      </c>
      <c r="D110">
        <v>56.612697819301047</v>
      </c>
      <c r="E110">
        <v>2</v>
      </c>
    </row>
    <row r="111" spans="1:5" x14ac:dyDescent="0.25">
      <c r="A111">
        <v>305.303</v>
      </c>
      <c r="B111">
        <v>2322.5714285714284</v>
      </c>
      <c r="C111">
        <v>179.57142857142844</v>
      </c>
      <c r="D111">
        <v>56.709475272042425</v>
      </c>
      <c r="E111">
        <v>2</v>
      </c>
    </row>
    <row r="112" spans="1:5" x14ac:dyDescent="0.25">
      <c r="A112">
        <v>305.30799999999999</v>
      </c>
      <c r="B112">
        <v>2317</v>
      </c>
      <c r="C112">
        <v>178.78571428571422</v>
      </c>
      <c r="D112">
        <v>56.778465270996094</v>
      </c>
      <c r="E112">
        <v>2</v>
      </c>
    </row>
    <row r="113" spans="1:5" x14ac:dyDescent="0.25">
      <c r="A113">
        <v>305.31299999999999</v>
      </c>
      <c r="B113">
        <v>2306.7142857142858</v>
      </c>
      <c r="C113">
        <v>177.07142857142867</v>
      </c>
      <c r="D113">
        <v>56.887866646902864</v>
      </c>
      <c r="E113">
        <v>2</v>
      </c>
    </row>
    <row r="114" spans="1:5" x14ac:dyDescent="0.25">
      <c r="A114">
        <v>305.31799999999998</v>
      </c>
      <c r="B114">
        <v>2303.2857142857142</v>
      </c>
      <c r="C114">
        <v>176.64285714285734</v>
      </c>
      <c r="D114">
        <v>56.931302751813632</v>
      </c>
      <c r="E114">
        <v>2</v>
      </c>
    </row>
    <row r="115" spans="1:5" x14ac:dyDescent="0.25">
      <c r="A115">
        <v>305.32299999999998</v>
      </c>
      <c r="B115">
        <v>2294.1428571428573</v>
      </c>
      <c r="C115">
        <v>175.07142857142867</v>
      </c>
      <c r="D115">
        <v>57.029963248116644</v>
      </c>
      <c r="E115">
        <v>2</v>
      </c>
    </row>
    <row r="116" spans="1:5" x14ac:dyDescent="0.25">
      <c r="A116">
        <v>305.32799999999997</v>
      </c>
      <c r="B116">
        <v>2287.1428571428573</v>
      </c>
      <c r="C116">
        <v>174.07142857142867</v>
      </c>
      <c r="D116">
        <v>57.107523781912676</v>
      </c>
      <c r="E116">
        <v>2</v>
      </c>
    </row>
    <row r="117" spans="1:5" x14ac:dyDescent="0.25">
      <c r="A117">
        <v>305.33300000000003</v>
      </c>
      <c r="B117">
        <v>2277.4285714285716</v>
      </c>
      <c r="C117">
        <v>172.35714285714289</v>
      </c>
      <c r="D117">
        <v>57.216663360595646</v>
      </c>
      <c r="E117">
        <v>2</v>
      </c>
    </row>
    <row r="118" spans="1:5" x14ac:dyDescent="0.25">
      <c r="A118">
        <v>305.33800000000002</v>
      </c>
      <c r="B118">
        <v>2278.2857142857142</v>
      </c>
      <c r="C118">
        <v>172.5</v>
      </c>
      <c r="D118">
        <v>57.208006068638383</v>
      </c>
      <c r="E118">
        <v>2</v>
      </c>
    </row>
    <row r="119" spans="1:5" x14ac:dyDescent="0.25">
      <c r="A119">
        <v>305.34300000000002</v>
      </c>
      <c r="B119">
        <v>2281.7142857142858</v>
      </c>
      <c r="C119">
        <v>173.28571428571422</v>
      </c>
      <c r="D119">
        <v>57.175460270472968</v>
      </c>
      <c r="E119">
        <v>2</v>
      </c>
    </row>
    <row r="120" spans="1:5" x14ac:dyDescent="0.25">
      <c r="A120">
        <v>305.34800000000001</v>
      </c>
      <c r="B120">
        <v>2278.5714285714284</v>
      </c>
      <c r="C120">
        <v>172.57142857142844</v>
      </c>
      <c r="D120">
        <v>57.213047681536068</v>
      </c>
      <c r="E120">
        <v>2</v>
      </c>
    </row>
    <row r="121" spans="1:5" x14ac:dyDescent="0.25">
      <c r="A121">
        <v>305.35300000000001</v>
      </c>
      <c r="B121">
        <v>2284.2857142857142</v>
      </c>
      <c r="C121">
        <v>173.42857142857133</v>
      </c>
      <c r="D121">
        <v>57.157980128696977</v>
      </c>
      <c r="E121">
        <v>2</v>
      </c>
    </row>
    <row r="122" spans="1:5" x14ac:dyDescent="0.25">
      <c r="A122">
        <v>305.358</v>
      </c>
      <c r="B122">
        <v>2288</v>
      </c>
      <c r="C122">
        <v>174.07142857142867</v>
      </c>
      <c r="D122">
        <v>57.122764151436911</v>
      </c>
      <c r="E122">
        <v>2</v>
      </c>
    </row>
    <row r="123" spans="1:5" x14ac:dyDescent="0.25">
      <c r="A123">
        <v>305.363</v>
      </c>
      <c r="B123">
        <v>2295.2857142857142</v>
      </c>
      <c r="C123">
        <v>175.28571428571422</v>
      </c>
      <c r="D123">
        <v>57.051685333251896</v>
      </c>
      <c r="E123">
        <v>2</v>
      </c>
    </row>
    <row r="124" spans="1:5" x14ac:dyDescent="0.25">
      <c r="A124">
        <v>305.36799999999999</v>
      </c>
      <c r="B124">
        <v>2301.1428571428573</v>
      </c>
      <c r="C124">
        <v>176.14285714285711</v>
      </c>
      <c r="D124">
        <v>56.99254738943921</v>
      </c>
      <c r="E124">
        <v>2</v>
      </c>
    </row>
    <row r="125" spans="1:5" x14ac:dyDescent="0.25">
      <c r="A125">
        <v>305.37200000000001</v>
      </c>
      <c r="B125">
        <v>2308.7142857142858</v>
      </c>
      <c r="C125">
        <v>177.28571428571445</v>
      </c>
      <c r="D125">
        <v>56.915750231061679</v>
      </c>
      <c r="E125">
        <v>2</v>
      </c>
    </row>
    <row r="126" spans="1:5" x14ac:dyDescent="0.25">
      <c r="A126">
        <v>305.37700000000001</v>
      </c>
      <c r="B126">
        <v>2320.4285714285716</v>
      </c>
      <c r="C126">
        <v>179.14285714285711</v>
      </c>
      <c r="D126">
        <v>56.791210719517323</v>
      </c>
      <c r="E126">
        <v>2</v>
      </c>
    </row>
    <row r="127" spans="1:5" x14ac:dyDescent="0.25">
      <c r="A127">
        <v>305.38200000000001</v>
      </c>
      <c r="B127">
        <v>2325</v>
      </c>
      <c r="C127">
        <v>179.85714285714289</v>
      </c>
      <c r="D127">
        <v>56.74599685668943</v>
      </c>
      <c r="E127">
        <v>2</v>
      </c>
    </row>
    <row r="128" spans="1:5" x14ac:dyDescent="0.25">
      <c r="A128">
        <v>305.387</v>
      </c>
      <c r="B128">
        <v>2332.1428571428573</v>
      </c>
      <c r="C128">
        <v>180.92857142857133</v>
      </c>
      <c r="D128">
        <v>56.676548222133079</v>
      </c>
      <c r="E128">
        <v>2</v>
      </c>
    </row>
    <row r="129" spans="1:5" x14ac:dyDescent="0.25">
      <c r="A129">
        <v>305.39100000000002</v>
      </c>
      <c r="B129">
        <v>2334.2857142857142</v>
      </c>
      <c r="C129">
        <v>181.42857142857133</v>
      </c>
      <c r="D129">
        <v>56.662964957101053</v>
      </c>
      <c r="E129">
        <v>2</v>
      </c>
    </row>
    <row r="130" spans="1:5" x14ac:dyDescent="0.25">
      <c r="A130">
        <v>305.39600000000002</v>
      </c>
      <c r="B130">
        <v>2332.7142857142858</v>
      </c>
      <c r="C130">
        <v>181.14285714285711</v>
      </c>
      <c r="D130">
        <v>56.686619131905729</v>
      </c>
      <c r="E130">
        <v>2</v>
      </c>
    </row>
    <row r="131" spans="1:5" x14ac:dyDescent="0.25">
      <c r="A131">
        <v>305.40100000000001</v>
      </c>
      <c r="B131">
        <v>2330.7142857142858</v>
      </c>
      <c r="C131">
        <v>180.85714285714289</v>
      </c>
      <c r="D131">
        <v>56.715802219935824</v>
      </c>
      <c r="E131">
        <v>2</v>
      </c>
    </row>
    <row r="132" spans="1:5" x14ac:dyDescent="0.25">
      <c r="A132">
        <v>305.40499999999997</v>
      </c>
      <c r="B132">
        <v>2326.4285714285716</v>
      </c>
      <c r="C132">
        <v>180.21428571428578</v>
      </c>
      <c r="D132">
        <v>56.774809265136696</v>
      </c>
      <c r="E132">
        <v>2</v>
      </c>
    </row>
    <row r="133" spans="1:5" x14ac:dyDescent="0.25">
      <c r="A133">
        <v>305.41000000000003</v>
      </c>
      <c r="B133">
        <v>2322.8571428571427</v>
      </c>
      <c r="C133">
        <v>179.71428571428578</v>
      </c>
      <c r="D133">
        <v>56.81673998151507</v>
      </c>
      <c r="E133">
        <v>2</v>
      </c>
    </row>
    <row r="134" spans="1:5" x14ac:dyDescent="0.25">
      <c r="A134">
        <v>305.41500000000002</v>
      </c>
      <c r="B134">
        <v>2317</v>
      </c>
      <c r="C134">
        <v>178.78571428571422</v>
      </c>
      <c r="D134">
        <v>56.881001063755605</v>
      </c>
      <c r="E134">
        <v>2</v>
      </c>
    </row>
    <row r="135" spans="1:5" x14ac:dyDescent="0.25">
      <c r="A135">
        <v>305.41899999999998</v>
      </c>
      <c r="B135">
        <v>2311.2857142857142</v>
      </c>
      <c r="C135">
        <v>177.78571428571445</v>
      </c>
      <c r="D135">
        <v>56.946869877406527</v>
      </c>
      <c r="E135">
        <v>2</v>
      </c>
    </row>
    <row r="136" spans="1:5" x14ac:dyDescent="0.25">
      <c r="A136">
        <v>305.42399999999998</v>
      </c>
      <c r="B136">
        <v>2306.8571428571427</v>
      </c>
      <c r="C136">
        <v>177.21428571428555</v>
      </c>
      <c r="D136">
        <v>57.000903429303833</v>
      </c>
      <c r="E136">
        <v>2</v>
      </c>
    </row>
    <row r="137" spans="1:5" x14ac:dyDescent="0.25">
      <c r="A137">
        <v>305.428</v>
      </c>
      <c r="B137">
        <v>2303.1428571428573</v>
      </c>
      <c r="C137">
        <v>176.71428571428578</v>
      </c>
      <c r="D137">
        <v>57.048272923060836</v>
      </c>
      <c r="E137">
        <v>2</v>
      </c>
    </row>
    <row r="138" spans="1:5" x14ac:dyDescent="0.25">
      <c r="A138">
        <v>305.43299999999999</v>
      </c>
      <c r="B138">
        <v>2299.5714285714284</v>
      </c>
      <c r="C138">
        <v>176</v>
      </c>
      <c r="D138">
        <v>57.09613429478236</v>
      </c>
      <c r="E138">
        <v>2</v>
      </c>
    </row>
    <row r="139" spans="1:5" x14ac:dyDescent="0.25">
      <c r="A139">
        <v>305.43700000000001</v>
      </c>
      <c r="B139">
        <v>2298.1428571428573</v>
      </c>
      <c r="C139">
        <v>175.85714285714266</v>
      </c>
      <c r="D139">
        <v>57.119503566197011</v>
      </c>
      <c r="E139">
        <v>2</v>
      </c>
    </row>
    <row r="140" spans="1:5" x14ac:dyDescent="0.25">
      <c r="A140">
        <v>305.44099999999997</v>
      </c>
      <c r="B140">
        <v>2291.2857142857142</v>
      </c>
      <c r="C140">
        <v>174.64285714285711</v>
      </c>
      <c r="D140">
        <v>57.201990618024581</v>
      </c>
      <c r="E140">
        <v>2</v>
      </c>
    </row>
    <row r="141" spans="1:5" x14ac:dyDescent="0.25">
      <c r="A141">
        <v>305.44600000000003</v>
      </c>
      <c r="B141">
        <v>2286.1428571428573</v>
      </c>
      <c r="C141">
        <v>174.07142857142867</v>
      </c>
      <c r="D141">
        <v>57.265413883754206</v>
      </c>
      <c r="E141">
        <v>2</v>
      </c>
    </row>
    <row r="142" spans="1:5" x14ac:dyDescent="0.25">
      <c r="A142">
        <v>305.45</v>
      </c>
      <c r="B142">
        <v>2281</v>
      </c>
      <c r="C142">
        <v>173.14285714285711</v>
      </c>
      <c r="D142">
        <v>57.328667558942584</v>
      </c>
      <c r="E142">
        <v>2</v>
      </c>
    </row>
    <row r="143" spans="1:5" x14ac:dyDescent="0.25">
      <c r="A143">
        <v>305.45499999999998</v>
      </c>
      <c r="B143">
        <v>2272.5714285714284</v>
      </c>
      <c r="C143">
        <v>172</v>
      </c>
      <c r="D143">
        <v>57.426806531633645</v>
      </c>
      <c r="E143">
        <v>2</v>
      </c>
    </row>
    <row r="144" spans="1:5" x14ac:dyDescent="0.25">
      <c r="A144">
        <v>305.459</v>
      </c>
      <c r="B144">
        <v>2262.4285714285716</v>
      </c>
      <c r="C144">
        <v>170.35714285714289</v>
      </c>
      <c r="D144">
        <v>57.540894535609652</v>
      </c>
      <c r="E144">
        <v>2</v>
      </c>
    </row>
    <row r="145" spans="1:5" x14ac:dyDescent="0.25">
      <c r="A145">
        <v>305.46300000000002</v>
      </c>
      <c r="B145">
        <v>2251</v>
      </c>
      <c r="C145">
        <v>168.64285714285711</v>
      </c>
      <c r="D145">
        <v>57.668867710658503</v>
      </c>
      <c r="E145">
        <v>2</v>
      </c>
    </row>
    <row r="146" spans="1:5" x14ac:dyDescent="0.25">
      <c r="A146">
        <v>305.46800000000002</v>
      </c>
      <c r="B146">
        <v>2244.4285714285716</v>
      </c>
      <c r="C146">
        <v>167.64285714285711</v>
      </c>
      <c r="D146">
        <v>57.750723811558316</v>
      </c>
      <c r="E146">
        <v>2</v>
      </c>
    </row>
    <row r="147" spans="1:5" x14ac:dyDescent="0.25">
      <c r="A147">
        <v>305.47199999999998</v>
      </c>
      <c r="B147">
        <v>2238</v>
      </c>
      <c r="C147">
        <v>166.57142857142867</v>
      </c>
      <c r="D147">
        <v>57.833265141078414</v>
      </c>
      <c r="E147">
        <v>2</v>
      </c>
    </row>
    <row r="148" spans="1:5" x14ac:dyDescent="0.25">
      <c r="A148">
        <v>305.476</v>
      </c>
      <c r="B148">
        <v>2229.7142857142858</v>
      </c>
      <c r="C148">
        <v>165.35714285714289</v>
      </c>
      <c r="D148">
        <v>57.93742806570873</v>
      </c>
      <c r="E148">
        <v>2</v>
      </c>
    </row>
    <row r="149" spans="1:5" x14ac:dyDescent="0.25">
      <c r="A149">
        <v>305.48</v>
      </c>
      <c r="B149">
        <v>2220.7142857142858</v>
      </c>
      <c r="C149">
        <v>164</v>
      </c>
      <c r="D149">
        <v>58.052663203648194</v>
      </c>
      <c r="E149">
        <v>2</v>
      </c>
    </row>
    <row r="150" spans="1:5" x14ac:dyDescent="0.25">
      <c r="A150">
        <v>305.48399999999998</v>
      </c>
      <c r="B150">
        <v>2214.4285714285716</v>
      </c>
      <c r="C150">
        <v>163.14285714285734</v>
      </c>
      <c r="D150">
        <v>58.129557364327582</v>
      </c>
      <c r="E150">
        <v>2</v>
      </c>
    </row>
    <row r="151" spans="1:5" x14ac:dyDescent="0.25">
      <c r="A151">
        <v>305.48899999999998</v>
      </c>
      <c r="B151">
        <v>2209.8571428571427</v>
      </c>
      <c r="C151">
        <v>162.35714285714266</v>
      </c>
      <c r="D151">
        <v>58.18601630074636</v>
      </c>
      <c r="E151">
        <v>2</v>
      </c>
    </row>
    <row r="152" spans="1:5" x14ac:dyDescent="0.25">
      <c r="A152">
        <v>305.49299999999999</v>
      </c>
      <c r="B152">
        <v>2203.4285714285716</v>
      </c>
      <c r="C152">
        <v>161.5</v>
      </c>
      <c r="D152">
        <v>58.264953831263938</v>
      </c>
      <c r="E152">
        <v>2</v>
      </c>
    </row>
    <row r="153" spans="1:5" x14ac:dyDescent="0.25">
      <c r="A153">
        <v>305.49700000000001</v>
      </c>
      <c r="B153">
        <v>2204.2857142857142</v>
      </c>
      <c r="C153">
        <v>161.35714285714266</v>
      </c>
      <c r="D153">
        <v>58.257795061383945</v>
      </c>
      <c r="E153">
        <v>2</v>
      </c>
    </row>
    <row r="154" spans="1:5" x14ac:dyDescent="0.25">
      <c r="A154">
        <v>305.50099999999998</v>
      </c>
      <c r="B154">
        <v>2203.1428571428573</v>
      </c>
      <c r="C154">
        <v>161.42857142857133</v>
      </c>
      <c r="D154">
        <v>58.278788103376087</v>
      </c>
      <c r="E154">
        <v>2</v>
      </c>
    </row>
    <row r="155" spans="1:5" x14ac:dyDescent="0.25">
      <c r="A155">
        <v>305.505</v>
      </c>
      <c r="B155">
        <v>2203.8571428571427</v>
      </c>
      <c r="C155">
        <v>161.5</v>
      </c>
      <c r="D155">
        <v>58.278767830984918</v>
      </c>
      <c r="E155">
        <v>2</v>
      </c>
    </row>
    <row r="156" spans="1:5" x14ac:dyDescent="0.25">
      <c r="A156">
        <v>305.50900000000001</v>
      </c>
      <c r="B156">
        <v>2204.5714285714284</v>
      </c>
      <c r="C156">
        <v>161.71428571428555</v>
      </c>
      <c r="D156">
        <v>58.289214978899338</v>
      </c>
      <c r="E156">
        <v>2</v>
      </c>
    </row>
    <row r="157" spans="1:5" x14ac:dyDescent="0.25">
      <c r="A157">
        <v>305.51299999999998</v>
      </c>
      <c r="B157">
        <v>2208.2857142857142</v>
      </c>
      <c r="C157">
        <v>162.42857142857156</v>
      </c>
      <c r="D157">
        <v>58.263103812081511</v>
      </c>
      <c r="E157">
        <v>2</v>
      </c>
    </row>
    <row r="158" spans="1:5" x14ac:dyDescent="0.25">
      <c r="A158">
        <v>305.517</v>
      </c>
      <c r="B158">
        <v>2208.4285714285716</v>
      </c>
      <c r="C158">
        <v>162.64285714285711</v>
      </c>
      <c r="D158">
        <v>58.273082188197577</v>
      </c>
      <c r="E158">
        <v>2</v>
      </c>
    </row>
    <row r="159" spans="1:5" x14ac:dyDescent="0.25">
      <c r="A159">
        <v>305.52100000000002</v>
      </c>
      <c r="B159">
        <v>2208.8571428571427</v>
      </c>
      <c r="C159">
        <v>162.42857142857156</v>
      </c>
      <c r="D159">
        <v>58.27955354963035</v>
      </c>
      <c r="E159">
        <v>2</v>
      </c>
    </row>
    <row r="160" spans="1:5" x14ac:dyDescent="0.25">
      <c r="A160">
        <v>305.52499999999998</v>
      </c>
      <c r="B160">
        <v>2201.5714285714284</v>
      </c>
      <c r="C160">
        <v>161.57142857142844</v>
      </c>
      <c r="D160">
        <v>58.37460479736319</v>
      </c>
      <c r="E160">
        <v>2</v>
      </c>
    </row>
    <row r="161" spans="1:5" x14ac:dyDescent="0.25">
      <c r="A161">
        <v>305.529</v>
      </c>
      <c r="B161">
        <v>2189</v>
      </c>
      <c r="C161">
        <v>159.642857142857</v>
      </c>
      <c r="D161">
        <v>58.531811305454767</v>
      </c>
      <c r="E161">
        <v>2</v>
      </c>
    </row>
    <row r="162" spans="1:5" x14ac:dyDescent="0.25">
      <c r="A162">
        <v>305.53300000000002</v>
      </c>
      <c r="B162">
        <v>2180.2857142857142</v>
      </c>
      <c r="C162">
        <v>158.42857142857144</v>
      </c>
      <c r="D162">
        <v>58.645589011056018</v>
      </c>
      <c r="E162">
        <v>2</v>
      </c>
    </row>
    <row r="163" spans="1:5" x14ac:dyDescent="0.25">
      <c r="A163">
        <v>305.53699999999998</v>
      </c>
      <c r="B163">
        <v>2179.4285714285716</v>
      </c>
      <c r="C163">
        <v>158.21428571428567</v>
      </c>
      <c r="D163">
        <v>58.660896955217709</v>
      </c>
      <c r="E163">
        <v>2</v>
      </c>
    </row>
    <row r="164" spans="1:5" x14ac:dyDescent="0.25">
      <c r="A164">
        <v>305.54000000000002</v>
      </c>
      <c r="B164">
        <v>2175.7142857142858</v>
      </c>
      <c r="C164">
        <v>157.71428571428567</v>
      </c>
      <c r="D164">
        <v>58.711871773856103</v>
      </c>
      <c r="E164">
        <v>2</v>
      </c>
    </row>
    <row r="165" spans="1:5" x14ac:dyDescent="0.25">
      <c r="A165">
        <v>305.54399999999998</v>
      </c>
      <c r="B165">
        <v>2175.2857142857142</v>
      </c>
      <c r="C165">
        <v>157.642857142857</v>
      </c>
      <c r="D165">
        <v>58.724609919956777</v>
      </c>
      <c r="E165">
        <v>2</v>
      </c>
    </row>
    <row r="166" spans="1:5" x14ac:dyDescent="0.25">
      <c r="A166">
        <v>305.548</v>
      </c>
      <c r="B166">
        <v>2172.7142857142858</v>
      </c>
      <c r="C166">
        <v>157.21428571428567</v>
      </c>
      <c r="D166">
        <v>58.75899832589289</v>
      </c>
      <c r="E166">
        <v>2</v>
      </c>
    </row>
    <row r="167" spans="1:5" x14ac:dyDescent="0.25">
      <c r="A167">
        <v>305.55200000000002</v>
      </c>
      <c r="B167">
        <v>2172.2857142857142</v>
      </c>
      <c r="C167">
        <v>157.28571428571433</v>
      </c>
      <c r="D167">
        <v>58.772993033272883</v>
      </c>
      <c r="E167">
        <v>2</v>
      </c>
    </row>
    <row r="168" spans="1:5" x14ac:dyDescent="0.25">
      <c r="A168">
        <v>305.55599999999998</v>
      </c>
      <c r="B168">
        <v>2169.8571428571427</v>
      </c>
      <c r="C168">
        <v>157</v>
      </c>
      <c r="D168">
        <v>58.806423623221349</v>
      </c>
      <c r="E168">
        <v>2</v>
      </c>
    </row>
    <row r="169" spans="1:5" x14ac:dyDescent="0.25">
      <c r="A169">
        <v>305.55900000000003</v>
      </c>
      <c r="B169">
        <v>2167.8571428571427</v>
      </c>
      <c r="C169">
        <v>156.71428571428567</v>
      </c>
      <c r="D169">
        <v>58.840117754255004</v>
      </c>
      <c r="E169">
        <v>2</v>
      </c>
    </row>
    <row r="170" spans="1:5" x14ac:dyDescent="0.25">
      <c r="A170">
        <v>305.56299999999999</v>
      </c>
      <c r="B170">
        <v>2167.8571428571427</v>
      </c>
      <c r="C170">
        <v>156.64285714285711</v>
      </c>
      <c r="D170">
        <v>58.84285550798694</v>
      </c>
      <c r="E170">
        <v>2</v>
      </c>
    </row>
    <row r="171" spans="1:5" x14ac:dyDescent="0.25">
      <c r="A171">
        <v>305.56700000000001</v>
      </c>
      <c r="B171">
        <v>2169</v>
      </c>
      <c r="C171">
        <v>156.85714285714289</v>
      </c>
      <c r="D171">
        <v>58.837272971017001</v>
      </c>
      <c r="E171">
        <v>2</v>
      </c>
    </row>
    <row r="172" spans="1:5" x14ac:dyDescent="0.25">
      <c r="A172">
        <v>305.57</v>
      </c>
      <c r="B172">
        <v>2168.2857142857142</v>
      </c>
      <c r="C172">
        <v>156.78571428571433</v>
      </c>
      <c r="D172">
        <v>58.854427010672453</v>
      </c>
      <c r="E172">
        <v>2</v>
      </c>
    </row>
    <row r="173" spans="1:5" x14ac:dyDescent="0.25">
      <c r="A173">
        <v>305.57400000000001</v>
      </c>
      <c r="B173">
        <v>2170.7142857142858</v>
      </c>
      <c r="C173">
        <v>157.14285714285711</v>
      </c>
      <c r="D173">
        <v>58.835353197370239</v>
      </c>
      <c r="E173">
        <v>2</v>
      </c>
    </row>
    <row r="174" spans="1:5" x14ac:dyDescent="0.25">
      <c r="A174">
        <v>305.57799999999997</v>
      </c>
      <c r="B174">
        <v>2166.8571428571427</v>
      </c>
      <c r="C174">
        <v>156.50000000000011</v>
      </c>
      <c r="D174">
        <v>58.878928593226817</v>
      </c>
      <c r="E174">
        <v>2</v>
      </c>
    </row>
    <row r="175" spans="1:5" x14ac:dyDescent="0.25">
      <c r="A175">
        <v>305.58100000000002</v>
      </c>
      <c r="B175">
        <v>2170.1428571428573</v>
      </c>
      <c r="C175">
        <v>157.14285714285711</v>
      </c>
      <c r="D175">
        <v>58.841426413399802</v>
      </c>
      <c r="E175">
        <v>2</v>
      </c>
    </row>
    <row r="176" spans="1:5" x14ac:dyDescent="0.25">
      <c r="A176">
        <v>305.58499999999998</v>
      </c>
      <c r="B176">
        <v>2173</v>
      </c>
      <c r="C176">
        <v>157.42857142857144</v>
      </c>
      <c r="D176">
        <v>58.813043430873392</v>
      </c>
      <c r="E176">
        <v>2</v>
      </c>
    </row>
    <row r="177" spans="1:5" x14ac:dyDescent="0.25">
      <c r="A177">
        <v>305.58800000000002</v>
      </c>
      <c r="B177">
        <v>2174.7142857142858</v>
      </c>
      <c r="C177">
        <v>157.64285714285711</v>
      </c>
      <c r="D177">
        <v>58.806664930071179</v>
      </c>
      <c r="E177">
        <v>2</v>
      </c>
    </row>
    <row r="178" spans="1:5" x14ac:dyDescent="0.25">
      <c r="A178">
        <v>305.59199999999998</v>
      </c>
      <c r="B178">
        <v>2180.2857142857142</v>
      </c>
      <c r="C178">
        <v>158.57142857142856</v>
      </c>
      <c r="D178">
        <v>58.748157392229359</v>
      </c>
      <c r="E178">
        <v>2</v>
      </c>
    </row>
    <row r="179" spans="1:5" x14ac:dyDescent="0.25">
      <c r="A179">
        <v>305.596</v>
      </c>
      <c r="B179">
        <v>2188.2857142857142</v>
      </c>
      <c r="C179">
        <v>159.92857142857133</v>
      </c>
      <c r="D179">
        <v>58.657969556535988</v>
      </c>
      <c r="E179">
        <v>2</v>
      </c>
    </row>
    <row r="180" spans="1:5" x14ac:dyDescent="0.25">
      <c r="A180">
        <v>305.59899999999999</v>
      </c>
      <c r="B180">
        <v>2199.2857142857142</v>
      </c>
      <c r="C180">
        <v>161.57142857142844</v>
      </c>
      <c r="D180">
        <v>58.526929473876976</v>
      </c>
      <c r="E180">
        <v>2</v>
      </c>
    </row>
    <row r="181" spans="1:5" x14ac:dyDescent="0.25">
      <c r="A181">
        <v>305.60199999999998</v>
      </c>
      <c r="B181">
        <v>2206.8571428571427</v>
      </c>
      <c r="C181">
        <v>162.64285714285711</v>
      </c>
      <c r="D181">
        <v>58.445259748186345</v>
      </c>
      <c r="E181">
        <v>2</v>
      </c>
    </row>
    <row r="182" spans="1:5" x14ac:dyDescent="0.25">
      <c r="A182">
        <v>305.60599999999999</v>
      </c>
      <c r="B182">
        <v>2214.7142857142858</v>
      </c>
      <c r="C182">
        <v>163.92857142857133</v>
      </c>
      <c r="D182">
        <v>58.364893559047118</v>
      </c>
      <c r="E182">
        <v>2</v>
      </c>
    </row>
    <row r="183" spans="1:5" x14ac:dyDescent="0.25">
      <c r="A183">
        <v>305.60899999999998</v>
      </c>
      <c r="B183">
        <v>2221.1428571428573</v>
      </c>
      <c r="C183">
        <v>164.78571428571422</v>
      </c>
      <c r="D183">
        <v>58.294676426478759</v>
      </c>
      <c r="E183">
        <v>2</v>
      </c>
    </row>
    <row r="184" spans="1:5" x14ac:dyDescent="0.25">
      <c r="A184">
        <v>305.613</v>
      </c>
      <c r="B184">
        <v>2225.8571428571427</v>
      </c>
      <c r="C184">
        <v>165.5</v>
      </c>
      <c r="D184">
        <v>58.239816502162455</v>
      </c>
      <c r="E184">
        <v>2</v>
      </c>
    </row>
    <row r="185" spans="1:5" x14ac:dyDescent="0.25">
      <c r="A185">
        <v>305.61599999999999</v>
      </c>
      <c r="B185">
        <v>2231.7142857142858</v>
      </c>
      <c r="C185">
        <v>166.14285714285711</v>
      </c>
      <c r="D185">
        <v>58.168831416538808</v>
      </c>
      <c r="E185">
        <v>2</v>
      </c>
    </row>
    <row r="186" spans="1:5" x14ac:dyDescent="0.25">
      <c r="A186">
        <v>305.62</v>
      </c>
      <c r="B186">
        <v>2233.7142857142858</v>
      </c>
      <c r="C186">
        <v>166.57142857142867</v>
      </c>
      <c r="D186">
        <v>58.146341378348211</v>
      </c>
      <c r="E186">
        <v>2</v>
      </c>
    </row>
    <row r="187" spans="1:5" x14ac:dyDescent="0.25">
      <c r="A187">
        <v>305.62299999999999</v>
      </c>
      <c r="B187">
        <v>2236</v>
      </c>
      <c r="C187">
        <v>166.92857142857133</v>
      </c>
      <c r="D187">
        <v>58.125552477155395</v>
      </c>
      <c r="E187">
        <v>2</v>
      </c>
    </row>
    <row r="188" spans="1:5" x14ac:dyDescent="0.25">
      <c r="A188">
        <v>305.62599999999998</v>
      </c>
      <c r="B188">
        <v>2239.2857142857142</v>
      </c>
      <c r="C188">
        <v>167.5</v>
      </c>
      <c r="D188">
        <v>58.089917428152887</v>
      </c>
      <c r="E188">
        <v>2</v>
      </c>
    </row>
    <row r="189" spans="1:5" x14ac:dyDescent="0.25">
      <c r="A189">
        <v>305.63</v>
      </c>
      <c r="B189">
        <v>2239.2857142857142</v>
      </c>
      <c r="C189">
        <v>167.42857142857133</v>
      </c>
      <c r="D189">
        <v>58.095036206926579</v>
      </c>
      <c r="E189">
        <v>2</v>
      </c>
    </row>
    <row r="190" spans="1:5" x14ac:dyDescent="0.25">
      <c r="A190">
        <v>305.63299999999998</v>
      </c>
      <c r="B190">
        <v>2239.7142857142858</v>
      </c>
      <c r="C190">
        <v>167.5</v>
      </c>
      <c r="D190">
        <v>58.091561017717595</v>
      </c>
      <c r="E190">
        <v>2</v>
      </c>
    </row>
    <row r="191" spans="1:5" x14ac:dyDescent="0.25">
      <c r="A191">
        <v>305.63600000000002</v>
      </c>
      <c r="B191">
        <v>2240.8571428571427</v>
      </c>
      <c r="C191">
        <v>167.57142857142867</v>
      </c>
      <c r="D191">
        <v>58.074631827218127</v>
      </c>
      <c r="E191">
        <v>2</v>
      </c>
    </row>
    <row r="192" spans="1:5" x14ac:dyDescent="0.25">
      <c r="A192">
        <v>305.63900000000001</v>
      </c>
      <c r="B192">
        <v>2250.4285714285716</v>
      </c>
      <c r="C192">
        <v>169.14285714285711</v>
      </c>
      <c r="D192">
        <v>57.96815850394114</v>
      </c>
      <c r="E192">
        <v>2</v>
      </c>
    </row>
    <row r="193" spans="1:5" x14ac:dyDescent="0.25">
      <c r="A193">
        <v>305.64299999999997</v>
      </c>
      <c r="B193">
        <v>2261.1428571428573</v>
      </c>
      <c r="C193">
        <v>170.71428571428578</v>
      </c>
      <c r="D193">
        <v>57.86421160016738</v>
      </c>
      <c r="E193">
        <v>2</v>
      </c>
    </row>
    <row r="194" spans="1:5" x14ac:dyDescent="0.25">
      <c r="A194">
        <v>305.64600000000002</v>
      </c>
      <c r="B194">
        <v>2270.2857142857142</v>
      </c>
      <c r="C194">
        <v>172.35714285714289</v>
      </c>
      <c r="D194">
        <v>57.78084891183039</v>
      </c>
      <c r="E194">
        <v>2</v>
      </c>
    </row>
    <row r="195" spans="1:5" x14ac:dyDescent="0.25">
      <c r="A195">
        <v>305.649</v>
      </c>
      <c r="B195">
        <v>2273.2857142857142</v>
      </c>
      <c r="C195">
        <v>172.71428571428578</v>
      </c>
      <c r="D195">
        <v>57.744973754882835</v>
      </c>
      <c r="E195">
        <v>2</v>
      </c>
    </row>
    <row r="196" spans="1:5" x14ac:dyDescent="0.25">
      <c r="A196">
        <v>305.65199999999999</v>
      </c>
      <c r="B196">
        <v>2274.4285714285716</v>
      </c>
      <c r="C196">
        <v>173</v>
      </c>
      <c r="D196">
        <v>57.730377524239714</v>
      </c>
      <c r="E196">
        <v>2</v>
      </c>
    </row>
    <row r="197" spans="1:5" x14ac:dyDescent="0.25">
      <c r="A197">
        <v>305.65600000000001</v>
      </c>
      <c r="B197">
        <v>2278</v>
      </c>
      <c r="C197">
        <v>173.5</v>
      </c>
      <c r="D197">
        <v>57.696135166713134</v>
      </c>
      <c r="E197">
        <v>2</v>
      </c>
    </row>
    <row r="198" spans="1:5" x14ac:dyDescent="0.25">
      <c r="A198">
        <v>305.65899999999999</v>
      </c>
      <c r="B198">
        <v>2284</v>
      </c>
      <c r="C198">
        <v>174.42857142857156</v>
      </c>
      <c r="D198">
        <v>57.63793378557483</v>
      </c>
      <c r="E198">
        <v>2</v>
      </c>
    </row>
    <row r="199" spans="1:5" x14ac:dyDescent="0.25">
      <c r="A199">
        <v>305.66199999999998</v>
      </c>
      <c r="B199">
        <v>2301.1428571428573</v>
      </c>
      <c r="C199">
        <v>177.42857142857133</v>
      </c>
      <c r="D199">
        <v>57.494543130057252</v>
      </c>
      <c r="E199">
        <v>2</v>
      </c>
    </row>
    <row r="200" spans="1:5" x14ac:dyDescent="0.25">
      <c r="A200">
        <v>305.66500000000002</v>
      </c>
      <c r="B200">
        <v>2308.5714285714284</v>
      </c>
      <c r="C200">
        <v>178.57142857142844</v>
      </c>
      <c r="D200">
        <v>57.407776096888938</v>
      </c>
      <c r="E200">
        <v>2</v>
      </c>
    </row>
    <row r="201" spans="1:5" x14ac:dyDescent="0.25">
      <c r="A201">
        <v>305.66800000000001</v>
      </c>
      <c r="B201">
        <v>2319.8571428571427</v>
      </c>
      <c r="C201">
        <v>180.07142857142844</v>
      </c>
      <c r="D201">
        <v>57.265991101946156</v>
      </c>
      <c r="E201">
        <v>2</v>
      </c>
    </row>
    <row r="202" spans="1:5" x14ac:dyDescent="0.25">
      <c r="A202">
        <v>305.67099999999999</v>
      </c>
      <c r="B202">
        <v>2329.1428571428573</v>
      </c>
      <c r="C202">
        <v>181.57142857142844</v>
      </c>
      <c r="D202">
        <v>57.174171120779874</v>
      </c>
      <c r="E202">
        <v>2</v>
      </c>
    </row>
    <row r="203" spans="1:5" x14ac:dyDescent="0.25">
      <c r="A203">
        <v>305.67399999999998</v>
      </c>
      <c r="B203">
        <v>2326.7142857142858</v>
      </c>
      <c r="C203">
        <v>180.64285714285734</v>
      </c>
      <c r="D203">
        <v>57.144056592668846</v>
      </c>
      <c r="E203">
        <v>2</v>
      </c>
    </row>
    <row r="204" spans="1:5" x14ac:dyDescent="0.25">
      <c r="A204">
        <v>305.67700000000002</v>
      </c>
      <c r="B204">
        <v>2336.8571428571427</v>
      </c>
      <c r="C204">
        <v>182.21428571428555</v>
      </c>
      <c r="D204">
        <v>57.03321456909174</v>
      </c>
      <c r="E204">
        <v>2</v>
      </c>
    </row>
    <row r="205" spans="1:5" x14ac:dyDescent="0.25">
      <c r="A205">
        <v>305.68</v>
      </c>
      <c r="B205">
        <v>2338.5714285714284</v>
      </c>
      <c r="C205">
        <v>182.42857142857133</v>
      </c>
      <c r="D205">
        <v>57.001545497349355</v>
      </c>
      <c r="E205">
        <v>2</v>
      </c>
    </row>
    <row r="206" spans="1:5" x14ac:dyDescent="0.25">
      <c r="A206">
        <v>305.68299999999999</v>
      </c>
      <c r="B206">
        <v>2345.4285714285716</v>
      </c>
      <c r="C206">
        <v>183.21428571428555</v>
      </c>
      <c r="D206">
        <v>56.921394130161787</v>
      </c>
      <c r="E206">
        <v>2</v>
      </c>
    </row>
    <row r="207" spans="1:5" x14ac:dyDescent="0.25">
      <c r="A207">
        <v>305.68599999999998</v>
      </c>
      <c r="B207">
        <v>2343.8571428571427</v>
      </c>
      <c r="C207">
        <v>183</v>
      </c>
      <c r="D207">
        <v>56.939472416469016</v>
      </c>
      <c r="E207">
        <v>2</v>
      </c>
    </row>
    <row r="208" spans="1:5" x14ac:dyDescent="0.25">
      <c r="A208">
        <v>305.68900000000002</v>
      </c>
      <c r="B208">
        <v>2345.5714285714284</v>
      </c>
      <c r="C208">
        <v>183.21428571428578</v>
      </c>
      <c r="D208">
        <v>56.916451808384522</v>
      </c>
      <c r="E208">
        <v>2</v>
      </c>
    </row>
    <row r="209" spans="1:5" x14ac:dyDescent="0.25">
      <c r="A209">
        <v>305.69200000000001</v>
      </c>
      <c r="B209">
        <v>2354</v>
      </c>
      <c r="C209">
        <v>184.64285714285711</v>
      </c>
      <c r="D209">
        <v>56.829296330043235</v>
      </c>
      <c r="E209">
        <v>2</v>
      </c>
    </row>
    <row r="210" spans="1:5" x14ac:dyDescent="0.25">
      <c r="A210">
        <v>305.69499999999999</v>
      </c>
      <c r="B210">
        <v>2363.7142857142858</v>
      </c>
      <c r="C210">
        <v>186</v>
      </c>
      <c r="D210">
        <v>56.725203704833973</v>
      </c>
      <c r="E210">
        <v>2</v>
      </c>
    </row>
    <row r="211" spans="1:5" x14ac:dyDescent="0.25">
      <c r="A211">
        <v>305.69799999999998</v>
      </c>
      <c r="B211">
        <v>2382</v>
      </c>
      <c r="C211">
        <v>188.92857142857156</v>
      </c>
      <c r="D211">
        <v>56.538424355643201</v>
      </c>
      <c r="E211">
        <v>2</v>
      </c>
    </row>
    <row r="212" spans="1:5" x14ac:dyDescent="0.25">
      <c r="A212">
        <v>305.70100000000002</v>
      </c>
      <c r="B212">
        <v>2392.4285714285716</v>
      </c>
      <c r="C212">
        <v>190.64285714285711</v>
      </c>
      <c r="D212">
        <v>56.423382459367986</v>
      </c>
      <c r="E212">
        <v>2</v>
      </c>
    </row>
    <row r="213" spans="1:5" x14ac:dyDescent="0.25">
      <c r="A213">
        <v>305.70400000000001</v>
      </c>
      <c r="B213">
        <v>2404.8571428571427</v>
      </c>
      <c r="C213">
        <v>192.21428571428578</v>
      </c>
      <c r="D213">
        <v>56.287721797398149</v>
      </c>
      <c r="E213">
        <v>2</v>
      </c>
    </row>
    <row r="214" spans="1:5" x14ac:dyDescent="0.25">
      <c r="A214">
        <v>305.70699999999999</v>
      </c>
      <c r="B214">
        <v>2404.7142857142858</v>
      </c>
      <c r="C214">
        <v>192.35714285714289</v>
      </c>
      <c r="D214">
        <v>56.29034303937641</v>
      </c>
      <c r="E214">
        <v>2</v>
      </c>
    </row>
    <row r="215" spans="1:5" x14ac:dyDescent="0.25">
      <c r="A215">
        <v>305.709</v>
      </c>
      <c r="B215">
        <v>2397.7142857142858</v>
      </c>
      <c r="C215">
        <v>191.14285714285711</v>
      </c>
      <c r="D215">
        <v>56.35131203787671</v>
      </c>
      <c r="E215">
        <v>2</v>
      </c>
    </row>
    <row r="216" spans="1:5" x14ac:dyDescent="0.25">
      <c r="A216">
        <v>305.71199999999999</v>
      </c>
      <c r="B216">
        <v>2392.1428571428573</v>
      </c>
      <c r="C216">
        <v>190.28571428571445</v>
      </c>
      <c r="D216">
        <v>56.414589255196745</v>
      </c>
      <c r="E216">
        <v>2</v>
      </c>
    </row>
    <row r="217" spans="1:5" x14ac:dyDescent="0.25">
      <c r="A217">
        <v>305.71499999999997</v>
      </c>
      <c r="B217">
        <v>2381.7142857142858</v>
      </c>
      <c r="C217">
        <v>188.42857142857156</v>
      </c>
      <c r="D217">
        <v>56.521437399727972</v>
      </c>
      <c r="E217">
        <v>2</v>
      </c>
    </row>
    <row r="218" spans="1:5" x14ac:dyDescent="0.25">
      <c r="A218">
        <v>305.71800000000002</v>
      </c>
      <c r="B218">
        <v>2381.8571428571427</v>
      </c>
      <c r="C218">
        <v>188.35714285714289</v>
      </c>
      <c r="D218">
        <v>56.523375483921598</v>
      </c>
      <c r="E218">
        <v>2</v>
      </c>
    </row>
    <row r="219" spans="1:5" x14ac:dyDescent="0.25">
      <c r="A219">
        <v>305.721</v>
      </c>
      <c r="B219">
        <v>2380.2857142857142</v>
      </c>
      <c r="C219">
        <v>188.14285714285711</v>
      </c>
      <c r="D219">
        <v>56.543995775495318</v>
      </c>
      <c r="E219">
        <v>2</v>
      </c>
    </row>
    <row r="220" spans="1:5" x14ac:dyDescent="0.25">
      <c r="A220">
        <v>305.72300000000001</v>
      </c>
      <c r="B220">
        <v>2383</v>
      </c>
      <c r="C220">
        <v>188.5</v>
      </c>
      <c r="D220">
        <v>56.514171927315886</v>
      </c>
      <c r="E220">
        <v>2</v>
      </c>
    </row>
    <row r="221" spans="1:5" x14ac:dyDescent="0.25">
      <c r="A221">
        <v>305.726</v>
      </c>
      <c r="B221">
        <v>2407.2857142857142</v>
      </c>
      <c r="C221">
        <v>192.5</v>
      </c>
      <c r="D221">
        <v>56.273051125662676</v>
      </c>
      <c r="E221">
        <v>2</v>
      </c>
    </row>
    <row r="222" spans="1:5" x14ac:dyDescent="0.25">
      <c r="A222">
        <v>305.72899999999998</v>
      </c>
      <c r="B222">
        <v>2435.1428571428573</v>
      </c>
      <c r="C222">
        <v>197.07142857142844</v>
      </c>
      <c r="D222">
        <v>55.999126870291548</v>
      </c>
      <c r="E222">
        <v>2</v>
      </c>
    </row>
    <row r="223" spans="1:5" x14ac:dyDescent="0.25">
      <c r="A223">
        <v>305.73200000000003</v>
      </c>
      <c r="B223">
        <v>2445.8571428571427</v>
      </c>
      <c r="C223">
        <v>198.71428571428578</v>
      </c>
      <c r="D223">
        <v>55.889793940952814</v>
      </c>
      <c r="E223">
        <v>2</v>
      </c>
    </row>
    <row r="224" spans="1:5" x14ac:dyDescent="0.25">
      <c r="A224">
        <v>305.73399999999998</v>
      </c>
      <c r="B224">
        <v>2446.5714285714284</v>
      </c>
      <c r="C224">
        <v>198.85714285714266</v>
      </c>
      <c r="D224">
        <v>55.889739772251687</v>
      </c>
      <c r="E224">
        <v>2</v>
      </c>
    </row>
    <row r="225" spans="1:5" x14ac:dyDescent="0.25">
      <c r="A225">
        <v>305.73700000000002</v>
      </c>
      <c r="B225">
        <v>2440.5714285714284</v>
      </c>
      <c r="C225">
        <v>197.85714285714266</v>
      </c>
      <c r="D225">
        <v>55.95416379656109</v>
      </c>
      <c r="E225">
        <v>2</v>
      </c>
    </row>
    <row r="226" spans="1:5" x14ac:dyDescent="0.25">
      <c r="A226">
        <v>305.74</v>
      </c>
      <c r="B226">
        <v>2438.7142857142858</v>
      </c>
      <c r="C226">
        <v>197.57142857142844</v>
      </c>
      <c r="D226">
        <v>55.980827113560224</v>
      </c>
      <c r="E226">
        <v>2</v>
      </c>
    </row>
    <row r="227" spans="1:5" x14ac:dyDescent="0.25">
      <c r="A227">
        <v>305.74200000000002</v>
      </c>
      <c r="B227">
        <v>2435.7142857142858</v>
      </c>
      <c r="C227">
        <v>197.14285714285711</v>
      </c>
      <c r="D227">
        <v>56.01634140014653</v>
      </c>
      <c r="E227">
        <v>2</v>
      </c>
    </row>
    <row r="228" spans="1:5" x14ac:dyDescent="0.25">
      <c r="A228">
        <v>305.745</v>
      </c>
      <c r="B228">
        <v>2431.8571428571427</v>
      </c>
      <c r="C228">
        <v>196.64285714285711</v>
      </c>
      <c r="D228">
        <v>56.065326690673771</v>
      </c>
      <c r="E228">
        <v>2</v>
      </c>
    </row>
    <row r="229" spans="1:5" x14ac:dyDescent="0.25">
      <c r="A229">
        <v>305.74799999999999</v>
      </c>
      <c r="B229">
        <v>2437.5714285714284</v>
      </c>
      <c r="C229">
        <v>197.71428571428555</v>
      </c>
      <c r="D229">
        <v>56.027329036167714</v>
      </c>
      <c r="E229">
        <v>2</v>
      </c>
    </row>
    <row r="230" spans="1:5" x14ac:dyDescent="0.25">
      <c r="A230">
        <v>305.75</v>
      </c>
      <c r="B230">
        <v>2453.2857142857142</v>
      </c>
      <c r="C230">
        <v>200.5</v>
      </c>
      <c r="D230">
        <v>55.899674006870839</v>
      </c>
      <c r="E230">
        <v>2</v>
      </c>
    </row>
    <row r="231" spans="1:5" x14ac:dyDescent="0.25">
      <c r="A231">
        <v>305.75299999999999</v>
      </c>
      <c r="B231">
        <v>2460.2857142857142</v>
      </c>
      <c r="C231">
        <v>201.71428571428578</v>
      </c>
      <c r="D231">
        <v>55.841222599574508</v>
      </c>
      <c r="E231">
        <v>2</v>
      </c>
    </row>
    <row r="232" spans="1:5" x14ac:dyDescent="0.25">
      <c r="A232">
        <v>305.755</v>
      </c>
      <c r="B232">
        <v>2469</v>
      </c>
      <c r="C232">
        <v>203.35714285714289</v>
      </c>
      <c r="D232">
        <v>55.778619929722367</v>
      </c>
      <c r="E232">
        <v>2</v>
      </c>
    </row>
    <row r="233" spans="1:5" x14ac:dyDescent="0.25">
      <c r="A233">
        <v>305.75799999999998</v>
      </c>
      <c r="B233">
        <v>2478.8571428571427</v>
      </c>
      <c r="C233">
        <v>205.07142857142844</v>
      </c>
      <c r="D233">
        <v>55.688976941789861</v>
      </c>
      <c r="E233">
        <v>2</v>
      </c>
    </row>
    <row r="234" spans="1:5" x14ac:dyDescent="0.25">
      <c r="A234">
        <v>305.76100000000002</v>
      </c>
      <c r="B234">
        <v>2528</v>
      </c>
      <c r="C234">
        <v>213.07142857142867</v>
      </c>
      <c r="D234">
        <v>55.225487082345182</v>
      </c>
      <c r="E234">
        <v>2</v>
      </c>
    </row>
    <row r="235" spans="1:5" x14ac:dyDescent="0.25">
      <c r="A235">
        <v>305.76299999999998</v>
      </c>
      <c r="B235">
        <v>2585.8571428571427</v>
      </c>
      <c r="C235">
        <v>223.07142857142844</v>
      </c>
      <c r="D235">
        <v>54.70839505876819</v>
      </c>
      <c r="E235">
        <v>2</v>
      </c>
    </row>
    <row r="236" spans="1:5" x14ac:dyDescent="0.25">
      <c r="A236">
        <v>305.76600000000002</v>
      </c>
      <c r="B236">
        <v>2639.7142857142858</v>
      </c>
      <c r="C236">
        <v>232.57142857142844</v>
      </c>
      <c r="D236">
        <v>54.245586940220392</v>
      </c>
      <c r="E236">
        <v>2</v>
      </c>
    </row>
    <row r="237" spans="1:5" x14ac:dyDescent="0.25">
      <c r="A237">
        <v>305.76799999999997</v>
      </c>
      <c r="B237">
        <v>2671.2857142857142</v>
      </c>
      <c r="C237">
        <v>238.35714285714289</v>
      </c>
      <c r="D237">
        <v>53.991141836983786</v>
      </c>
      <c r="E237">
        <v>2</v>
      </c>
    </row>
    <row r="238" spans="1:5" x14ac:dyDescent="0.25">
      <c r="A238">
        <v>305.77100000000002</v>
      </c>
      <c r="B238">
        <v>2682.7142857142858</v>
      </c>
      <c r="C238">
        <v>240.35714285714289</v>
      </c>
      <c r="D238">
        <v>53.909424155099089</v>
      </c>
      <c r="E238">
        <v>2</v>
      </c>
    </row>
    <row r="239" spans="1:5" x14ac:dyDescent="0.25">
      <c r="A239">
        <v>305.77300000000002</v>
      </c>
      <c r="B239">
        <v>2671.5714285714284</v>
      </c>
      <c r="C239">
        <v>238.35714285714266</v>
      </c>
      <c r="D239">
        <v>53.99854431152346</v>
      </c>
      <c r="E239">
        <v>2</v>
      </c>
    </row>
    <row r="240" spans="1:5" x14ac:dyDescent="0.25">
      <c r="A240">
        <v>305.77600000000001</v>
      </c>
      <c r="B240">
        <v>2654.1428571428573</v>
      </c>
      <c r="C240">
        <v>235.42857142857156</v>
      </c>
      <c r="D240">
        <v>54.159948839460128</v>
      </c>
      <c r="E240">
        <v>2</v>
      </c>
    </row>
    <row r="241" spans="1:5" x14ac:dyDescent="0.25">
      <c r="A241">
        <v>305.77800000000002</v>
      </c>
      <c r="B241">
        <v>2611</v>
      </c>
      <c r="C241">
        <v>228.07142857142844</v>
      </c>
      <c r="D241">
        <v>54.557760075160445</v>
      </c>
      <c r="E241">
        <v>2</v>
      </c>
    </row>
    <row r="242" spans="1:5" x14ac:dyDescent="0.25">
      <c r="A242">
        <v>305.77999999999997</v>
      </c>
      <c r="B242">
        <v>2550.7142857142858</v>
      </c>
      <c r="C242">
        <v>218.78571428571445</v>
      </c>
      <c r="D242">
        <v>55.197019304548007</v>
      </c>
      <c r="E242">
        <v>2</v>
      </c>
    </row>
    <row r="243" spans="1:5" x14ac:dyDescent="0.25">
      <c r="A243">
        <v>305.78300000000002</v>
      </c>
      <c r="B243">
        <v>2522.2857142857142</v>
      </c>
      <c r="C243">
        <v>214.85714285714289</v>
      </c>
      <c r="D243">
        <v>55.553026580810524</v>
      </c>
      <c r="E243">
        <v>2</v>
      </c>
    </row>
    <row r="244" spans="1:5" x14ac:dyDescent="0.25">
      <c r="A244">
        <v>305.78500000000003</v>
      </c>
      <c r="B244">
        <v>2516.7142857142858</v>
      </c>
      <c r="C244">
        <v>214.35714285714289</v>
      </c>
      <c r="D244">
        <v>55.633863503592409</v>
      </c>
      <c r="E244">
        <v>2</v>
      </c>
    </row>
    <row r="245" spans="1:5" x14ac:dyDescent="0.25">
      <c r="A245">
        <v>305.78800000000001</v>
      </c>
      <c r="B245">
        <v>2530.7142857142858</v>
      </c>
      <c r="C245">
        <v>216.57142857142867</v>
      </c>
      <c r="D245">
        <v>55.48030493600038</v>
      </c>
      <c r="E245">
        <v>2</v>
      </c>
    </row>
    <row r="246" spans="1:5" x14ac:dyDescent="0.25">
      <c r="A246">
        <v>305.79000000000002</v>
      </c>
      <c r="B246">
        <v>2548.7142857142858</v>
      </c>
      <c r="C246">
        <v>219.14285714285711</v>
      </c>
      <c r="D246">
        <v>55.289708273751444</v>
      </c>
      <c r="E246">
        <v>2</v>
      </c>
    </row>
    <row r="247" spans="1:5" x14ac:dyDescent="0.25">
      <c r="A247">
        <v>305.79199999999997</v>
      </c>
      <c r="B247">
        <v>2543.5714285714284</v>
      </c>
      <c r="C247">
        <v>217.5</v>
      </c>
      <c r="D247">
        <v>55.279021562848754</v>
      </c>
      <c r="E247">
        <v>2</v>
      </c>
    </row>
    <row r="248" spans="1:5" x14ac:dyDescent="0.25">
      <c r="A248">
        <v>305.79500000000002</v>
      </c>
      <c r="B248">
        <v>2605</v>
      </c>
      <c r="C248">
        <v>228.5</v>
      </c>
      <c r="D248">
        <v>54.781875392368818</v>
      </c>
      <c r="E248">
        <v>2</v>
      </c>
    </row>
    <row r="249" spans="1:5" x14ac:dyDescent="0.25">
      <c r="A249">
        <v>305.79700000000003</v>
      </c>
      <c r="B249">
        <v>2672.8571428571427</v>
      </c>
      <c r="C249">
        <v>242.07142857142844</v>
      </c>
      <c r="D249">
        <v>54.327344294956788</v>
      </c>
      <c r="E249">
        <v>2</v>
      </c>
    </row>
    <row r="250" spans="1:5" x14ac:dyDescent="0.25">
      <c r="A250">
        <v>305.79899999999998</v>
      </c>
      <c r="B250">
        <v>2697.2857142857142</v>
      </c>
      <c r="C250">
        <v>246.71428571428555</v>
      </c>
      <c r="D250">
        <v>54.1345846993583</v>
      </c>
      <c r="E250">
        <v>2</v>
      </c>
    </row>
    <row r="251" spans="1:5" x14ac:dyDescent="0.25">
      <c r="A251">
        <v>305.80200000000002</v>
      </c>
      <c r="B251">
        <v>2770.1428571428573</v>
      </c>
      <c r="C251">
        <v>258.85714285714289</v>
      </c>
      <c r="D251">
        <v>53.460962350027899</v>
      </c>
      <c r="E251">
        <v>2</v>
      </c>
    </row>
    <row r="252" spans="1:5" x14ac:dyDescent="0.25">
      <c r="A252">
        <v>305.80399999999997</v>
      </c>
      <c r="B252">
        <v>2850.1428571428573</v>
      </c>
      <c r="C252">
        <v>271.5</v>
      </c>
      <c r="D252">
        <v>52.664882986886141</v>
      </c>
      <c r="E252">
        <v>2</v>
      </c>
    </row>
    <row r="253" spans="1:5" x14ac:dyDescent="0.25">
      <c r="A253">
        <v>305.80599999999998</v>
      </c>
      <c r="B253">
        <v>2870.8571428571427</v>
      </c>
      <c r="C253">
        <v>275</v>
      </c>
      <c r="D253">
        <v>52.4995397295271</v>
      </c>
      <c r="E253">
        <v>2</v>
      </c>
    </row>
    <row r="254" spans="1:5" x14ac:dyDescent="0.25">
      <c r="A254">
        <v>305.80900000000003</v>
      </c>
      <c r="B254">
        <v>3521.2857142857142</v>
      </c>
      <c r="C254">
        <v>431.71428571428578</v>
      </c>
      <c r="D254">
        <v>49.311533355712868</v>
      </c>
      <c r="E254">
        <v>2</v>
      </c>
    </row>
    <row r="255" spans="1:5" x14ac:dyDescent="0.25">
      <c r="A255">
        <v>305.81099999999998</v>
      </c>
      <c r="B255">
        <v>5594.5714285714284</v>
      </c>
      <c r="C255">
        <v>1138.9285714285716</v>
      </c>
      <c r="D255">
        <v>43.310563550676648</v>
      </c>
      <c r="E255">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769E7-5B48-4CAA-8802-24B8E24B41E2}">
  <dimension ref="A1:U255"/>
  <sheetViews>
    <sheetView workbookViewId="0">
      <selection activeCell="A2" sqref="A2"/>
    </sheetView>
  </sheetViews>
  <sheetFormatPr defaultRowHeight="15" x14ac:dyDescent="0.25"/>
  <sheetData>
    <row r="1" spans="1:21" x14ac:dyDescent="0.25">
      <c r="A1" t="s">
        <v>5</v>
      </c>
      <c r="B1" t="s">
        <v>6</v>
      </c>
      <c r="C1" t="s">
        <v>7</v>
      </c>
      <c r="D1" t="s">
        <v>8</v>
      </c>
      <c r="E1" t="s">
        <v>21</v>
      </c>
    </row>
    <row r="2" spans="1:21" x14ac:dyDescent="0.25">
      <c r="A2" t="s">
        <v>12</v>
      </c>
      <c r="B2" t="s">
        <v>10</v>
      </c>
      <c r="C2" t="s">
        <v>10</v>
      </c>
      <c r="D2" t="s">
        <v>11</v>
      </c>
      <c r="E2" t="s">
        <v>11</v>
      </c>
    </row>
    <row r="3" spans="1:21" x14ac:dyDescent="0.25">
      <c r="A3">
        <v>304.77499999999998</v>
      </c>
      <c r="B3">
        <v>5259.1428571428569</v>
      </c>
      <c r="C3">
        <v>742.28571428571422</v>
      </c>
      <c r="D3">
        <v>45.374672154017844</v>
      </c>
      <c r="E3">
        <v>2</v>
      </c>
      <c r="S3" t="s">
        <v>0</v>
      </c>
    </row>
    <row r="4" spans="1:21" x14ac:dyDescent="0.25">
      <c r="A4">
        <v>304.77999999999997</v>
      </c>
      <c r="B4">
        <v>4545.4285714285716</v>
      </c>
      <c r="C4">
        <v>550.28571428571445</v>
      </c>
      <c r="D4">
        <v>47.54461550031391</v>
      </c>
      <c r="E4">
        <v>2</v>
      </c>
    </row>
    <row r="5" spans="1:21" x14ac:dyDescent="0.25">
      <c r="A5">
        <v>304.79000000000002</v>
      </c>
      <c r="B5">
        <v>4351.7142857142853</v>
      </c>
      <c r="C5">
        <v>504.5</v>
      </c>
      <c r="D5">
        <v>48.294120352608786</v>
      </c>
      <c r="E5">
        <v>2</v>
      </c>
      <c r="S5" t="s">
        <v>17</v>
      </c>
    </row>
    <row r="6" spans="1:21" x14ac:dyDescent="0.25">
      <c r="A6">
        <v>304.8</v>
      </c>
      <c r="B6">
        <v>4098.2857142857147</v>
      </c>
      <c r="C6">
        <v>451.00000000000023</v>
      </c>
      <c r="D6">
        <v>49.477915954589832</v>
      </c>
      <c r="E6">
        <v>2</v>
      </c>
      <c r="S6" t="s">
        <v>18</v>
      </c>
    </row>
    <row r="7" spans="1:21" x14ac:dyDescent="0.25">
      <c r="A7">
        <v>304.81</v>
      </c>
      <c r="B7">
        <v>3739</v>
      </c>
      <c r="C7">
        <v>377.85714285714266</v>
      </c>
      <c r="D7">
        <v>51.335566929408515</v>
      </c>
      <c r="E7">
        <v>2</v>
      </c>
    </row>
    <row r="8" spans="1:21" x14ac:dyDescent="0.25">
      <c r="A8">
        <v>304.82</v>
      </c>
      <c r="B8">
        <v>3581.7142857142858</v>
      </c>
      <c r="C8">
        <v>344</v>
      </c>
      <c r="D8">
        <v>52.129202052525102</v>
      </c>
      <c r="E8">
        <v>2</v>
      </c>
    </row>
    <row r="9" spans="1:21" x14ac:dyDescent="0.25">
      <c r="A9">
        <v>304.83</v>
      </c>
      <c r="B9">
        <v>3588</v>
      </c>
      <c r="C9">
        <v>345.35714285714289</v>
      </c>
      <c r="D9">
        <v>52.10544934953964</v>
      </c>
      <c r="E9">
        <v>2</v>
      </c>
      <c r="S9" t="s">
        <v>19</v>
      </c>
    </row>
    <row r="10" spans="1:21" x14ac:dyDescent="0.25">
      <c r="A10">
        <v>304.83999999999997</v>
      </c>
      <c r="B10">
        <v>3579.2857142857142</v>
      </c>
      <c r="C10">
        <v>341.85714285714289</v>
      </c>
      <c r="D10">
        <v>52.093739209856267</v>
      </c>
      <c r="E10">
        <v>2</v>
      </c>
      <c r="S10" t="s">
        <v>20</v>
      </c>
    </row>
    <row r="11" spans="1:21" x14ac:dyDescent="0.25">
      <c r="A11">
        <v>304.84899999999999</v>
      </c>
      <c r="B11">
        <v>3609</v>
      </c>
      <c r="C11">
        <v>347.57142857142867</v>
      </c>
      <c r="D11">
        <v>51.912660653250441</v>
      </c>
      <c r="E11">
        <v>2</v>
      </c>
    </row>
    <row r="12" spans="1:21" x14ac:dyDescent="0.25">
      <c r="A12">
        <v>304.85899999999998</v>
      </c>
      <c r="B12">
        <v>3650.4285714285716</v>
      </c>
      <c r="C12">
        <v>355.14285714285711</v>
      </c>
      <c r="D12">
        <v>51.681070055280429</v>
      </c>
      <c r="E12">
        <v>2</v>
      </c>
    </row>
    <row r="13" spans="1:21" x14ac:dyDescent="0.25">
      <c r="A13">
        <v>304.86900000000003</v>
      </c>
      <c r="B13">
        <v>3683.8571428571427</v>
      </c>
      <c r="C13">
        <v>361.5</v>
      </c>
      <c r="D13">
        <v>51.486460658482144</v>
      </c>
      <c r="E13">
        <v>2</v>
      </c>
    </row>
    <row r="14" spans="1:21" x14ac:dyDescent="0.25">
      <c r="A14">
        <v>304.87799999999999</v>
      </c>
      <c r="B14">
        <v>3745.5714285714284</v>
      </c>
      <c r="C14">
        <v>373.28571428571445</v>
      </c>
      <c r="D14">
        <v>51.136413356236005</v>
      </c>
      <c r="E14">
        <v>2</v>
      </c>
      <c r="S14" t="s">
        <v>13</v>
      </c>
      <c r="T14" t="s">
        <v>14</v>
      </c>
      <c r="U14" t="s">
        <v>15</v>
      </c>
    </row>
    <row r="15" spans="1:21" x14ac:dyDescent="0.25">
      <c r="A15">
        <v>304.88799999999998</v>
      </c>
      <c r="B15">
        <v>3836.5714285714284</v>
      </c>
      <c r="C15">
        <v>390.5</v>
      </c>
      <c r="D15">
        <v>50.625288391113259</v>
      </c>
      <c r="E15">
        <v>2</v>
      </c>
      <c r="S15">
        <v>31.203000701388813</v>
      </c>
      <c r="T15">
        <v>32.791268274305594</v>
      </c>
      <c r="U15">
        <v>7725.138905374858</v>
      </c>
    </row>
    <row r="16" spans="1:21" x14ac:dyDescent="0.25">
      <c r="A16">
        <v>304.89699999999999</v>
      </c>
      <c r="B16">
        <v>3918.7142857142858</v>
      </c>
      <c r="C16">
        <v>406.14285714285688</v>
      </c>
      <c r="D16">
        <v>50.184530748639816</v>
      </c>
      <c r="E16">
        <v>2</v>
      </c>
      <c r="S16" t="s">
        <v>11</v>
      </c>
      <c r="T16" t="s">
        <v>11</v>
      </c>
      <c r="U16" t="s">
        <v>16</v>
      </c>
    </row>
    <row r="17" spans="1:5" x14ac:dyDescent="0.25">
      <c r="A17">
        <v>304.90600000000001</v>
      </c>
      <c r="B17">
        <v>3890.8571428571427</v>
      </c>
      <c r="C17">
        <v>400.21428571428578</v>
      </c>
      <c r="D17">
        <v>50.316438729422487</v>
      </c>
      <c r="E17">
        <v>2</v>
      </c>
    </row>
    <row r="18" spans="1:5" x14ac:dyDescent="0.25">
      <c r="A18">
        <v>304.916</v>
      </c>
      <c r="B18">
        <v>3843</v>
      </c>
      <c r="C18">
        <v>390.57142857142867</v>
      </c>
      <c r="D18">
        <v>50.559469495500878</v>
      </c>
      <c r="E18">
        <v>2</v>
      </c>
    </row>
    <row r="19" spans="1:5" x14ac:dyDescent="0.25">
      <c r="A19">
        <v>304.92500000000001</v>
      </c>
      <c r="B19">
        <v>3772.2857142857142</v>
      </c>
      <c r="C19">
        <v>375.92857142857133</v>
      </c>
      <c r="D19">
        <v>50.929358237130259</v>
      </c>
      <c r="E19">
        <v>2</v>
      </c>
    </row>
    <row r="20" spans="1:5" x14ac:dyDescent="0.25">
      <c r="A20">
        <v>304.93400000000003</v>
      </c>
      <c r="B20">
        <v>3714.2857142857142</v>
      </c>
      <c r="C20">
        <v>364.57142857142844</v>
      </c>
      <c r="D20">
        <v>51.245926775251178</v>
      </c>
      <c r="E20">
        <v>2</v>
      </c>
    </row>
    <row r="21" spans="1:5" x14ac:dyDescent="0.25">
      <c r="A21">
        <v>304.94299999999998</v>
      </c>
      <c r="B21">
        <v>3652.1428571428573</v>
      </c>
      <c r="C21">
        <v>352.21428571428578</v>
      </c>
      <c r="D21">
        <v>51.587176949637296</v>
      </c>
      <c r="E21">
        <v>2</v>
      </c>
    </row>
    <row r="22" spans="1:5" x14ac:dyDescent="0.25">
      <c r="A22">
        <v>304.952</v>
      </c>
      <c r="B22">
        <v>3562.5714285714284</v>
      </c>
      <c r="C22">
        <v>334.64285714285711</v>
      </c>
      <c r="D22">
        <v>52.088924625941672</v>
      </c>
      <c r="E22">
        <v>2</v>
      </c>
    </row>
    <row r="23" spans="1:5" x14ac:dyDescent="0.25">
      <c r="A23">
        <v>304.96100000000001</v>
      </c>
      <c r="B23">
        <v>3507.7142857142858</v>
      </c>
      <c r="C23">
        <v>324.21428571428555</v>
      </c>
      <c r="D23">
        <v>52.409445953369186</v>
      </c>
      <c r="E23">
        <v>2</v>
      </c>
    </row>
    <row r="24" spans="1:5" x14ac:dyDescent="0.25">
      <c r="A24">
        <v>304.97000000000003</v>
      </c>
      <c r="B24">
        <v>3479</v>
      </c>
      <c r="C24">
        <v>319.14285714285711</v>
      </c>
      <c r="D24">
        <v>52.598229326520709</v>
      </c>
      <c r="E24">
        <v>2</v>
      </c>
    </row>
    <row r="25" spans="1:5" x14ac:dyDescent="0.25">
      <c r="A25">
        <v>304.97899999999998</v>
      </c>
      <c r="B25">
        <v>3458.7142857142858</v>
      </c>
      <c r="C25">
        <v>315.5</v>
      </c>
      <c r="D25">
        <v>52.733356039864645</v>
      </c>
      <c r="E25">
        <v>2</v>
      </c>
    </row>
    <row r="26" spans="1:5" x14ac:dyDescent="0.25">
      <c r="A26">
        <v>304.988</v>
      </c>
      <c r="B26">
        <v>3442.2857142857142</v>
      </c>
      <c r="C26">
        <v>312.35714285714289</v>
      </c>
      <c r="D26">
        <v>52.846276855468773</v>
      </c>
      <c r="E26">
        <v>2</v>
      </c>
    </row>
    <row r="27" spans="1:5" x14ac:dyDescent="0.25">
      <c r="A27">
        <v>304.99700000000001</v>
      </c>
      <c r="B27">
        <v>3416</v>
      </c>
      <c r="C27">
        <v>307.78571428571422</v>
      </c>
      <c r="D27">
        <v>53.020326995849643</v>
      </c>
      <c r="E27">
        <v>2</v>
      </c>
    </row>
    <row r="28" spans="1:5" x14ac:dyDescent="0.25">
      <c r="A28">
        <v>305.00599999999997</v>
      </c>
      <c r="B28">
        <v>3378</v>
      </c>
      <c r="C28">
        <v>300.78571428571445</v>
      </c>
      <c r="D28">
        <v>53.271735382080067</v>
      </c>
      <c r="E28">
        <v>2</v>
      </c>
    </row>
    <row r="29" spans="1:5" x14ac:dyDescent="0.25">
      <c r="A29">
        <v>305.01400000000001</v>
      </c>
      <c r="B29">
        <v>3353.1428571428573</v>
      </c>
      <c r="C29">
        <v>296.42857142857156</v>
      </c>
      <c r="D29">
        <v>53.440914372035422</v>
      </c>
      <c r="E29">
        <v>2</v>
      </c>
    </row>
    <row r="30" spans="1:5" x14ac:dyDescent="0.25">
      <c r="A30">
        <v>305.02300000000002</v>
      </c>
      <c r="B30">
        <v>3361.4285714285716</v>
      </c>
      <c r="C30">
        <v>298</v>
      </c>
      <c r="D30">
        <v>53.397655487060547</v>
      </c>
      <c r="E30">
        <v>2</v>
      </c>
    </row>
    <row r="31" spans="1:5" x14ac:dyDescent="0.25">
      <c r="A31">
        <v>305.03199999999998</v>
      </c>
      <c r="B31">
        <v>3363</v>
      </c>
      <c r="C31">
        <v>298</v>
      </c>
      <c r="D31">
        <v>53.387093026297521</v>
      </c>
      <c r="E31">
        <v>2</v>
      </c>
    </row>
    <row r="32" spans="1:5" x14ac:dyDescent="0.25">
      <c r="A32">
        <v>305.04000000000002</v>
      </c>
      <c r="B32">
        <v>3366.5714285714284</v>
      </c>
      <c r="C32">
        <v>298.64285714285711</v>
      </c>
      <c r="D32">
        <v>53.363144247872526</v>
      </c>
      <c r="E32">
        <v>2</v>
      </c>
    </row>
    <row r="33" spans="1:5" x14ac:dyDescent="0.25">
      <c r="A33">
        <v>305.04899999999998</v>
      </c>
      <c r="B33">
        <v>3366</v>
      </c>
      <c r="C33">
        <v>298.57142857142867</v>
      </c>
      <c r="D33">
        <v>53.374891226632258</v>
      </c>
      <c r="E33">
        <v>2</v>
      </c>
    </row>
    <row r="34" spans="1:5" x14ac:dyDescent="0.25">
      <c r="A34">
        <v>305.05700000000002</v>
      </c>
      <c r="B34">
        <v>3344.2857142857142</v>
      </c>
      <c r="C34">
        <v>294.57142857142844</v>
      </c>
      <c r="D34">
        <v>53.517193712507037</v>
      </c>
      <c r="E34">
        <v>2</v>
      </c>
    </row>
    <row r="35" spans="1:5" x14ac:dyDescent="0.25">
      <c r="A35">
        <v>305.065</v>
      </c>
      <c r="B35">
        <v>3301.4285714285716</v>
      </c>
      <c r="C35">
        <v>286.92857142857156</v>
      </c>
      <c r="D35">
        <v>53.806930106026755</v>
      </c>
      <c r="E35">
        <v>2</v>
      </c>
    </row>
    <row r="36" spans="1:5" x14ac:dyDescent="0.25">
      <c r="A36">
        <v>305.07400000000001</v>
      </c>
      <c r="B36">
        <v>3238.2857142857142</v>
      </c>
      <c r="C36">
        <v>275.85714285714289</v>
      </c>
      <c r="D36">
        <v>54.237095533098454</v>
      </c>
      <c r="E36">
        <v>2</v>
      </c>
    </row>
    <row r="37" spans="1:5" x14ac:dyDescent="0.25">
      <c r="A37">
        <v>305.08199999999999</v>
      </c>
      <c r="B37">
        <v>3176.8571428571427</v>
      </c>
      <c r="C37">
        <v>265.35714285714289</v>
      </c>
      <c r="D37">
        <v>54.677056557791616</v>
      </c>
      <c r="E37">
        <v>2</v>
      </c>
    </row>
    <row r="38" spans="1:5" x14ac:dyDescent="0.25">
      <c r="A38">
        <v>305.08999999999997</v>
      </c>
      <c r="B38">
        <v>3113.7142857142858</v>
      </c>
      <c r="C38">
        <v>254.64285714285711</v>
      </c>
      <c r="D38">
        <v>55.144861711774581</v>
      </c>
      <c r="E38">
        <v>2</v>
      </c>
    </row>
    <row r="39" spans="1:5" x14ac:dyDescent="0.25">
      <c r="A39">
        <v>305.09800000000001</v>
      </c>
      <c r="B39">
        <v>3044.1428571428573</v>
      </c>
      <c r="C39">
        <v>243.28571428571422</v>
      </c>
      <c r="D39">
        <v>55.689358302525136</v>
      </c>
      <c r="E39">
        <v>2</v>
      </c>
    </row>
    <row r="40" spans="1:5" x14ac:dyDescent="0.25">
      <c r="A40">
        <v>305.10700000000003</v>
      </c>
      <c r="B40">
        <v>2966.5714285714284</v>
      </c>
      <c r="C40">
        <v>230.78571428571445</v>
      </c>
      <c r="D40">
        <v>56.311717987060661</v>
      </c>
      <c r="E40">
        <v>2</v>
      </c>
    </row>
    <row r="41" spans="1:5" x14ac:dyDescent="0.25">
      <c r="A41">
        <v>305.11500000000001</v>
      </c>
      <c r="B41">
        <v>2886.5714285714284</v>
      </c>
      <c r="C41">
        <v>218.07142857142867</v>
      </c>
      <c r="D41">
        <v>56.993524278913242</v>
      </c>
      <c r="E41">
        <v>2</v>
      </c>
    </row>
    <row r="42" spans="1:5" x14ac:dyDescent="0.25">
      <c r="A42">
        <v>305.12299999999999</v>
      </c>
      <c r="B42">
        <v>2827</v>
      </c>
      <c r="C42">
        <v>209</v>
      </c>
      <c r="D42">
        <v>57.534051077706522</v>
      </c>
      <c r="E42">
        <v>2</v>
      </c>
    </row>
    <row r="43" spans="1:5" x14ac:dyDescent="0.25">
      <c r="A43">
        <v>305.13099999999997</v>
      </c>
      <c r="B43">
        <v>2779</v>
      </c>
      <c r="C43">
        <v>202.07142857142844</v>
      </c>
      <c r="D43">
        <v>57.987667301722922</v>
      </c>
      <c r="E43">
        <v>2</v>
      </c>
    </row>
    <row r="44" spans="1:5" x14ac:dyDescent="0.25">
      <c r="A44">
        <v>305.13900000000001</v>
      </c>
      <c r="B44">
        <v>2742.4285714285716</v>
      </c>
      <c r="C44">
        <v>196.64285714285711</v>
      </c>
      <c r="D44">
        <v>58.341110447474875</v>
      </c>
      <c r="E44">
        <v>2</v>
      </c>
    </row>
    <row r="45" spans="1:5" x14ac:dyDescent="0.25">
      <c r="A45">
        <v>305.14600000000002</v>
      </c>
      <c r="B45">
        <v>2717.7142857142858</v>
      </c>
      <c r="C45">
        <v>192.92857142857156</v>
      </c>
      <c r="D45">
        <v>58.587737056187223</v>
      </c>
      <c r="E45">
        <v>2</v>
      </c>
    </row>
    <row r="46" spans="1:5" x14ac:dyDescent="0.25">
      <c r="A46">
        <v>305.154</v>
      </c>
      <c r="B46">
        <v>2696.1428571428573</v>
      </c>
      <c r="C46">
        <v>189.71428571428578</v>
      </c>
      <c r="D46">
        <v>58.80343377249585</v>
      </c>
      <c r="E46">
        <v>2</v>
      </c>
    </row>
    <row r="47" spans="1:5" x14ac:dyDescent="0.25">
      <c r="A47">
        <v>305.16199999999998</v>
      </c>
      <c r="B47">
        <v>2683.2857142857142</v>
      </c>
      <c r="C47">
        <v>187.92857142857133</v>
      </c>
      <c r="D47">
        <v>58.940749795096281</v>
      </c>
      <c r="E47">
        <v>2</v>
      </c>
    </row>
    <row r="48" spans="1:5" x14ac:dyDescent="0.25">
      <c r="A48">
        <v>305.17</v>
      </c>
      <c r="B48">
        <v>2658.4285714285716</v>
      </c>
      <c r="C48">
        <v>184.35714285714289</v>
      </c>
      <c r="D48">
        <v>59.200713130405973</v>
      </c>
      <c r="E48">
        <v>2</v>
      </c>
    </row>
    <row r="49" spans="1:5" x14ac:dyDescent="0.25">
      <c r="A49">
        <v>305.17700000000002</v>
      </c>
      <c r="B49">
        <v>2637.8571428571427</v>
      </c>
      <c r="C49">
        <v>181.64285714285711</v>
      </c>
      <c r="D49">
        <v>59.424708448137551</v>
      </c>
      <c r="E49">
        <v>2</v>
      </c>
    </row>
    <row r="50" spans="1:5" x14ac:dyDescent="0.25">
      <c r="A50">
        <v>305.185</v>
      </c>
      <c r="B50">
        <v>2612.2857142857142</v>
      </c>
      <c r="C50">
        <v>178.07142857142867</v>
      </c>
      <c r="D50">
        <v>59.697738647460938</v>
      </c>
      <c r="E50">
        <v>2</v>
      </c>
    </row>
    <row r="51" spans="1:5" x14ac:dyDescent="0.25">
      <c r="A51">
        <v>305.19299999999998</v>
      </c>
      <c r="B51">
        <v>2588.7142857142858</v>
      </c>
      <c r="C51">
        <v>174.85714285714289</v>
      </c>
      <c r="D51">
        <v>59.960376521519265</v>
      </c>
      <c r="E51">
        <v>2</v>
      </c>
    </row>
    <row r="52" spans="1:5" x14ac:dyDescent="0.25">
      <c r="A52">
        <v>305.2</v>
      </c>
      <c r="B52">
        <v>2568.8571428571427</v>
      </c>
      <c r="C52">
        <v>171.92857142857156</v>
      </c>
      <c r="D52">
        <v>60.185891505650034</v>
      </c>
      <c r="E52">
        <v>2</v>
      </c>
    </row>
    <row r="53" spans="1:5" x14ac:dyDescent="0.25">
      <c r="A53">
        <v>305.20800000000003</v>
      </c>
      <c r="B53">
        <v>2542.4285714285716</v>
      </c>
      <c r="C53">
        <v>168.42857142857133</v>
      </c>
      <c r="D53">
        <v>60.483651624407059</v>
      </c>
      <c r="E53">
        <v>2</v>
      </c>
    </row>
    <row r="54" spans="1:5" x14ac:dyDescent="0.25">
      <c r="A54">
        <v>305.21499999999997</v>
      </c>
      <c r="B54">
        <v>2528.2857142857142</v>
      </c>
      <c r="C54">
        <v>166.64285714285711</v>
      </c>
      <c r="D54">
        <v>60.654706246512319</v>
      </c>
      <c r="E54">
        <v>2</v>
      </c>
    </row>
    <row r="55" spans="1:5" x14ac:dyDescent="0.25">
      <c r="A55">
        <v>305.22199999999998</v>
      </c>
      <c r="B55">
        <v>2509.7142857142858</v>
      </c>
      <c r="C55">
        <v>164</v>
      </c>
      <c r="D55">
        <v>60.876291983468207</v>
      </c>
      <c r="E55">
        <v>2</v>
      </c>
    </row>
    <row r="56" spans="1:5" x14ac:dyDescent="0.25">
      <c r="A56">
        <v>305.23</v>
      </c>
      <c r="B56">
        <v>2486.1428571428573</v>
      </c>
      <c r="C56">
        <v>160.92857142857133</v>
      </c>
      <c r="D56">
        <v>61.163743482317216</v>
      </c>
      <c r="E56">
        <v>2</v>
      </c>
    </row>
    <row r="57" spans="1:5" x14ac:dyDescent="0.25">
      <c r="A57">
        <v>305.23700000000002</v>
      </c>
      <c r="B57">
        <v>2465.7142857142858</v>
      </c>
      <c r="C57">
        <v>158.21428571428578</v>
      </c>
      <c r="D57">
        <v>61.407007271902955</v>
      </c>
      <c r="E57">
        <v>2</v>
      </c>
    </row>
    <row r="58" spans="1:5" x14ac:dyDescent="0.25">
      <c r="A58">
        <v>305.24400000000003</v>
      </c>
      <c r="B58">
        <v>2450.1428571428573</v>
      </c>
      <c r="C58">
        <v>156.21428571428578</v>
      </c>
      <c r="D58">
        <v>61.602668435232999</v>
      </c>
      <c r="E58">
        <v>2</v>
      </c>
    </row>
    <row r="59" spans="1:5" x14ac:dyDescent="0.25">
      <c r="A59">
        <v>305.25099999999998</v>
      </c>
      <c r="B59">
        <v>2434</v>
      </c>
      <c r="C59">
        <v>154.28571428571422</v>
      </c>
      <c r="D59">
        <v>61.802950831821988</v>
      </c>
      <c r="E59">
        <v>2</v>
      </c>
    </row>
    <row r="60" spans="1:5" x14ac:dyDescent="0.25">
      <c r="A60">
        <v>305.25799999999998</v>
      </c>
      <c r="B60">
        <v>2418.7142857142858</v>
      </c>
      <c r="C60">
        <v>152.35714285714289</v>
      </c>
      <c r="D60">
        <v>61.996328299386164</v>
      </c>
      <c r="E60">
        <v>2</v>
      </c>
    </row>
    <row r="61" spans="1:5" x14ac:dyDescent="0.25">
      <c r="A61">
        <v>305.26499999999999</v>
      </c>
      <c r="B61">
        <v>2398.8571428571427</v>
      </c>
      <c r="C61">
        <v>149.57142857142867</v>
      </c>
      <c r="D61">
        <v>62.254212733677548</v>
      </c>
      <c r="E61">
        <v>2</v>
      </c>
    </row>
    <row r="62" spans="1:5" x14ac:dyDescent="0.25">
      <c r="A62">
        <v>305.27199999999999</v>
      </c>
      <c r="B62">
        <v>2376.2857142857142</v>
      </c>
      <c r="C62">
        <v>146.85714285714289</v>
      </c>
      <c r="D62">
        <v>62.546084158761118</v>
      </c>
      <c r="E62">
        <v>2</v>
      </c>
    </row>
    <row r="63" spans="1:5" x14ac:dyDescent="0.25">
      <c r="A63">
        <v>305.279</v>
      </c>
      <c r="B63">
        <v>2359.7142857142858</v>
      </c>
      <c r="C63">
        <v>144.71428571428578</v>
      </c>
      <c r="D63">
        <v>62.76794215611045</v>
      </c>
      <c r="E63">
        <v>2</v>
      </c>
    </row>
    <row r="64" spans="1:5" x14ac:dyDescent="0.25">
      <c r="A64">
        <v>305.286</v>
      </c>
      <c r="B64">
        <v>2341.2857142857142</v>
      </c>
      <c r="C64">
        <v>142.5</v>
      </c>
      <c r="D64">
        <v>63.022182246616865</v>
      </c>
      <c r="E64">
        <v>2</v>
      </c>
    </row>
    <row r="65" spans="1:5" x14ac:dyDescent="0.25">
      <c r="A65">
        <v>305.29300000000001</v>
      </c>
      <c r="B65">
        <v>2315.4285714285716</v>
      </c>
      <c r="C65">
        <v>139.14285714285711</v>
      </c>
      <c r="D65">
        <v>63.369818442208441</v>
      </c>
      <c r="E65">
        <v>2</v>
      </c>
    </row>
    <row r="66" spans="1:5" x14ac:dyDescent="0.25">
      <c r="A66">
        <v>305.3</v>
      </c>
      <c r="B66">
        <v>2296.7142857142858</v>
      </c>
      <c r="C66">
        <v>137.07142857142844</v>
      </c>
      <c r="D66">
        <v>63.634516797746926</v>
      </c>
      <c r="E66">
        <v>2</v>
      </c>
    </row>
    <row r="67" spans="1:5" x14ac:dyDescent="0.25">
      <c r="A67">
        <v>305.30700000000002</v>
      </c>
      <c r="B67">
        <v>2271</v>
      </c>
      <c r="C67">
        <v>133.78571428571445</v>
      </c>
      <c r="D67">
        <v>64.004223196847136</v>
      </c>
      <c r="E67">
        <v>2</v>
      </c>
    </row>
    <row r="68" spans="1:5" x14ac:dyDescent="0.25">
      <c r="A68">
        <v>305.31400000000002</v>
      </c>
      <c r="B68">
        <v>2249.8571428571427</v>
      </c>
      <c r="C68">
        <v>131.42857142857133</v>
      </c>
      <c r="D68">
        <v>64.315798950195301</v>
      </c>
      <c r="E68">
        <v>2</v>
      </c>
    </row>
    <row r="69" spans="1:5" x14ac:dyDescent="0.25">
      <c r="A69">
        <v>305.32</v>
      </c>
      <c r="B69">
        <v>2233.7142857142858</v>
      </c>
      <c r="C69">
        <v>129.42857142857133</v>
      </c>
      <c r="D69">
        <v>64.549802943638383</v>
      </c>
      <c r="E69">
        <v>2</v>
      </c>
    </row>
    <row r="70" spans="1:5" x14ac:dyDescent="0.25">
      <c r="A70">
        <v>305.327</v>
      </c>
      <c r="B70">
        <v>2229.1428571428573</v>
      </c>
      <c r="C70">
        <v>129</v>
      </c>
      <c r="D70">
        <v>64.622520773751432</v>
      </c>
      <c r="E70">
        <v>2</v>
      </c>
    </row>
    <row r="71" spans="1:5" x14ac:dyDescent="0.25">
      <c r="A71">
        <v>305.33300000000003</v>
      </c>
      <c r="B71">
        <v>2221.4285714285716</v>
      </c>
      <c r="C71">
        <v>127.92857142857133</v>
      </c>
      <c r="D71">
        <v>64.744711739676291</v>
      </c>
      <c r="E71">
        <v>2</v>
      </c>
    </row>
    <row r="72" spans="1:5" x14ac:dyDescent="0.25">
      <c r="A72">
        <v>305.33999999999997</v>
      </c>
      <c r="B72">
        <v>2214.1428571428573</v>
      </c>
      <c r="C72">
        <v>127.14285714285711</v>
      </c>
      <c r="D72">
        <v>64.860238974434992</v>
      </c>
      <c r="E72">
        <v>2</v>
      </c>
    </row>
    <row r="73" spans="1:5" x14ac:dyDescent="0.25">
      <c r="A73">
        <v>305.346</v>
      </c>
      <c r="B73">
        <v>2198.8571428571427</v>
      </c>
      <c r="C73">
        <v>125.5</v>
      </c>
      <c r="D73">
        <v>65.099280003138972</v>
      </c>
      <c r="E73">
        <v>2</v>
      </c>
    </row>
    <row r="74" spans="1:5" x14ac:dyDescent="0.25">
      <c r="A74">
        <v>305.35300000000001</v>
      </c>
      <c r="B74">
        <v>2186.8571428571427</v>
      </c>
      <c r="C74">
        <v>124</v>
      </c>
      <c r="D74">
        <v>65.275815691266757</v>
      </c>
      <c r="E74">
        <v>2</v>
      </c>
    </row>
    <row r="75" spans="1:5" x14ac:dyDescent="0.25">
      <c r="A75">
        <v>305.35899999999998</v>
      </c>
      <c r="B75">
        <v>2180.2857142857142</v>
      </c>
      <c r="C75">
        <v>123.14285714285711</v>
      </c>
      <c r="D75">
        <v>65.381940569196445</v>
      </c>
      <c r="E75">
        <v>2</v>
      </c>
    </row>
    <row r="76" spans="1:5" x14ac:dyDescent="0.25">
      <c r="A76">
        <v>305.36599999999999</v>
      </c>
      <c r="B76">
        <v>2176.5714285714284</v>
      </c>
      <c r="C76">
        <v>122.85714285714266</v>
      </c>
      <c r="D76">
        <v>65.442757524762783</v>
      </c>
      <c r="E76">
        <v>2</v>
      </c>
    </row>
    <row r="77" spans="1:5" x14ac:dyDescent="0.25">
      <c r="A77">
        <v>305.37200000000001</v>
      </c>
      <c r="B77">
        <v>2174</v>
      </c>
      <c r="C77">
        <v>122.57142857142844</v>
      </c>
      <c r="D77">
        <v>65.488286917550226</v>
      </c>
      <c r="E77">
        <v>2</v>
      </c>
    </row>
    <row r="78" spans="1:5" x14ac:dyDescent="0.25">
      <c r="A78">
        <v>305.37799999999999</v>
      </c>
      <c r="B78">
        <v>2172</v>
      </c>
      <c r="C78">
        <v>122.14285714285711</v>
      </c>
      <c r="D78">
        <v>65.531613377162387</v>
      </c>
      <c r="E78">
        <v>2</v>
      </c>
    </row>
    <row r="79" spans="1:5" x14ac:dyDescent="0.25">
      <c r="A79">
        <v>305.38499999999999</v>
      </c>
      <c r="B79">
        <v>2171.8571428571427</v>
      </c>
      <c r="C79">
        <v>122.21428571428578</v>
      </c>
      <c r="D79">
        <v>65.544742257254484</v>
      </c>
      <c r="E79">
        <v>2</v>
      </c>
    </row>
    <row r="80" spans="1:5" x14ac:dyDescent="0.25">
      <c r="A80">
        <v>305.39100000000002</v>
      </c>
      <c r="B80">
        <v>2167.8571428571427</v>
      </c>
      <c r="C80">
        <v>121.92857142857133</v>
      </c>
      <c r="D80">
        <v>65.610736737932484</v>
      </c>
      <c r="E80">
        <v>2</v>
      </c>
    </row>
    <row r="81" spans="1:5" x14ac:dyDescent="0.25">
      <c r="A81">
        <v>305.39699999999999</v>
      </c>
      <c r="B81">
        <v>2166.5714285714284</v>
      </c>
      <c r="C81">
        <v>121.57142857142844</v>
      </c>
      <c r="D81">
        <v>65.645036206926648</v>
      </c>
      <c r="E81">
        <v>2</v>
      </c>
    </row>
    <row r="82" spans="1:5" x14ac:dyDescent="0.25">
      <c r="A82">
        <v>305.40300000000002</v>
      </c>
      <c r="B82">
        <v>2167.5714285714284</v>
      </c>
      <c r="C82">
        <v>121.85714285714289</v>
      </c>
      <c r="D82">
        <v>65.65524826049807</v>
      </c>
      <c r="E82">
        <v>2</v>
      </c>
    </row>
    <row r="83" spans="1:5" x14ac:dyDescent="0.25">
      <c r="A83">
        <v>305.40899999999999</v>
      </c>
      <c r="B83">
        <v>2145.5714285714284</v>
      </c>
      <c r="C83">
        <v>119.28571428571433</v>
      </c>
      <c r="D83">
        <v>65.976286751883379</v>
      </c>
      <c r="E83">
        <v>2</v>
      </c>
    </row>
    <row r="84" spans="1:5" x14ac:dyDescent="0.25">
      <c r="A84">
        <v>305.41500000000002</v>
      </c>
      <c r="B84">
        <v>2144.7142857142858</v>
      </c>
      <c r="C84">
        <v>119.21428571428567</v>
      </c>
      <c r="D84">
        <v>65.997128949846569</v>
      </c>
      <c r="E84">
        <v>2</v>
      </c>
    </row>
    <row r="85" spans="1:5" x14ac:dyDescent="0.25">
      <c r="A85">
        <v>305.42099999999999</v>
      </c>
      <c r="B85">
        <v>2142.2857142857142</v>
      </c>
      <c r="C85">
        <v>118.85714285714289</v>
      </c>
      <c r="D85">
        <v>66.047539629255084</v>
      </c>
      <c r="E85">
        <v>2</v>
      </c>
    </row>
    <row r="86" spans="1:5" x14ac:dyDescent="0.25">
      <c r="A86">
        <v>305.42700000000002</v>
      </c>
      <c r="B86">
        <v>2134</v>
      </c>
      <c r="C86">
        <v>117.92857142857133</v>
      </c>
      <c r="D86">
        <v>66.187436240059924</v>
      </c>
      <c r="E86">
        <v>2</v>
      </c>
    </row>
    <row r="87" spans="1:5" x14ac:dyDescent="0.25">
      <c r="A87">
        <v>305.43299999999999</v>
      </c>
      <c r="B87">
        <v>2129.5714285714284</v>
      </c>
      <c r="C87">
        <v>117.64285714285711</v>
      </c>
      <c r="D87">
        <v>66.267993273053833</v>
      </c>
      <c r="E87">
        <v>2</v>
      </c>
    </row>
    <row r="88" spans="1:5" x14ac:dyDescent="0.25">
      <c r="A88">
        <v>305.43900000000002</v>
      </c>
      <c r="B88">
        <v>2126.2857142857142</v>
      </c>
      <c r="C88">
        <v>117.14285714285711</v>
      </c>
      <c r="D88">
        <v>66.351841844831142</v>
      </c>
      <c r="E88">
        <v>2</v>
      </c>
    </row>
    <row r="89" spans="1:5" x14ac:dyDescent="0.25">
      <c r="A89">
        <v>305.44400000000002</v>
      </c>
      <c r="B89">
        <v>2116.2857142857142</v>
      </c>
      <c r="C89">
        <v>116.07142857142867</v>
      </c>
      <c r="D89">
        <v>66.507050650460428</v>
      </c>
      <c r="E89">
        <v>2</v>
      </c>
    </row>
    <row r="90" spans="1:5" x14ac:dyDescent="0.25">
      <c r="A90">
        <v>305.45</v>
      </c>
      <c r="B90">
        <v>2098.7142857142858</v>
      </c>
      <c r="C90">
        <v>113.92857142857156</v>
      </c>
      <c r="D90">
        <v>66.777738952636696</v>
      </c>
      <c r="E90">
        <v>2</v>
      </c>
    </row>
    <row r="91" spans="1:5" x14ac:dyDescent="0.25">
      <c r="A91">
        <v>305.45600000000002</v>
      </c>
      <c r="B91">
        <v>2089.1428571428573</v>
      </c>
      <c r="C91">
        <v>112.92857142857144</v>
      </c>
      <c r="D91">
        <v>66.944730813162721</v>
      </c>
      <c r="E91">
        <v>2</v>
      </c>
    </row>
    <row r="92" spans="1:5" x14ac:dyDescent="0.25">
      <c r="A92">
        <v>305.46199999999999</v>
      </c>
      <c r="B92">
        <v>2079.7142857142858</v>
      </c>
      <c r="C92">
        <v>111.85714285714278</v>
      </c>
      <c r="D92">
        <v>67.113705226353204</v>
      </c>
      <c r="E92">
        <v>2</v>
      </c>
    </row>
    <row r="93" spans="1:5" x14ac:dyDescent="0.25">
      <c r="A93">
        <v>305.46699999999998</v>
      </c>
      <c r="B93">
        <v>2068.2857142857142</v>
      </c>
      <c r="C93">
        <v>110.71428571428578</v>
      </c>
      <c r="D93">
        <v>67.308288465227406</v>
      </c>
      <c r="E93">
        <v>2</v>
      </c>
    </row>
    <row r="94" spans="1:5" x14ac:dyDescent="0.25">
      <c r="A94">
        <v>305.47300000000001</v>
      </c>
      <c r="B94">
        <v>2052.2857142857142</v>
      </c>
      <c r="C94">
        <v>108.92857142857144</v>
      </c>
      <c r="D94">
        <v>67.586489759172707</v>
      </c>
      <c r="E94">
        <v>2</v>
      </c>
    </row>
    <row r="95" spans="1:5" x14ac:dyDescent="0.25">
      <c r="A95">
        <v>305.47800000000001</v>
      </c>
      <c r="B95">
        <v>2042.1428571428571</v>
      </c>
      <c r="C95">
        <v>107.71428571428567</v>
      </c>
      <c r="D95">
        <v>67.771891348702638</v>
      </c>
      <c r="E95">
        <v>2</v>
      </c>
    </row>
    <row r="96" spans="1:5" x14ac:dyDescent="0.25">
      <c r="A96">
        <v>305.48399999999998</v>
      </c>
      <c r="B96">
        <v>2031.5714285714287</v>
      </c>
      <c r="C96">
        <v>106.78571428571422</v>
      </c>
      <c r="D96">
        <v>67.960652596609918</v>
      </c>
      <c r="E96">
        <v>2</v>
      </c>
    </row>
    <row r="97" spans="1:5" x14ac:dyDescent="0.25">
      <c r="A97">
        <v>305.48899999999998</v>
      </c>
      <c r="B97">
        <v>2025.8571428571429</v>
      </c>
      <c r="C97">
        <v>106.07142857142856</v>
      </c>
      <c r="D97">
        <v>68.071519688197611</v>
      </c>
      <c r="E97">
        <v>2</v>
      </c>
    </row>
    <row r="98" spans="1:5" x14ac:dyDescent="0.25">
      <c r="A98">
        <v>305.495</v>
      </c>
      <c r="B98">
        <v>2018.8571428571429</v>
      </c>
      <c r="C98">
        <v>105.35714285714278</v>
      </c>
      <c r="D98">
        <v>68.205717250279008</v>
      </c>
      <c r="E98">
        <v>2</v>
      </c>
    </row>
    <row r="99" spans="1:5" x14ac:dyDescent="0.25">
      <c r="A99">
        <v>305.5</v>
      </c>
      <c r="B99">
        <v>2015.2857142857142</v>
      </c>
      <c r="C99">
        <v>105.07142857142867</v>
      </c>
      <c r="D99">
        <v>68.27605634416858</v>
      </c>
      <c r="E99">
        <v>2</v>
      </c>
    </row>
    <row r="100" spans="1:5" x14ac:dyDescent="0.25">
      <c r="A100">
        <v>305.505</v>
      </c>
      <c r="B100">
        <v>2011</v>
      </c>
      <c r="C100">
        <v>104.50000000000011</v>
      </c>
      <c r="D100">
        <v>68.362239292689708</v>
      </c>
      <c r="E100">
        <v>2</v>
      </c>
    </row>
    <row r="101" spans="1:5" x14ac:dyDescent="0.25">
      <c r="A101">
        <v>305.51100000000002</v>
      </c>
      <c r="B101">
        <v>2001.8571428571429</v>
      </c>
      <c r="C101">
        <v>103.57142857142867</v>
      </c>
      <c r="D101">
        <v>68.536549595424106</v>
      </c>
      <c r="E101">
        <v>2</v>
      </c>
    </row>
    <row r="102" spans="1:5" x14ac:dyDescent="0.25">
      <c r="A102">
        <v>305.51600000000002</v>
      </c>
      <c r="B102">
        <v>1982.1428571428571</v>
      </c>
      <c r="C102">
        <v>101.35714285714289</v>
      </c>
      <c r="D102">
        <v>68.896667262486005</v>
      </c>
      <c r="E102">
        <v>2</v>
      </c>
    </row>
    <row r="103" spans="1:5" x14ac:dyDescent="0.25">
      <c r="A103">
        <v>305.52100000000002</v>
      </c>
      <c r="B103">
        <v>1968.8571428571429</v>
      </c>
      <c r="C103">
        <v>99.928571428571558</v>
      </c>
      <c r="D103">
        <v>69.150471932547418</v>
      </c>
      <c r="E103">
        <v>2</v>
      </c>
    </row>
    <row r="104" spans="1:5" x14ac:dyDescent="0.25">
      <c r="A104">
        <v>305.52600000000001</v>
      </c>
      <c r="B104">
        <v>1961.8571428571429</v>
      </c>
      <c r="C104">
        <v>99.285714285714221</v>
      </c>
      <c r="D104">
        <v>69.280664062500023</v>
      </c>
      <c r="E104">
        <v>2</v>
      </c>
    </row>
    <row r="105" spans="1:5" x14ac:dyDescent="0.25">
      <c r="A105">
        <v>305.53199999999998</v>
      </c>
      <c r="B105">
        <v>1955.7142857142858</v>
      </c>
      <c r="C105">
        <v>98.64285714285711</v>
      </c>
      <c r="D105">
        <v>69.403678022112103</v>
      </c>
      <c r="E105">
        <v>2</v>
      </c>
    </row>
    <row r="106" spans="1:5" x14ac:dyDescent="0.25">
      <c r="A106">
        <v>305.53699999999998</v>
      </c>
      <c r="B106">
        <v>1946.2857142857142</v>
      </c>
      <c r="C106">
        <v>97.64285714285711</v>
      </c>
      <c r="D106">
        <v>69.596371023995516</v>
      </c>
      <c r="E106">
        <v>2</v>
      </c>
    </row>
    <row r="107" spans="1:5" x14ac:dyDescent="0.25">
      <c r="A107">
        <v>305.54199999999997</v>
      </c>
      <c r="B107">
        <v>1940.1428571428571</v>
      </c>
      <c r="C107">
        <v>96.928571428571445</v>
      </c>
      <c r="D107">
        <v>69.721360342843241</v>
      </c>
      <c r="E107">
        <v>2</v>
      </c>
    </row>
    <row r="108" spans="1:5" x14ac:dyDescent="0.25">
      <c r="A108">
        <v>305.54700000000003</v>
      </c>
      <c r="B108">
        <v>1933</v>
      </c>
      <c r="C108">
        <v>96.285714285714221</v>
      </c>
      <c r="D108">
        <v>69.860311453683096</v>
      </c>
      <c r="E108">
        <v>2</v>
      </c>
    </row>
    <row r="109" spans="1:5" x14ac:dyDescent="0.25">
      <c r="A109">
        <v>305.55200000000002</v>
      </c>
      <c r="B109">
        <v>1925.8571428571429</v>
      </c>
      <c r="C109">
        <v>95.571428571428669</v>
      </c>
      <c r="D109">
        <v>70.004862976074207</v>
      </c>
      <c r="E109">
        <v>2</v>
      </c>
    </row>
    <row r="110" spans="1:5" x14ac:dyDescent="0.25">
      <c r="A110">
        <v>305.55700000000002</v>
      </c>
      <c r="B110">
        <v>1919.2857142857142</v>
      </c>
      <c r="C110">
        <v>95</v>
      </c>
      <c r="D110">
        <v>70.142196655273438</v>
      </c>
      <c r="E110">
        <v>2</v>
      </c>
    </row>
    <row r="111" spans="1:5" x14ac:dyDescent="0.25">
      <c r="A111">
        <v>305.56200000000001</v>
      </c>
      <c r="B111">
        <v>1912</v>
      </c>
      <c r="C111">
        <v>94.214285714285666</v>
      </c>
      <c r="D111">
        <v>70.28942304338733</v>
      </c>
      <c r="E111">
        <v>2</v>
      </c>
    </row>
    <row r="112" spans="1:5" x14ac:dyDescent="0.25">
      <c r="A112">
        <v>305.56700000000001</v>
      </c>
      <c r="B112">
        <v>1906</v>
      </c>
      <c r="C112">
        <v>93.428571428571445</v>
      </c>
      <c r="D112">
        <v>70.410999189104359</v>
      </c>
      <c r="E112">
        <v>2</v>
      </c>
    </row>
    <row r="113" spans="1:5" x14ac:dyDescent="0.25">
      <c r="A113">
        <v>305.57100000000003</v>
      </c>
      <c r="B113">
        <v>1895</v>
      </c>
      <c r="C113">
        <v>92.428571428571445</v>
      </c>
      <c r="D113">
        <v>70.640613664899604</v>
      </c>
      <c r="E113">
        <v>2</v>
      </c>
    </row>
    <row r="114" spans="1:5" x14ac:dyDescent="0.25">
      <c r="A114">
        <v>305.57600000000002</v>
      </c>
      <c r="B114">
        <v>1885.4285714285713</v>
      </c>
      <c r="C114">
        <v>91.428571428571331</v>
      </c>
      <c r="D114">
        <v>70.833671569824219</v>
      </c>
      <c r="E114">
        <v>2</v>
      </c>
    </row>
    <row r="115" spans="1:5" x14ac:dyDescent="0.25">
      <c r="A115">
        <v>305.58100000000002</v>
      </c>
      <c r="B115">
        <v>1877.5714285714287</v>
      </c>
      <c r="C115">
        <v>90.714285714285666</v>
      </c>
      <c r="D115">
        <v>70.99582628522603</v>
      </c>
      <c r="E115">
        <v>2</v>
      </c>
    </row>
    <row r="116" spans="1:5" x14ac:dyDescent="0.25">
      <c r="A116">
        <v>305.58600000000001</v>
      </c>
      <c r="B116">
        <v>1864.7142857142858</v>
      </c>
      <c r="C116">
        <v>89.5</v>
      </c>
      <c r="D116">
        <v>71.262099565778442</v>
      </c>
      <c r="E116">
        <v>2</v>
      </c>
    </row>
    <row r="117" spans="1:5" x14ac:dyDescent="0.25">
      <c r="A117">
        <v>305.58999999999997</v>
      </c>
      <c r="B117">
        <v>1855.1428571428571</v>
      </c>
      <c r="C117">
        <v>88.35714285714289</v>
      </c>
      <c r="D117">
        <v>71.457360621861085</v>
      </c>
      <c r="E117">
        <v>2</v>
      </c>
    </row>
    <row r="118" spans="1:5" x14ac:dyDescent="0.25">
      <c r="A118">
        <v>305.59500000000003</v>
      </c>
      <c r="B118">
        <v>1852.7142857142858</v>
      </c>
      <c r="C118">
        <v>88.214285714285666</v>
      </c>
      <c r="D118">
        <v>71.512773132324298</v>
      </c>
      <c r="E118">
        <v>2</v>
      </c>
    </row>
    <row r="119" spans="1:5" x14ac:dyDescent="0.25">
      <c r="A119">
        <v>305.60000000000002</v>
      </c>
      <c r="B119">
        <v>1851.8571428571429</v>
      </c>
      <c r="C119">
        <v>88.14285714285711</v>
      </c>
      <c r="D119">
        <v>71.538597106933537</v>
      </c>
      <c r="E119">
        <v>2</v>
      </c>
    </row>
    <row r="120" spans="1:5" x14ac:dyDescent="0.25">
      <c r="A120">
        <v>305.60399999999998</v>
      </c>
      <c r="B120">
        <v>1847.1428571428571</v>
      </c>
      <c r="C120">
        <v>87.5</v>
      </c>
      <c r="D120">
        <v>71.650198146275102</v>
      </c>
      <c r="E120">
        <v>2</v>
      </c>
    </row>
    <row r="121" spans="1:5" x14ac:dyDescent="0.25">
      <c r="A121">
        <v>305.60899999999998</v>
      </c>
      <c r="B121">
        <v>1843</v>
      </c>
      <c r="C121">
        <v>87.142857142857224</v>
      </c>
      <c r="D121">
        <v>71.735580444335938</v>
      </c>
      <c r="E121">
        <v>2</v>
      </c>
    </row>
    <row r="122" spans="1:5" x14ac:dyDescent="0.25">
      <c r="A122">
        <v>305.613</v>
      </c>
      <c r="B122">
        <v>1840.8571428571429</v>
      </c>
      <c r="C122">
        <v>87.14285714285711</v>
      </c>
      <c r="D122">
        <v>71.789328438895041</v>
      </c>
      <c r="E122">
        <v>2</v>
      </c>
    </row>
    <row r="123" spans="1:5" x14ac:dyDescent="0.25">
      <c r="A123">
        <v>305.61799999999999</v>
      </c>
      <c r="B123">
        <v>1838.2857142857142</v>
      </c>
      <c r="C123">
        <v>86.785714285714334</v>
      </c>
      <c r="D123">
        <v>71.852619280133979</v>
      </c>
      <c r="E123">
        <v>2</v>
      </c>
    </row>
    <row r="124" spans="1:5" x14ac:dyDescent="0.25">
      <c r="A124">
        <v>305.62200000000001</v>
      </c>
      <c r="B124">
        <v>1832.4285714285713</v>
      </c>
      <c r="C124">
        <v>86.14285714285711</v>
      </c>
      <c r="D124">
        <v>71.986386326381137</v>
      </c>
      <c r="E124">
        <v>2</v>
      </c>
    </row>
    <row r="125" spans="1:5" x14ac:dyDescent="0.25">
      <c r="A125">
        <v>305.62700000000001</v>
      </c>
      <c r="B125">
        <v>1829.2857142857142</v>
      </c>
      <c r="C125">
        <v>85.928571428571445</v>
      </c>
      <c r="D125">
        <v>72.055841936383956</v>
      </c>
      <c r="E125">
        <v>2</v>
      </c>
    </row>
    <row r="126" spans="1:5" x14ac:dyDescent="0.25">
      <c r="A126">
        <v>305.63099999999997</v>
      </c>
      <c r="B126">
        <v>1828.7142857142858</v>
      </c>
      <c r="C126">
        <v>85.642857142857224</v>
      </c>
      <c r="D126">
        <v>72.067410278320324</v>
      </c>
      <c r="E126">
        <v>2</v>
      </c>
    </row>
    <row r="127" spans="1:5" x14ac:dyDescent="0.25">
      <c r="A127">
        <v>305.63600000000002</v>
      </c>
      <c r="B127">
        <v>1831.1428571428571</v>
      </c>
      <c r="C127">
        <v>85.928571428571445</v>
      </c>
      <c r="D127">
        <v>72.016147722516735</v>
      </c>
      <c r="E127">
        <v>2</v>
      </c>
    </row>
    <row r="128" spans="1:5" x14ac:dyDescent="0.25">
      <c r="A128">
        <v>305.64</v>
      </c>
      <c r="B128">
        <v>1832.2857142857142</v>
      </c>
      <c r="C128">
        <v>86.214285714285779</v>
      </c>
      <c r="D128">
        <v>71.994022696358797</v>
      </c>
      <c r="E128">
        <v>2</v>
      </c>
    </row>
    <row r="129" spans="1:5" x14ac:dyDescent="0.25">
      <c r="A129">
        <v>305.64400000000001</v>
      </c>
      <c r="B129">
        <v>1836.4285714285713</v>
      </c>
      <c r="C129">
        <v>86.428571428571445</v>
      </c>
      <c r="D129">
        <v>71.915684073311922</v>
      </c>
      <c r="E129">
        <v>2</v>
      </c>
    </row>
    <row r="130" spans="1:5" x14ac:dyDescent="0.25">
      <c r="A130">
        <v>305.649</v>
      </c>
      <c r="B130">
        <v>1837.7142857142858</v>
      </c>
      <c r="C130">
        <v>86.714285714285779</v>
      </c>
      <c r="D130">
        <v>71.898078264508911</v>
      </c>
      <c r="E130">
        <v>2</v>
      </c>
    </row>
    <row r="131" spans="1:5" x14ac:dyDescent="0.25">
      <c r="A131">
        <v>305.65300000000002</v>
      </c>
      <c r="B131">
        <v>1842</v>
      </c>
      <c r="C131">
        <v>87.214285714285779</v>
      </c>
      <c r="D131">
        <v>71.812188938685836</v>
      </c>
      <c r="E131">
        <v>2</v>
      </c>
    </row>
    <row r="132" spans="1:5" x14ac:dyDescent="0.25">
      <c r="A132">
        <v>305.65699999999998</v>
      </c>
      <c r="B132">
        <v>1848.4285714285713</v>
      </c>
      <c r="C132">
        <v>87.642857142857224</v>
      </c>
      <c r="D132">
        <v>71.68115626743861</v>
      </c>
      <c r="E132">
        <v>2</v>
      </c>
    </row>
    <row r="133" spans="1:5" x14ac:dyDescent="0.25">
      <c r="A133">
        <v>305.661</v>
      </c>
      <c r="B133">
        <v>1850.2857142857142</v>
      </c>
      <c r="C133">
        <v>87.785714285714221</v>
      </c>
      <c r="D133">
        <v>71.650973946707552</v>
      </c>
      <c r="E133">
        <v>2</v>
      </c>
    </row>
    <row r="134" spans="1:5" x14ac:dyDescent="0.25">
      <c r="A134">
        <v>305.66500000000002</v>
      </c>
      <c r="B134">
        <v>1853.7142857142858</v>
      </c>
      <c r="C134">
        <v>88.285714285714221</v>
      </c>
      <c r="D134">
        <v>71.581360081264052</v>
      </c>
      <c r="E134">
        <v>2</v>
      </c>
    </row>
    <row r="135" spans="1:5" x14ac:dyDescent="0.25">
      <c r="A135">
        <v>305.66899999999998</v>
      </c>
      <c r="B135">
        <v>1854.7142857142858</v>
      </c>
      <c r="C135">
        <v>88.285714285714221</v>
      </c>
      <c r="D135">
        <v>71.56385585239957</v>
      </c>
      <c r="E135">
        <v>2</v>
      </c>
    </row>
    <row r="136" spans="1:5" x14ac:dyDescent="0.25">
      <c r="A136">
        <v>305.673</v>
      </c>
      <c r="B136">
        <v>1856.7142857142858</v>
      </c>
      <c r="C136">
        <v>88.571428571428555</v>
      </c>
      <c r="D136">
        <v>71.523402186802457</v>
      </c>
      <c r="E136">
        <v>2</v>
      </c>
    </row>
    <row r="137" spans="1:5" x14ac:dyDescent="0.25">
      <c r="A137">
        <v>305.67700000000002</v>
      </c>
      <c r="B137">
        <v>1855.5714285714287</v>
      </c>
      <c r="C137">
        <v>88.5</v>
      </c>
      <c r="D137">
        <v>71.55557621547149</v>
      </c>
      <c r="E137">
        <v>2</v>
      </c>
    </row>
    <row r="138" spans="1:5" x14ac:dyDescent="0.25">
      <c r="A138">
        <v>305.68099999999998</v>
      </c>
      <c r="B138">
        <v>1856.5714285714287</v>
      </c>
      <c r="C138">
        <v>88.5</v>
      </c>
      <c r="D138">
        <v>71.540345546177548</v>
      </c>
      <c r="E138">
        <v>2</v>
      </c>
    </row>
    <row r="139" spans="1:5" x14ac:dyDescent="0.25">
      <c r="A139">
        <v>305.685</v>
      </c>
      <c r="B139">
        <v>1858.2857142857142</v>
      </c>
      <c r="C139">
        <v>88.714285714285666</v>
      </c>
      <c r="D139">
        <v>71.518881661551291</v>
      </c>
      <c r="E139">
        <v>2</v>
      </c>
    </row>
    <row r="140" spans="1:5" x14ac:dyDescent="0.25">
      <c r="A140">
        <v>305.68900000000002</v>
      </c>
      <c r="B140">
        <v>1857.1428571428571</v>
      </c>
      <c r="C140">
        <v>88.571428571428555</v>
      </c>
      <c r="D140">
        <v>71.556684439522883</v>
      </c>
      <c r="E140">
        <v>2</v>
      </c>
    </row>
    <row r="141" spans="1:5" x14ac:dyDescent="0.25">
      <c r="A141">
        <v>305.69299999999998</v>
      </c>
      <c r="B141">
        <v>1853</v>
      </c>
      <c r="C141">
        <v>88.14285714285711</v>
      </c>
      <c r="D141">
        <v>71.651091221400691</v>
      </c>
      <c r="E141">
        <v>2</v>
      </c>
    </row>
    <row r="142" spans="1:5" x14ac:dyDescent="0.25">
      <c r="A142">
        <v>305.697</v>
      </c>
      <c r="B142">
        <v>1849.4285714285713</v>
      </c>
      <c r="C142">
        <v>87.785714285714334</v>
      </c>
      <c r="D142">
        <v>71.731084769112726</v>
      </c>
      <c r="E142">
        <v>2</v>
      </c>
    </row>
    <row r="143" spans="1:5" x14ac:dyDescent="0.25">
      <c r="A143">
        <v>305.70100000000002</v>
      </c>
      <c r="B143">
        <v>1844</v>
      </c>
      <c r="C143">
        <v>87.214285714285779</v>
      </c>
      <c r="D143">
        <v>71.855410766601551</v>
      </c>
      <c r="E143">
        <v>2</v>
      </c>
    </row>
    <row r="144" spans="1:5" x14ac:dyDescent="0.25">
      <c r="A144">
        <v>305.70499999999998</v>
      </c>
      <c r="B144">
        <v>1839.5714285714287</v>
      </c>
      <c r="C144">
        <v>87</v>
      </c>
      <c r="D144">
        <v>71.951223536900045</v>
      </c>
      <c r="E144">
        <v>2</v>
      </c>
    </row>
    <row r="145" spans="1:5" x14ac:dyDescent="0.25">
      <c r="A145">
        <v>305.709</v>
      </c>
      <c r="B145">
        <v>1830.4285714285713</v>
      </c>
      <c r="C145">
        <v>85.928571428571445</v>
      </c>
      <c r="D145">
        <v>72.144470868791927</v>
      </c>
      <c r="E145">
        <v>2</v>
      </c>
    </row>
    <row r="146" spans="1:5" x14ac:dyDescent="0.25">
      <c r="A146">
        <v>305.71300000000002</v>
      </c>
      <c r="B146">
        <v>1823.8571428571429</v>
      </c>
      <c r="C146">
        <v>85.214285714285666</v>
      </c>
      <c r="D146">
        <v>72.299314880371071</v>
      </c>
      <c r="E146">
        <v>2</v>
      </c>
    </row>
    <row r="147" spans="1:5" x14ac:dyDescent="0.25">
      <c r="A147">
        <v>305.71600000000001</v>
      </c>
      <c r="B147">
        <v>1820.1428571428571</v>
      </c>
      <c r="C147">
        <v>84.928571428571445</v>
      </c>
      <c r="D147">
        <v>72.392514692034013</v>
      </c>
      <c r="E147">
        <v>2</v>
      </c>
    </row>
    <row r="148" spans="1:5" x14ac:dyDescent="0.25">
      <c r="A148">
        <v>305.72000000000003</v>
      </c>
      <c r="B148">
        <v>1815.4285714285713</v>
      </c>
      <c r="C148">
        <v>84.5</v>
      </c>
      <c r="D148">
        <v>72.502826363699796</v>
      </c>
      <c r="E148">
        <v>2</v>
      </c>
    </row>
    <row r="149" spans="1:5" x14ac:dyDescent="0.25">
      <c r="A149">
        <v>305.72399999999999</v>
      </c>
      <c r="B149">
        <v>1813</v>
      </c>
      <c r="C149">
        <v>84.285714285714221</v>
      </c>
      <c r="D149">
        <v>72.573065403529597</v>
      </c>
      <c r="E149">
        <v>2</v>
      </c>
    </row>
    <row r="150" spans="1:5" x14ac:dyDescent="0.25">
      <c r="A150">
        <v>305.72699999999998</v>
      </c>
      <c r="B150">
        <v>1808.4285714285713</v>
      </c>
      <c r="C150">
        <v>83.85714285714289</v>
      </c>
      <c r="D150">
        <v>72.679673331124377</v>
      </c>
      <c r="E150">
        <v>2</v>
      </c>
    </row>
    <row r="151" spans="1:5" x14ac:dyDescent="0.25">
      <c r="A151">
        <v>305.73099999999999</v>
      </c>
      <c r="B151">
        <v>1802.4285714285713</v>
      </c>
      <c r="C151">
        <v>83.285714285714334</v>
      </c>
      <c r="D151">
        <v>72.822792925153408</v>
      </c>
      <c r="E151">
        <v>2</v>
      </c>
    </row>
    <row r="152" spans="1:5" x14ac:dyDescent="0.25">
      <c r="A152">
        <v>305.73500000000001</v>
      </c>
      <c r="B152">
        <v>1797.4285714285713</v>
      </c>
      <c r="C152">
        <v>82.785714285714221</v>
      </c>
      <c r="D152">
        <v>72.935492161342097</v>
      </c>
      <c r="E152">
        <v>2</v>
      </c>
    </row>
    <row r="153" spans="1:5" x14ac:dyDescent="0.25">
      <c r="A153">
        <v>305.738</v>
      </c>
      <c r="B153">
        <v>1795.2857142857142</v>
      </c>
      <c r="C153">
        <v>82.64285714285711</v>
      </c>
      <c r="D153">
        <v>72.980707441057461</v>
      </c>
      <c r="E153">
        <v>2</v>
      </c>
    </row>
    <row r="154" spans="1:5" x14ac:dyDescent="0.25">
      <c r="A154">
        <v>305.74200000000002</v>
      </c>
      <c r="B154">
        <v>1794.4285714285713</v>
      </c>
      <c r="C154">
        <v>82.5</v>
      </c>
      <c r="D154">
        <v>73.005267987932484</v>
      </c>
      <c r="E154">
        <v>2</v>
      </c>
    </row>
    <row r="155" spans="1:5" x14ac:dyDescent="0.25">
      <c r="A155">
        <v>305.745</v>
      </c>
      <c r="B155">
        <v>1797</v>
      </c>
      <c r="C155">
        <v>82.64285714285711</v>
      </c>
      <c r="D155">
        <v>72.962481689453114</v>
      </c>
      <c r="E155">
        <v>2</v>
      </c>
    </row>
    <row r="156" spans="1:5" x14ac:dyDescent="0.25">
      <c r="A156">
        <v>305.74900000000002</v>
      </c>
      <c r="B156">
        <v>1796.4285714285713</v>
      </c>
      <c r="C156">
        <v>82.928571428571331</v>
      </c>
      <c r="D156">
        <v>72.988311985560813</v>
      </c>
      <c r="E156">
        <v>2</v>
      </c>
    </row>
    <row r="157" spans="1:5" x14ac:dyDescent="0.25">
      <c r="A157">
        <v>305.75200000000001</v>
      </c>
      <c r="B157">
        <v>1804.4285714285713</v>
      </c>
      <c r="C157">
        <v>83.5</v>
      </c>
      <c r="D157">
        <v>72.848920985630571</v>
      </c>
      <c r="E157">
        <v>2</v>
      </c>
    </row>
    <row r="158" spans="1:5" x14ac:dyDescent="0.25">
      <c r="A158">
        <v>305.75599999999997</v>
      </c>
      <c r="B158">
        <v>1804.5714285714287</v>
      </c>
      <c r="C158">
        <v>83.64285714285711</v>
      </c>
      <c r="D158">
        <v>72.852515084402853</v>
      </c>
      <c r="E158">
        <v>2</v>
      </c>
    </row>
    <row r="159" spans="1:5" x14ac:dyDescent="0.25">
      <c r="A159">
        <v>305.75900000000001</v>
      </c>
      <c r="B159">
        <v>1807.8571428571429</v>
      </c>
      <c r="C159">
        <v>83.85714285714289</v>
      </c>
      <c r="D159">
        <v>72.794891139439187</v>
      </c>
      <c r="E159">
        <v>2</v>
      </c>
    </row>
    <row r="160" spans="1:5" x14ac:dyDescent="0.25">
      <c r="A160">
        <v>305.76299999999998</v>
      </c>
      <c r="B160">
        <v>1806</v>
      </c>
      <c r="C160">
        <v>83.714285714285779</v>
      </c>
      <c r="D160">
        <v>72.842287336076993</v>
      </c>
      <c r="E160">
        <v>2</v>
      </c>
    </row>
    <row r="161" spans="1:5" x14ac:dyDescent="0.25">
      <c r="A161">
        <v>305.76600000000002</v>
      </c>
      <c r="B161">
        <v>1799.2857142857142</v>
      </c>
      <c r="C161">
        <v>83.142857142857224</v>
      </c>
      <c r="D161">
        <v>72.987539018903419</v>
      </c>
      <c r="E161">
        <v>2</v>
      </c>
    </row>
    <row r="162" spans="1:5" x14ac:dyDescent="0.25">
      <c r="A162">
        <v>305.76900000000001</v>
      </c>
      <c r="B162">
        <v>1795.4285714285713</v>
      </c>
      <c r="C162">
        <v>82.785714285714221</v>
      </c>
      <c r="D162">
        <v>73.088604300362761</v>
      </c>
      <c r="E162">
        <v>2</v>
      </c>
    </row>
    <row r="163" spans="1:5" x14ac:dyDescent="0.25">
      <c r="A163">
        <v>305.77300000000002</v>
      </c>
      <c r="B163">
        <v>1796.2857142857142</v>
      </c>
      <c r="C163">
        <v>82.714285714285666</v>
      </c>
      <c r="D163">
        <v>73.07336534772594</v>
      </c>
      <c r="E163">
        <v>2</v>
      </c>
    </row>
    <row r="164" spans="1:5" x14ac:dyDescent="0.25">
      <c r="A164">
        <v>305.77600000000001</v>
      </c>
      <c r="B164">
        <v>1797.1428571428571</v>
      </c>
      <c r="C164">
        <v>82.85714285714289</v>
      </c>
      <c r="D164">
        <v>73.052488272530695</v>
      </c>
      <c r="E164">
        <v>2</v>
      </c>
    </row>
    <row r="165" spans="1:5" x14ac:dyDescent="0.25">
      <c r="A165">
        <v>305.779</v>
      </c>
      <c r="B165">
        <v>1798.7142857142858</v>
      </c>
      <c r="C165">
        <v>82.928571428571445</v>
      </c>
      <c r="D165">
        <v>73.028300694056895</v>
      </c>
      <c r="E165">
        <v>2</v>
      </c>
    </row>
    <row r="166" spans="1:5" x14ac:dyDescent="0.25">
      <c r="A166">
        <v>305.78199999999998</v>
      </c>
      <c r="B166">
        <v>1803.4285714285713</v>
      </c>
      <c r="C166">
        <v>83.5</v>
      </c>
      <c r="D166">
        <v>72.928752790178578</v>
      </c>
      <c r="E166">
        <v>2</v>
      </c>
    </row>
    <row r="167" spans="1:5" x14ac:dyDescent="0.25">
      <c r="A167">
        <v>305.786</v>
      </c>
      <c r="B167">
        <v>1807.8571428571429</v>
      </c>
      <c r="C167">
        <v>84.071428571428555</v>
      </c>
      <c r="D167">
        <v>72.836652701241633</v>
      </c>
      <c r="E167">
        <v>2</v>
      </c>
    </row>
    <row r="168" spans="1:5" x14ac:dyDescent="0.25">
      <c r="A168">
        <v>305.78899999999999</v>
      </c>
      <c r="B168">
        <v>1809.7142857142858</v>
      </c>
      <c r="C168">
        <v>84.071428571428555</v>
      </c>
      <c r="D168">
        <v>72.791042218889572</v>
      </c>
      <c r="E168">
        <v>2</v>
      </c>
    </row>
    <row r="169" spans="1:5" x14ac:dyDescent="0.25">
      <c r="A169">
        <v>305.79199999999997</v>
      </c>
      <c r="B169">
        <v>1816.1428571428571</v>
      </c>
      <c r="C169">
        <v>84.85714285714289</v>
      </c>
      <c r="D169">
        <v>72.66850084577294</v>
      </c>
      <c r="E169">
        <v>2</v>
      </c>
    </row>
    <row r="170" spans="1:5" x14ac:dyDescent="0.25">
      <c r="A170">
        <v>305.79500000000002</v>
      </c>
      <c r="B170">
        <v>1820.5714285714287</v>
      </c>
      <c r="C170">
        <v>85.071428571428555</v>
      </c>
      <c r="D170">
        <v>72.566836547851551</v>
      </c>
      <c r="E170">
        <v>2</v>
      </c>
    </row>
    <row r="171" spans="1:5" x14ac:dyDescent="0.25">
      <c r="A171">
        <v>305.798</v>
      </c>
      <c r="B171">
        <v>1827.5714285714287</v>
      </c>
      <c r="C171">
        <v>85.928571428571445</v>
      </c>
      <c r="D171">
        <v>72.435196576799626</v>
      </c>
      <c r="E171">
        <v>2</v>
      </c>
    </row>
    <row r="172" spans="1:5" x14ac:dyDescent="0.25">
      <c r="A172">
        <v>305.80099999999999</v>
      </c>
      <c r="B172">
        <v>1834.8571428571429</v>
      </c>
      <c r="C172">
        <v>86.428571428571445</v>
      </c>
      <c r="D172">
        <v>72.28164760044649</v>
      </c>
      <c r="E172">
        <v>2</v>
      </c>
    </row>
    <row r="173" spans="1:5" x14ac:dyDescent="0.25">
      <c r="A173">
        <v>305.80500000000001</v>
      </c>
      <c r="B173">
        <v>1838.1428571428571</v>
      </c>
      <c r="C173">
        <v>86.785714285714221</v>
      </c>
      <c r="D173">
        <v>72.222207423618897</v>
      </c>
      <c r="E173">
        <v>2</v>
      </c>
    </row>
    <row r="174" spans="1:5" x14ac:dyDescent="0.25">
      <c r="A174">
        <v>305.80799999999999</v>
      </c>
      <c r="B174">
        <v>1839.8571428571429</v>
      </c>
      <c r="C174">
        <v>87</v>
      </c>
      <c r="D174">
        <v>72.18478480747774</v>
      </c>
      <c r="E174">
        <v>2</v>
      </c>
    </row>
    <row r="175" spans="1:5" x14ac:dyDescent="0.25">
      <c r="A175">
        <v>305.81099999999998</v>
      </c>
      <c r="B175">
        <v>1845.5714285714287</v>
      </c>
      <c r="C175">
        <v>87.428571428571445</v>
      </c>
      <c r="D175">
        <v>72.063140651157937</v>
      </c>
      <c r="E175">
        <v>2</v>
      </c>
    </row>
    <row r="176" spans="1:5" x14ac:dyDescent="0.25">
      <c r="A176">
        <v>305.81400000000002</v>
      </c>
      <c r="B176">
        <v>1851</v>
      </c>
      <c r="C176">
        <v>88.071428571428555</v>
      </c>
      <c r="D176">
        <v>71.952307346888972</v>
      </c>
      <c r="E176">
        <v>2</v>
      </c>
    </row>
    <row r="177" spans="1:5" x14ac:dyDescent="0.25">
      <c r="A177">
        <v>305.81700000000001</v>
      </c>
      <c r="B177">
        <v>1854.8571428571429</v>
      </c>
      <c r="C177">
        <v>88.5</v>
      </c>
      <c r="D177">
        <v>71.888733782087002</v>
      </c>
      <c r="E177">
        <v>2</v>
      </c>
    </row>
    <row r="178" spans="1:5" x14ac:dyDescent="0.25">
      <c r="A178">
        <v>305.82</v>
      </c>
      <c r="B178">
        <v>1861.7142857142858</v>
      </c>
      <c r="C178">
        <v>89.142857142857224</v>
      </c>
      <c r="D178">
        <v>71.741131155831454</v>
      </c>
      <c r="E178">
        <v>2</v>
      </c>
    </row>
    <row r="179" spans="1:5" x14ac:dyDescent="0.25">
      <c r="A179">
        <v>305.82299999999998</v>
      </c>
      <c r="B179">
        <v>1866.5714285714287</v>
      </c>
      <c r="C179">
        <v>89.571428571428669</v>
      </c>
      <c r="D179">
        <v>71.647038487025611</v>
      </c>
      <c r="E179">
        <v>2</v>
      </c>
    </row>
    <row r="180" spans="1:5" x14ac:dyDescent="0.25">
      <c r="A180">
        <v>305.82600000000002</v>
      </c>
      <c r="B180">
        <v>1878.7142857142858</v>
      </c>
      <c r="C180">
        <v>90.714285714285779</v>
      </c>
      <c r="D180">
        <v>71.415108816964221</v>
      </c>
      <c r="E180">
        <v>2</v>
      </c>
    </row>
    <row r="181" spans="1:5" x14ac:dyDescent="0.25">
      <c r="A181">
        <v>305.82900000000001</v>
      </c>
      <c r="B181">
        <v>1882.2857142857142</v>
      </c>
      <c r="C181">
        <v>91.214285714285666</v>
      </c>
      <c r="D181">
        <v>71.339368329729382</v>
      </c>
      <c r="E181">
        <v>2</v>
      </c>
    </row>
    <row r="182" spans="1:5" x14ac:dyDescent="0.25">
      <c r="A182">
        <v>305.83100000000002</v>
      </c>
      <c r="B182">
        <v>1885</v>
      </c>
      <c r="C182">
        <v>91.357142857142776</v>
      </c>
      <c r="D182">
        <v>71.280957576206788</v>
      </c>
      <c r="E182">
        <v>2</v>
      </c>
    </row>
    <row r="183" spans="1:5" x14ac:dyDescent="0.25">
      <c r="A183">
        <v>305.834</v>
      </c>
      <c r="B183">
        <v>1888.1428571428571</v>
      </c>
      <c r="C183">
        <v>91.714285714285666</v>
      </c>
      <c r="D183">
        <v>71.230752890450617</v>
      </c>
      <c r="E183">
        <v>2</v>
      </c>
    </row>
    <row r="184" spans="1:5" x14ac:dyDescent="0.25">
      <c r="A184">
        <v>305.83699999999999</v>
      </c>
      <c r="B184">
        <v>1894.2857142857142</v>
      </c>
      <c r="C184">
        <v>92.428571428571445</v>
      </c>
      <c r="D184">
        <v>71.104168374197798</v>
      </c>
      <c r="E184">
        <v>2</v>
      </c>
    </row>
    <row r="185" spans="1:5" x14ac:dyDescent="0.25">
      <c r="A185">
        <v>305.83999999999997</v>
      </c>
      <c r="B185">
        <v>1899.4285714285713</v>
      </c>
      <c r="C185">
        <v>92.928571428571445</v>
      </c>
      <c r="D185">
        <v>70.992284502301914</v>
      </c>
      <c r="E185">
        <v>2</v>
      </c>
    </row>
    <row r="186" spans="1:5" x14ac:dyDescent="0.25">
      <c r="A186">
        <v>305.84300000000002</v>
      </c>
      <c r="B186">
        <v>1903.2857142857142</v>
      </c>
      <c r="C186">
        <v>93.285714285714221</v>
      </c>
      <c r="D186">
        <v>70.908732931954489</v>
      </c>
      <c r="E186">
        <v>2</v>
      </c>
    </row>
    <row r="187" spans="1:5" x14ac:dyDescent="0.25">
      <c r="A187">
        <v>305.846</v>
      </c>
      <c r="B187">
        <v>1910.8571428571429</v>
      </c>
      <c r="C187">
        <v>93.928571428571445</v>
      </c>
      <c r="D187">
        <v>70.751846749442052</v>
      </c>
      <c r="E187">
        <v>2</v>
      </c>
    </row>
    <row r="188" spans="1:5" x14ac:dyDescent="0.25">
      <c r="A188">
        <v>305.84800000000001</v>
      </c>
      <c r="B188">
        <v>1915.2857142857142</v>
      </c>
      <c r="C188">
        <v>94.35714285714289</v>
      </c>
      <c r="D188">
        <v>70.658283669607954</v>
      </c>
      <c r="E188">
        <v>2</v>
      </c>
    </row>
    <row r="189" spans="1:5" x14ac:dyDescent="0.25">
      <c r="A189">
        <v>305.851</v>
      </c>
      <c r="B189">
        <v>1918.2857142857142</v>
      </c>
      <c r="C189">
        <v>94.785714285714334</v>
      </c>
      <c r="D189">
        <v>70.599898202078691</v>
      </c>
      <c r="E189">
        <v>2</v>
      </c>
    </row>
    <row r="190" spans="1:5" x14ac:dyDescent="0.25">
      <c r="A190">
        <v>305.85399999999998</v>
      </c>
      <c r="B190">
        <v>1921.7142857142858</v>
      </c>
      <c r="C190">
        <v>94.857142857142776</v>
      </c>
      <c r="D190">
        <v>70.534796578543535</v>
      </c>
      <c r="E190">
        <v>2</v>
      </c>
    </row>
    <row r="191" spans="1:5" x14ac:dyDescent="0.25">
      <c r="A191">
        <v>305.85700000000003</v>
      </c>
      <c r="B191">
        <v>1924.7142857142858</v>
      </c>
      <c r="C191">
        <v>95.142857142857224</v>
      </c>
      <c r="D191">
        <v>70.467455836704858</v>
      </c>
      <c r="E191">
        <v>2</v>
      </c>
    </row>
    <row r="192" spans="1:5" x14ac:dyDescent="0.25">
      <c r="A192">
        <v>305.85899999999998</v>
      </c>
      <c r="B192">
        <v>1935.5714285714287</v>
      </c>
      <c r="C192">
        <v>96.214285714285779</v>
      </c>
      <c r="D192">
        <v>70.263333238874111</v>
      </c>
      <c r="E192">
        <v>2</v>
      </c>
    </row>
    <row r="193" spans="1:5" x14ac:dyDescent="0.25">
      <c r="A193">
        <v>305.86200000000002</v>
      </c>
      <c r="B193">
        <v>1945.5714285714287</v>
      </c>
      <c r="C193">
        <v>97.357142857143003</v>
      </c>
      <c r="D193">
        <v>70.079551914760032</v>
      </c>
      <c r="E193">
        <v>2</v>
      </c>
    </row>
    <row r="194" spans="1:5" x14ac:dyDescent="0.25">
      <c r="A194">
        <v>305.86500000000001</v>
      </c>
      <c r="B194">
        <v>1958.2857142857142</v>
      </c>
      <c r="C194">
        <v>98.64285714285711</v>
      </c>
      <c r="D194">
        <v>69.861361040387919</v>
      </c>
      <c r="E194">
        <v>2</v>
      </c>
    </row>
    <row r="195" spans="1:5" x14ac:dyDescent="0.25">
      <c r="A195">
        <v>305.86700000000002</v>
      </c>
      <c r="B195">
        <v>1959.7142857142858</v>
      </c>
      <c r="C195">
        <v>98.785714285714221</v>
      </c>
      <c r="D195">
        <v>69.821094839913542</v>
      </c>
      <c r="E195">
        <v>2</v>
      </c>
    </row>
    <row r="196" spans="1:5" x14ac:dyDescent="0.25">
      <c r="A196">
        <v>305.87</v>
      </c>
      <c r="B196">
        <v>1961.8571428571429</v>
      </c>
      <c r="C196">
        <v>99.000000000000114</v>
      </c>
      <c r="D196">
        <v>69.777042824881391</v>
      </c>
      <c r="E196">
        <v>2</v>
      </c>
    </row>
    <row r="197" spans="1:5" x14ac:dyDescent="0.25">
      <c r="A197">
        <v>305.87200000000001</v>
      </c>
      <c r="B197">
        <v>1965.4285714285713</v>
      </c>
      <c r="C197">
        <v>99.357142857142776</v>
      </c>
      <c r="D197">
        <v>69.721701267787353</v>
      </c>
      <c r="E197">
        <v>2</v>
      </c>
    </row>
    <row r="198" spans="1:5" x14ac:dyDescent="0.25">
      <c r="A198">
        <v>305.875</v>
      </c>
      <c r="B198">
        <v>1969</v>
      </c>
      <c r="C198">
        <v>99.785714285714334</v>
      </c>
      <c r="D198">
        <v>69.66751708984367</v>
      </c>
      <c r="E198">
        <v>2</v>
      </c>
    </row>
    <row r="199" spans="1:5" x14ac:dyDescent="0.25">
      <c r="A199">
        <v>305.87799999999999</v>
      </c>
      <c r="B199">
        <v>1981</v>
      </c>
      <c r="C199">
        <v>101.28571428571433</v>
      </c>
      <c r="D199">
        <v>69.494687870570601</v>
      </c>
      <c r="E199">
        <v>2</v>
      </c>
    </row>
    <row r="200" spans="1:5" x14ac:dyDescent="0.25">
      <c r="A200">
        <v>305.88</v>
      </c>
      <c r="B200">
        <v>1985.1428571428571</v>
      </c>
      <c r="C200">
        <v>101.50000000000011</v>
      </c>
      <c r="D200">
        <v>69.413534109933039</v>
      </c>
      <c r="E200">
        <v>2</v>
      </c>
    </row>
    <row r="201" spans="1:5" x14ac:dyDescent="0.25">
      <c r="A201">
        <v>305.88299999999998</v>
      </c>
      <c r="B201">
        <v>1979.5714285714287</v>
      </c>
      <c r="C201">
        <v>100.92857142857133</v>
      </c>
      <c r="D201">
        <v>69.485964638846212</v>
      </c>
      <c r="E201">
        <v>2</v>
      </c>
    </row>
    <row r="202" spans="1:5" x14ac:dyDescent="0.25">
      <c r="A202">
        <v>305.88499999999999</v>
      </c>
      <c r="B202">
        <v>1982.1428571428571</v>
      </c>
      <c r="C202">
        <v>101.14285714285711</v>
      </c>
      <c r="D202">
        <v>69.448657880510666</v>
      </c>
      <c r="E202">
        <v>2</v>
      </c>
    </row>
    <row r="203" spans="1:5" x14ac:dyDescent="0.25">
      <c r="A203">
        <v>305.88799999999998</v>
      </c>
      <c r="B203">
        <v>1970.5714285714287</v>
      </c>
      <c r="C203">
        <v>99.85714285714289</v>
      </c>
      <c r="D203">
        <v>69.591063363211447</v>
      </c>
      <c r="E203">
        <v>2</v>
      </c>
    </row>
    <row r="204" spans="1:5" x14ac:dyDescent="0.25">
      <c r="A204">
        <v>305.89</v>
      </c>
      <c r="B204">
        <v>1969.8571428571429</v>
      </c>
      <c r="C204">
        <v>99.5</v>
      </c>
      <c r="D204">
        <v>69.587379564557807</v>
      </c>
      <c r="E204">
        <v>2</v>
      </c>
    </row>
    <row r="205" spans="1:5" x14ac:dyDescent="0.25">
      <c r="A205">
        <v>305.89299999999997</v>
      </c>
      <c r="B205">
        <v>1970.4285714285713</v>
      </c>
      <c r="C205">
        <v>99.571428571428555</v>
      </c>
      <c r="D205">
        <v>69.559414454868829</v>
      </c>
      <c r="E205">
        <v>2</v>
      </c>
    </row>
    <row r="206" spans="1:5" x14ac:dyDescent="0.25">
      <c r="A206">
        <v>305.89499999999998</v>
      </c>
      <c r="B206">
        <v>1970.5714285714287</v>
      </c>
      <c r="C206">
        <v>99.571428571428669</v>
      </c>
      <c r="D206">
        <v>69.541737692696756</v>
      </c>
      <c r="E206">
        <v>2</v>
      </c>
    </row>
    <row r="207" spans="1:5" x14ac:dyDescent="0.25">
      <c r="A207">
        <v>305.89800000000002</v>
      </c>
      <c r="B207">
        <v>1969.5714285714287</v>
      </c>
      <c r="C207">
        <v>99.5</v>
      </c>
      <c r="D207">
        <v>69.561243983677514</v>
      </c>
      <c r="E207">
        <v>2</v>
      </c>
    </row>
    <row r="208" spans="1:5" x14ac:dyDescent="0.25">
      <c r="A208">
        <v>305.89999999999998</v>
      </c>
      <c r="B208">
        <v>1968.5714285714287</v>
      </c>
      <c r="C208">
        <v>99.214285714285666</v>
      </c>
      <c r="D208">
        <v>69.56956754411965</v>
      </c>
      <c r="E208">
        <v>2</v>
      </c>
    </row>
    <row r="209" spans="1:5" x14ac:dyDescent="0.25">
      <c r="A209">
        <v>305.90199999999999</v>
      </c>
      <c r="B209">
        <v>1975.5714285714287</v>
      </c>
      <c r="C209">
        <v>99.928571428571445</v>
      </c>
      <c r="D209">
        <v>69.433636801583475</v>
      </c>
      <c r="E209">
        <v>2</v>
      </c>
    </row>
    <row r="210" spans="1:5" x14ac:dyDescent="0.25">
      <c r="A210">
        <v>305.90499999999997</v>
      </c>
      <c r="B210">
        <v>1979.7142857142858</v>
      </c>
      <c r="C210">
        <v>100.42857142857133</v>
      </c>
      <c r="D210">
        <v>69.340083312988327</v>
      </c>
      <c r="E210">
        <v>2</v>
      </c>
    </row>
    <row r="211" spans="1:5" x14ac:dyDescent="0.25">
      <c r="A211">
        <v>305.90699999999998</v>
      </c>
      <c r="B211">
        <v>1982.2857142857142</v>
      </c>
      <c r="C211">
        <v>100.57142857142867</v>
      </c>
      <c r="D211">
        <v>69.29154390607556</v>
      </c>
      <c r="E211">
        <v>2</v>
      </c>
    </row>
    <row r="212" spans="1:5" x14ac:dyDescent="0.25">
      <c r="A212">
        <v>305.91000000000003</v>
      </c>
      <c r="B212">
        <v>1986.5714285714287</v>
      </c>
      <c r="C212">
        <v>100.92857142857144</v>
      </c>
      <c r="D212">
        <v>69.210896410260943</v>
      </c>
      <c r="E212">
        <v>2</v>
      </c>
    </row>
    <row r="213" spans="1:5" x14ac:dyDescent="0.25">
      <c r="A213">
        <v>305.91199999999998</v>
      </c>
      <c r="B213">
        <v>1985.7142857142858</v>
      </c>
      <c r="C213">
        <v>100.78571428571422</v>
      </c>
      <c r="D213">
        <v>69.215788705008322</v>
      </c>
      <c r="E213">
        <v>2</v>
      </c>
    </row>
    <row r="214" spans="1:5" x14ac:dyDescent="0.25">
      <c r="A214">
        <v>305.91399999999999</v>
      </c>
      <c r="B214">
        <v>1990.2857142857142</v>
      </c>
      <c r="C214">
        <v>101.35714285714289</v>
      </c>
      <c r="D214">
        <v>69.134124319893942</v>
      </c>
      <c r="E214">
        <v>2</v>
      </c>
    </row>
    <row r="215" spans="1:5" x14ac:dyDescent="0.25">
      <c r="A215">
        <v>305.91699999999997</v>
      </c>
      <c r="B215">
        <v>1990.8571428571429</v>
      </c>
      <c r="C215">
        <v>101.35714285714289</v>
      </c>
      <c r="D215">
        <v>69.129574802943637</v>
      </c>
      <c r="E215">
        <v>2</v>
      </c>
    </row>
    <row r="216" spans="1:5" x14ac:dyDescent="0.25">
      <c r="A216">
        <v>305.91899999999998</v>
      </c>
      <c r="B216">
        <v>1999</v>
      </c>
      <c r="C216">
        <v>102.35714285714278</v>
      </c>
      <c r="D216">
        <v>68.985163007463711</v>
      </c>
      <c r="E216">
        <v>2</v>
      </c>
    </row>
    <row r="217" spans="1:5" x14ac:dyDescent="0.25">
      <c r="A217">
        <v>305.92099999999999</v>
      </c>
      <c r="B217">
        <v>2005.4285714285713</v>
      </c>
      <c r="C217">
        <v>102.78571428571422</v>
      </c>
      <c r="D217">
        <v>68.867806134905209</v>
      </c>
      <c r="E217">
        <v>2</v>
      </c>
    </row>
    <row r="218" spans="1:5" x14ac:dyDescent="0.25">
      <c r="A218">
        <v>305.923</v>
      </c>
      <c r="B218">
        <v>2014.4285714285713</v>
      </c>
      <c r="C218">
        <v>103.71428571428578</v>
      </c>
      <c r="D218">
        <v>68.707505689348523</v>
      </c>
      <c r="E218">
        <v>2</v>
      </c>
    </row>
    <row r="219" spans="1:5" x14ac:dyDescent="0.25">
      <c r="A219">
        <v>305.92599999999999</v>
      </c>
      <c r="B219">
        <v>2017.2857142857142</v>
      </c>
      <c r="C219">
        <v>104.14285714285711</v>
      </c>
      <c r="D219">
        <v>68.653413173130616</v>
      </c>
      <c r="E219">
        <v>2</v>
      </c>
    </row>
    <row r="220" spans="1:5" x14ac:dyDescent="0.25">
      <c r="A220">
        <v>305.928</v>
      </c>
      <c r="B220">
        <v>2018.1428571428571</v>
      </c>
      <c r="C220">
        <v>104.142857142857</v>
      </c>
      <c r="D220">
        <v>68.64723227364675</v>
      </c>
      <c r="E220">
        <v>2</v>
      </c>
    </row>
    <row r="221" spans="1:5" x14ac:dyDescent="0.25">
      <c r="A221">
        <v>305.93</v>
      </c>
      <c r="B221">
        <v>2023.2857142857142</v>
      </c>
      <c r="C221">
        <v>104.85714285714278</v>
      </c>
      <c r="D221">
        <v>68.560691615513406</v>
      </c>
      <c r="E221">
        <v>2</v>
      </c>
    </row>
    <row r="222" spans="1:5" x14ac:dyDescent="0.25">
      <c r="A222">
        <v>305.93200000000002</v>
      </c>
      <c r="B222">
        <v>2042.4285714285713</v>
      </c>
      <c r="C222">
        <v>106.78571428571422</v>
      </c>
      <c r="D222">
        <v>68.228514644077848</v>
      </c>
      <c r="E222">
        <v>2</v>
      </c>
    </row>
    <row r="223" spans="1:5" x14ac:dyDescent="0.25">
      <c r="A223">
        <v>305.935</v>
      </c>
      <c r="B223">
        <v>2052.4285714285716</v>
      </c>
      <c r="C223">
        <v>107.71428571428567</v>
      </c>
      <c r="D223">
        <v>68.051615469796332</v>
      </c>
      <c r="E223">
        <v>2</v>
      </c>
    </row>
    <row r="224" spans="1:5" x14ac:dyDescent="0.25">
      <c r="A224">
        <v>305.93700000000001</v>
      </c>
      <c r="B224">
        <v>2056.5714285714284</v>
      </c>
      <c r="C224">
        <v>108.21428571428578</v>
      </c>
      <c r="D224">
        <v>67.984772600446377</v>
      </c>
      <c r="E224">
        <v>2</v>
      </c>
    </row>
    <row r="225" spans="1:5" x14ac:dyDescent="0.25">
      <c r="A225">
        <v>305.93900000000002</v>
      </c>
      <c r="B225">
        <v>2063.7142857142858</v>
      </c>
      <c r="C225">
        <v>108.92857142857144</v>
      </c>
      <c r="D225">
        <v>67.870536477225187</v>
      </c>
      <c r="E225">
        <v>2</v>
      </c>
    </row>
    <row r="226" spans="1:5" x14ac:dyDescent="0.25">
      <c r="A226">
        <v>305.94099999999997</v>
      </c>
      <c r="B226">
        <v>2067.4285714285716</v>
      </c>
      <c r="C226">
        <v>109.42857142857144</v>
      </c>
      <c r="D226">
        <v>67.811886051722922</v>
      </c>
      <c r="E226">
        <v>2</v>
      </c>
    </row>
    <row r="227" spans="1:5" x14ac:dyDescent="0.25">
      <c r="A227">
        <v>305.94299999999998</v>
      </c>
      <c r="B227">
        <v>2070.5714285714284</v>
      </c>
      <c r="C227">
        <v>109.78571428571433</v>
      </c>
      <c r="D227">
        <v>67.76056028093609</v>
      </c>
      <c r="E227">
        <v>2</v>
      </c>
    </row>
    <row r="228" spans="1:5" x14ac:dyDescent="0.25">
      <c r="A228">
        <v>305.94600000000003</v>
      </c>
      <c r="B228">
        <v>2079.8571428571427</v>
      </c>
      <c r="C228">
        <v>110.78571428571422</v>
      </c>
      <c r="D228">
        <v>67.613100433349643</v>
      </c>
      <c r="E228">
        <v>2</v>
      </c>
    </row>
    <row r="229" spans="1:5" x14ac:dyDescent="0.25">
      <c r="A229">
        <v>305.94799999999998</v>
      </c>
      <c r="B229">
        <v>2092.5714285714284</v>
      </c>
      <c r="C229">
        <v>112.35714285714289</v>
      </c>
      <c r="D229">
        <v>67.414992196219316</v>
      </c>
      <c r="E229">
        <v>2</v>
      </c>
    </row>
    <row r="230" spans="1:5" x14ac:dyDescent="0.25">
      <c r="A230">
        <v>305.95</v>
      </c>
      <c r="B230">
        <v>2108.2857142857142</v>
      </c>
      <c r="C230">
        <v>114.07142857142856</v>
      </c>
      <c r="D230">
        <v>67.186392647879416</v>
      </c>
      <c r="E230">
        <v>2</v>
      </c>
    </row>
    <row r="231" spans="1:5" x14ac:dyDescent="0.25">
      <c r="A231">
        <v>305.952</v>
      </c>
      <c r="B231">
        <v>2113.1428571428573</v>
      </c>
      <c r="C231">
        <v>114.57142857142856</v>
      </c>
      <c r="D231">
        <v>67.104417746407648</v>
      </c>
      <c r="E231">
        <v>2</v>
      </c>
    </row>
    <row r="232" spans="1:5" x14ac:dyDescent="0.25">
      <c r="A232">
        <v>305.95400000000001</v>
      </c>
      <c r="B232">
        <v>2123.8571428571427</v>
      </c>
      <c r="C232">
        <v>115.71428571428567</v>
      </c>
      <c r="D232">
        <v>66.955069514683373</v>
      </c>
      <c r="E232">
        <v>2</v>
      </c>
    </row>
    <row r="233" spans="1:5" x14ac:dyDescent="0.25">
      <c r="A233">
        <v>305.95600000000002</v>
      </c>
      <c r="B233">
        <v>2137</v>
      </c>
      <c r="C233">
        <v>117.28571428571433</v>
      </c>
      <c r="D233">
        <v>66.757037462506958</v>
      </c>
      <c r="E233">
        <v>2</v>
      </c>
    </row>
    <row r="234" spans="1:5" x14ac:dyDescent="0.25">
      <c r="A234">
        <v>305.95800000000003</v>
      </c>
      <c r="B234">
        <v>2168.8571428571427</v>
      </c>
      <c r="C234">
        <v>121</v>
      </c>
      <c r="D234">
        <v>66.245199148995539</v>
      </c>
      <c r="E234">
        <v>2</v>
      </c>
    </row>
    <row r="235" spans="1:5" x14ac:dyDescent="0.25">
      <c r="A235">
        <v>305.95999999999998</v>
      </c>
      <c r="B235">
        <v>2212.7142857142858</v>
      </c>
      <c r="C235">
        <v>125.78571428571422</v>
      </c>
      <c r="D235">
        <v>65.574206107003306</v>
      </c>
      <c r="E235">
        <v>2</v>
      </c>
    </row>
    <row r="236" spans="1:5" x14ac:dyDescent="0.25">
      <c r="A236">
        <v>305.96199999999999</v>
      </c>
      <c r="B236">
        <v>2251.7142857142858</v>
      </c>
      <c r="C236">
        <v>130.28571428571422</v>
      </c>
      <c r="D236">
        <v>64.99598715645925</v>
      </c>
      <c r="E236">
        <v>2</v>
      </c>
    </row>
    <row r="237" spans="1:5" x14ac:dyDescent="0.25">
      <c r="A237">
        <v>305.964</v>
      </c>
      <c r="B237">
        <v>2274.8571428571427</v>
      </c>
      <c r="C237">
        <v>133.21428571428578</v>
      </c>
      <c r="D237">
        <v>64.676479775565099</v>
      </c>
      <c r="E237">
        <v>2</v>
      </c>
    </row>
    <row r="238" spans="1:5" x14ac:dyDescent="0.25">
      <c r="A238">
        <v>305.96600000000001</v>
      </c>
      <c r="B238">
        <v>2284.5714285714284</v>
      </c>
      <c r="C238">
        <v>134.42857142857156</v>
      </c>
      <c r="D238">
        <v>64.54317703247068</v>
      </c>
      <c r="E238">
        <v>2</v>
      </c>
    </row>
    <row r="239" spans="1:5" x14ac:dyDescent="0.25">
      <c r="A239">
        <v>305.96800000000002</v>
      </c>
      <c r="B239">
        <v>2277.5714285714284</v>
      </c>
      <c r="C239">
        <v>133.5</v>
      </c>
      <c r="D239">
        <v>64.646467699323409</v>
      </c>
      <c r="E239">
        <v>2</v>
      </c>
    </row>
    <row r="240" spans="1:5" x14ac:dyDescent="0.25">
      <c r="A240">
        <v>305.97000000000003</v>
      </c>
      <c r="B240">
        <v>2270.2857142857142</v>
      </c>
      <c r="C240">
        <v>132.71428571428578</v>
      </c>
      <c r="D240">
        <v>64.759978158133379</v>
      </c>
      <c r="E240">
        <v>2</v>
      </c>
    </row>
    <row r="241" spans="1:5" x14ac:dyDescent="0.25">
      <c r="A241">
        <v>305.97199999999998</v>
      </c>
      <c r="B241">
        <v>2251.8571428571427</v>
      </c>
      <c r="C241">
        <v>130.57142857142867</v>
      </c>
      <c r="D241">
        <v>65.060369001116101</v>
      </c>
      <c r="E241">
        <v>2</v>
      </c>
    </row>
    <row r="242" spans="1:5" x14ac:dyDescent="0.25">
      <c r="A242">
        <v>305.97399999999999</v>
      </c>
      <c r="B242">
        <v>2225.1428571428573</v>
      </c>
      <c r="C242">
        <v>127.85714285714289</v>
      </c>
      <c r="D242">
        <v>65.552557482038196</v>
      </c>
      <c r="E242">
        <v>2</v>
      </c>
    </row>
    <row r="243" spans="1:5" x14ac:dyDescent="0.25">
      <c r="A243">
        <v>305.976</v>
      </c>
      <c r="B243">
        <v>2215.5714285714284</v>
      </c>
      <c r="C243">
        <v>127.07142857142867</v>
      </c>
      <c r="D243">
        <v>65.775028555733854</v>
      </c>
      <c r="E243">
        <v>2</v>
      </c>
    </row>
    <row r="244" spans="1:5" x14ac:dyDescent="0.25">
      <c r="A244">
        <v>305.97800000000001</v>
      </c>
      <c r="B244">
        <v>2216.2857142857142</v>
      </c>
      <c r="C244">
        <v>127.35714285714289</v>
      </c>
      <c r="D244">
        <v>65.794816262381403</v>
      </c>
      <c r="E244">
        <v>2</v>
      </c>
    </row>
    <row r="245" spans="1:5" x14ac:dyDescent="0.25">
      <c r="A245">
        <v>305.98</v>
      </c>
      <c r="B245">
        <v>2230.4285714285716</v>
      </c>
      <c r="C245">
        <v>129.07142857142867</v>
      </c>
      <c r="D245">
        <v>65.55355398995539</v>
      </c>
      <c r="E245">
        <v>2</v>
      </c>
    </row>
    <row r="246" spans="1:5" x14ac:dyDescent="0.25">
      <c r="A246">
        <v>305.98200000000003</v>
      </c>
      <c r="B246">
        <v>2247.8571428571427</v>
      </c>
      <c r="C246">
        <v>131</v>
      </c>
      <c r="D246">
        <v>65.269774518694192</v>
      </c>
      <c r="E246">
        <v>2</v>
      </c>
    </row>
    <row r="247" spans="1:5" x14ac:dyDescent="0.25">
      <c r="A247">
        <v>305.98399999999998</v>
      </c>
      <c r="B247">
        <v>2247.7142857142858</v>
      </c>
      <c r="C247">
        <v>130.5</v>
      </c>
      <c r="D247">
        <v>65.22354267665321</v>
      </c>
      <c r="E247">
        <v>2</v>
      </c>
    </row>
    <row r="248" spans="1:5" x14ac:dyDescent="0.25">
      <c r="A248">
        <v>305.98599999999999</v>
      </c>
      <c r="B248">
        <v>2294.8571428571427</v>
      </c>
      <c r="C248">
        <v>136.5</v>
      </c>
      <c r="D248">
        <v>64.608322252546088</v>
      </c>
      <c r="E248">
        <v>2</v>
      </c>
    </row>
    <row r="249" spans="1:5" x14ac:dyDescent="0.25">
      <c r="A249">
        <v>305.988</v>
      </c>
      <c r="B249">
        <v>2363.7142857142858</v>
      </c>
      <c r="C249">
        <v>145.57142857142867</v>
      </c>
      <c r="D249">
        <v>63.831535230364125</v>
      </c>
      <c r="E249">
        <v>2</v>
      </c>
    </row>
    <row r="250" spans="1:5" x14ac:dyDescent="0.25">
      <c r="A250">
        <v>305.99</v>
      </c>
      <c r="B250">
        <v>2391</v>
      </c>
      <c r="C250">
        <v>149.14285714285711</v>
      </c>
      <c r="D250">
        <v>63.506336430140891</v>
      </c>
      <c r="E250">
        <v>2</v>
      </c>
    </row>
    <row r="251" spans="1:5" x14ac:dyDescent="0.25">
      <c r="A251">
        <v>305.99200000000002</v>
      </c>
      <c r="B251">
        <v>2448.7142857142858</v>
      </c>
      <c r="C251">
        <v>155.92857142857156</v>
      </c>
      <c r="D251">
        <v>62.655663081577814</v>
      </c>
      <c r="E251">
        <v>2</v>
      </c>
    </row>
    <row r="252" spans="1:5" x14ac:dyDescent="0.25">
      <c r="A252">
        <v>305.99400000000003</v>
      </c>
      <c r="B252">
        <v>2530</v>
      </c>
      <c r="C252">
        <v>165.28571428571422</v>
      </c>
      <c r="D252">
        <v>61.473064204624734</v>
      </c>
      <c r="E252">
        <v>2</v>
      </c>
    </row>
    <row r="253" spans="1:5" x14ac:dyDescent="0.25">
      <c r="A253">
        <v>305.995</v>
      </c>
      <c r="B253">
        <v>2551.8571428571427</v>
      </c>
      <c r="C253">
        <v>168.07142857142867</v>
      </c>
      <c r="D253">
        <v>61.195122746058871</v>
      </c>
      <c r="E253">
        <v>2</v>
      </c>
    </row>
    <row r="254" spans="1:5" x14ac:dyDescent="0.25">
      <c r="A254">
        <v>305.99700000000001</v>
      </c>
      <c r="B254">
        <v>3070.2857142857142</v>
      </c>
      <c r="C254">
        <v>251.85714285714266</v>
      </c>
      <c r="D254">
        <v>56.996934400285966</v>
      </c>
      <c r="E254">
        <v>2</v>
      </c>
    </row>
    <row r="255" spans="1:5" x14ac:dyDescent="0.25">
      <c r="A255">
        <v>305.99900000000002</v>
      </c>
      <c r="B255">
        <v>4658.2857142857147</v>
      </c>
      <c r="C255">
        <v>596.21428571428578</v>
      </c>
      <c r="D255">
        <v>48.985296739850753</v>
      </c>
      <c r="E255">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5951-8EB5-4896-B9B5-0991BB915F4C}">
  <dimension ref="A1:U255"/>
  <sheetViews>
    <sheetView workbookViewId="0">
      <selection activeCell="A2" sqref="A2"/>
    </sheetView>
  </sheetViews>
  <sheetFormatPr defaultRowHeight="15" x14ac:dyDescent="0.25"/>
  <sheetData>
    <row r="1" spans="1:21" x14ac:dyDescent="0.25">
      <c r="A1" t="s">
        <v>5</v>
      </c>
      <c r="B1" t="s">
        <v>6</v>
      </c>
      <c r="C1" t="s">
        <v>7</v>
      </c>
      <c r="D1" t="s">
        <v>8</v>
      </c>
      <c r="E1" t="s">
        <v>9</v>
      </c>
      <c r="S1" t="s">
        <v>0</v>
      </c>
    </row>
    <row r="2" spans="1:21" x14ac:dyDescent="0.25">
      <c r="A2" t="s">
        <v>12</v>
      </c>
      <c r="B2" t="s">
        <v>10</v>
      </c>
      <c r="C2" t="s">
        <v>10</v>
      </c>
      <c r="D2" t="s">
        <v>11</v>
      </c>
      <c r="E2" t="s">
        <v>11</v>
      </c>
    </row>
    <row r="3" spans="1:21" x14ac:dyDescent="0.25">
      <c r="A3">
        <v>305.21899999999999</v>
      </c>
      <c r="B3">
        <v>4869.2857142857147</v>
      </c>
      <c r="C3">
        <v>519.92857142857156</v>
      </c>
      <c r="D3">
        <v>50.008847645350897</v>
      </c>
      <c r="E3">
        <v>2</v>
      </c>
      <c r="S3" t="s">
        <v>22</v>
      </c>
    </row>
    <row r="4" spans="1:21" x14ac:dyDescent="0.25">
      <c r="A4">
        <v>305.22300000000001</v>
      </c>
      <c r="B4">
        <v>4272.1428571428569</v>
      </c>
      <c r="C4">
        <v>398.28571428571399</v>
      </c>
      <c r="D4">
        <v>52.530447006225529</v>
      </c>
      <c r="E4">
        <v>2</v>
      </c>
      <c r="S4" t="s">
        <v>23</v>
      </c>
    </row>
    <row r="5" spans="1:21" x14ac:dyDescent="0.25">
      <c r="A5">
        <v>305.23200000000003</v>
      </c>
      <c r="B5">
        <v>4133.1428571428569</v>
      </c>
      <c r="C5">
        <v>372.85714285714289</v>
      </c>
      <c r="D5">
        <v>53.261965433756529</v>
      </c>
      <c r="E5">
        <v>2</v>
      </c>
    </row>
    <row r="6" spans="1:21" x14ac:dyDescent="0.25">
      <c r="A6">
        <v>305.24099999999999</v>
      </c>
      <c r="B6">
        <v>3867.4285714285716</v>
      </c>
      <c r="C6">
        <v>329.14285714285711</v>
      </c>
      <c r="D6">
        <v>54.907119660150443</v>
      </c>
      <c r="E6">
        <v>2</v>
      </c>
    </row>
    <row r="7" spans="1:21" x14ac:dyDescent="0.25">
      <c r="A7">
        <v>305.25</v>
      </c>
      <c r="B7">
        <v>3528.7142857142858</v>
      </c>
      <c r="C7">
        <v>275.57142857142844</v>
      </c>
      <c r="D7">
        <v>57.265005111694279</v>
      </c>
      <c r="E7">
        <v>2</v>
      </c>
      <c r="S7" t="s">
        <v>24</v>
      </c>
    </row>
    <row r="8" spans="1:21" x14ac:dyDescent="0.25">
      <c r="A8">
        <v>305.25900000000001</v>
      </c>
      <c r="B8">
        <v>3373.7142857142858</v>
      </c>
      <c r="C8">
        <v>249.78571428571422</v>
      </c>
      <c r="D8">
        <v>58.321024940127415</v>
      </c>
      <c r="E8">
        <v>2</v>
      </c>
      <c r="S8" t="s">
        <v>25</v>
      </c>
    </row>
    <row r="9" spans="1:21" x14ac:dyDescent="0.25">
      <c r="A9">
        <v>305.267</v>
      </c>
      <c r="B9">
        <v>3371.8571428571427</v>
      </c>
      <c r="C9">
        <v>249.57142857142867</v>
      </c>
      <c r="D9">
        <v>58.345515659877208</v>
      </c>
      <c r="E9">
        <v>2</v>
      </c>
    </row>
    <row r="10" spans="1:21" x14ac:dyDescent="0.25">
      <c r="A10">
        <v>305.27600000000001</v>
      </c>
      <c r="B10">
        <v>3351.7142857142858</v>
      </c>
      <c r="C10">
        <v>245.5</v>
      </c>
      <c r="D10">
        <v>58.426282156081413</v>
      </c>
      <c r="E10">
        <v>2</v>
      </c>
    </row>
    <row r="11" spans="1:21" x14ac:dyDescent="0.25">
      <c r="A11">
        <v>305.28500000000003</v>
      </c>
      <c r="B11">
        <v>3366.8571428571427</v>
      </c>
      <c r="C11">
        <v>247.42857142857156</v>
      </c>
      <c r="D11">
        <v>58.290143240065845</v>
      </c>
      <c r="E11">
        <v>2</v>
      </c>
    </row>
    <row r="12" spans="1:21" x14ac:dyDescent="0.25">
      <c r="A12">
        <v>305.29300000000001</v>
      </c>
      <c r="B12">
        <v>3381.7142857142858</v>
      </c>
      <c r="C12">
        <v>249.5</v>
      </c>
      <c r="D12">
        <v>58.176822299048979</v>
      </c>
      <c r="E12">
        <v>2</v>
      </c>
    </row>
    <row r="13" spans="1:21" x14ac:dyDescent="0.25">
      <c r="A13">
        <v>305.30099999999999</v>
      </c>
      <c r="B13">
        <v>3384.2857142857142</v>
      </c>
      <c r="C13">
        <v>249.5</v>
      </c>
      <c r="D13">
        <v>58.116426831199988</v>
      </c>
      <c r="E13">
        <v>2</v>
      </c>
      <c r="S13" t="s">
        <v>13</v>
      </c>
      <c r="T13" t="s">
        <v>14</v>
      </c>
      <c r="U13" t="s">
        <v>15</v>
      </c>
    </row>
    <row r="14" spans="1:21" x14ac:dyDescent="0.25">
      <c r="A14">
        <v>305.31</v>
      </c>
      <c r="B14">
        <v>3415.8571428571427</v>
      </c>
      <c r="C14">
        <v>253.71428571428578</v>
      </c>
      <c r="D14">
        <v>57.849439802623976</v>
      </c>
      <c r="E14">
        <v>2</v>
      </c>
      <c r="S14">
        <v>31.671683818630932</v>
      </c>
      <c r="T14">
        <v>32.981852976711295</v>
      </c>
      <c r="U14">
        <v>7730.5945512555081</v>
      </c>
    </row>
    <row r="15" spans="1:21" x14ac:dyDescent="0.25">
      <c r="A15">
        <v>305.31799999999998</v>
      </c>
      <c r="B15">
        <v>3478</v>
      </c>
      <c r="C15">
        <v>262.35714285714289</v>
      </c>
      <c r="D15">
        <v>57.320112410045795</v>
      </c>
      <c r="E15">
        <v>2</v>
      </c>
      <c r="S15" t="s">
        <v>11</v>
      </c>
      <c r="T15" t="s">
        <v>11</v>
      </c>
      <c r="U15" t="s">
        <v>16</v>
      </c>
    </row>
    <row r="16" spans="1:21" x14ac:dyDescent="0.25">
      <c r="A16">
        <v>305.32600000000002</v>
      </c>
      <c r="B16">
        <v>3504.5714285714284</v>
      </c>
      <c r="C16">
        <v>265.64285714285734</v>
      </c>
      <c r="D16">
        <v>57.082360403878397</v>
      </c>
      <c r="E16">
        <v>2</v>
      </c>
    </row>
    <row r="17" spans="1:5" x14ac:dyDescent="0.25">
      <c r="A17">
        <v>305.334</v>
      </c>
      <c r="B17">
        <v>3455.1428571428573</v>
      </c>
      <c r="C17">
        <v>258.21428571428578</v>
      </c>
      <c r="D17">
        <v>57.443291527884355</v>
      </c>
      <c r="E17">
        <v>2</v>
      </c>
    </row>
    <row r="18" spans="1:5" x14ac:dyDescent="0.25">
      <c r="A18">
        <v>305.34300000000002</v>
      </c>
      <c r="B18">
        <v>3380</v>
      </c>
      <c r="C18">
        <v>246.78571428571445</v>
      </c>
      <c r="D18">
        <v>58.01658784775509</v>
      </c>
      <c r="E18">
        <v>2</v>
      </c>
    </row>
    <row r="19" spans="1:5" x14ac:dyDescent="0.25">
      <c r="A19">
        <v>305.351</v>
      </c>
      <c r="B19">
        <v>3286.4285714285716</v>
      </c>
      <c r="C19">
        <v>233.14285714285711</v>
      </c>
      <c r="D19">
        <v>58.769647779918841</v>
      </c>
      <c r="E19">
        <v>2</v>
      </c>
    </row>
    <row r="20" spans="1:5" x14ac:dyDescent="0.25">
      <c r="A20">
        <v>305.358</v>
      </c>
      <c r="B20">
        <v>3222.1428571428573</v>
      </c>
      <c r="C20">
        <v>224.14285714285711</v>
      </c>
      <c r="D20">
        <v>59.32127607436405</v>
      </c>
      <c r="E20">
        <v>2</v>
      </c>
    </row>
    <row r="21" spans="1:5" x14ac:dyDescent="0.25">
      <c r="A21">
        <v>305.36599999999999</v>
      </c>
      <c r="B21">
        <v>3148.2857142857142</v>
      </c>
      <c r="C21">
        <v>213.78571428571422</v>
      </c>
      <c r="D21">
        <v>59.967966715494811</v>
      </c>
      <c r="E21">
        <v>2</v>
      </c>
    </row>
    <row r="22" spans="1:5" x14ac:dyDescent="0.25">
      <c r="A22">
        <v>305.37400000000002</v>
      </c>
      <c r="B22">
        <v>3058.2857142857142</v>
      </c>
      <c r="C22">
        <v>201.42857142857156</v>
      </c>
      <c r="D22">
        <v>60.78697676885696</v>
      </c>
      <c r="E22">
        <v>2</v>
      </c>
    </row>
    <row r="23" spans="1:5" x14ac:dyDescent="0.25">
      <c r="A23">
        <v>305.38200000000001</v>
      </c>
      <c r="B23">
        <v>2993</v>
      </c>
      <c r="C23">
        <v>192.64285714285711</v>
      </c>
      <c r="D23">
        <v>61.40361259097142</v>
      </c>
      <c r="E23">
        <v>2</v>
      </c>
    </row>
    <row r="24" spans="1:5" x14ac:dyDescent="0.25">
      <c r="A24">
        <v>305.39</v>
      </c>
      <c r="B24">
        <v>2965.8571428571427</v>
      </c>
      <c r="C24">
        <v>189.07142857142844</v>
      </c>
      <c r="D24">
        <v>61.692662738618424</v>
      </c>
      <c r="E24">
        <v>2</v>
      </c>
    </row>
    <row r="25" spans="1:5" x14ac:dyDescent="0.25">
      <c r="A25">
        <v>305.39699999999999</v>
      </c>
      <c r="B25">
        <v>2933</v>
      </c>
      <c r="C25">
        <v>185.07142857142867</v>
      </c>
      <c r="D25">
        <v>62.038372039794865</v>
      </c>
      <c r="E25">
        <v>2</v>
      </c>
    </row>
    <row r="26" spans="1:5" x14ac:dyDescent="0.25">
      <c r="A26">
        <v>305.40499999999997</v>
      </c>
      <c r="B26">
        <v>2903.7142857142858</v>
      </c>
      <c r="C26">
        <v>181.35714285714289</v>
      </c>
      <c r="D26">
        <v>62.353349594842825</v>
      </c>
      <c r="E26">
        <v>2</v>
      </c>
    </row>
    <row r="27" spans="1:5" x14ac:dyDescent="0.25">
      <c r="A27">
        <v>305.41199999999998</v>
      </c>
      <c r="B27">
        <v>2863.2857142857142</v>
      </c>
      <c r="C27">
        <v>176.21428571428555</v>
      </c>
      <c r="D27">
        <v>62.794002078828385</v>
      </c>
      <c r="E27">
        <v>2</v>
      </c>
    </row>
    <row r="28" spans="1:5" x14ac:dyDescent="0.25">
      <c r="A28">
        <v>305.42</v>
      </c>
      <c r="B28">
        <v>2826.1428571428573</v>
      </c>
      <c r="C28">
        <v>171.64285714285711</v>
      </c>
      <c r="D28">
        <v>63.206856409708678</v>
      </c>
      <c r="E28">
        <v>2</v>
      </c>
    </row>
    <row r="29" spans="1:5" x14ac:dyDescent="0.25">
      <c r="A29">
        <v>305.42700000000002</v>
      </c>
      <c r="B29">
        <v>2798.2857142857142</v>
      </c>
      <c r="C29">
        <v>168.21428571428578</v>
      </c>
      <c r="D29">
        <v>63.530630293346633</v>
      </c>
      <c r="E29">
        <v>2</v>
      </c>
    </row>
    <row r="30" spans="1:5" x14ac:dyDescent="0.25">
      <c r="A30">
        <v>305.43400000000003</v>
      </c>
      <c r="B30">
        <v>2788.4285714285716</v>
      </c>
      <c r="C30">
        <v>167.21428571428578</v>
      </c>
      <c r="D30">
        <v>63.646956307547384</v>
      </c>
      <c r="E30">
        <v>2</v>
      </c>
    </row>
    <row r="31" spans="1:5" x14ac:dyDescent="0.25">
      <c r="A31">
        <v>305.44099999999997</v>
      </c>
      <c r="B31">
        <v>2783.5714285714284</v>
      </c>
      <c r="C31">
        <v>166.57142857142844</v>
      </c>
      <c r="D31">
        <v>63.69685127621608</v>
      </c>
      <c r="E31">
        <v>2</v>
      </c>
    </row>
    <row r="32" spans="1:5" x14ac:dyDescent="0.25">
      <c r="A32">
        <v>305.44900000000001</v>
      </c>
      <c r="B32">
        <v>2779.8571428571427</v>
      </c>
      <c r="C32">
        <v>166</v>
      </c>
      <c r="D32">
        <v>63.742182050432461</v>
      </c>
      <c r="E32">
        <v>2</v>
      </c>
    </row>
    <row r="33" spans="1:5" x14ac:dyDescent="0.25">
      <c r="A33">
        <v>305.45600000000002</v>
      </c>
      <c r="B33">
        <v>2775.5714285714284</v>
      </c>
      <c r="C33">
        <v>165.28571428571445</v>
      </c>
      <c r="D33">
        <v>63.794248126802017</v>
      </c>
      <c r="E33">
        <v>2</v>
      </c>
    </row>
    <row r="34" spans="1:5" x14ac:dyDescent="0.25">
      <c r="A34">
        <v>305.46300000000002</v>
      </c>
      <c r="B34">
        <v>2763.7142857142858</v>
      </c>
      <c r="C34">
        <v>164</v>
      </c>
      <c r="D34">
        <v>63.926613217308386</v>
      </c>
      <c r="E34">
        <v>2</v>
      </c>
    </row>
    <row r="35" spans="1:5" x14ac:dyDescent="0.25">
      <c r="A35">
        <v>305.47000000000003</v>
      </c>
      <c r="B35">
        <v>2736.2857142857142</v>
      </c>
      <c r="C35">
        <v>160.5</v>
      </c>
      <c r="D35">
        <v>64.249369848342155</v>
      </c>
      <c r="E35">
        <v>2</v>
      </c>
    </row>
    <row r="36" spans="1:5" x14ac:dyDescent="0.25">
      <c r="A36">
        <v>305.47699999999998</v>
      </c>
      <c r="B36">
        <v>2703.1428571428573</v>
      </c>
      <c r="C36">
        <v>156.64285714285711</v>
      </c>
      <c r="D36">
        <v>64.640281768072214</v>
      </c>
      <c r="E36">
        <v>2</v>
      </c>
    </row>
    <row r="37" spans="1:5" x14ac:dyDescent="0.25">
      <c r="A37">
        <v>305.48399999999998</v>
      </c>
      <c r="B37">
        <v>2658.2857142857142</v>
      </c>
      <c r="C37">
        <v>151.14285714285711</v>
      </c>
      <c r="D37">
        <v>65.187656039283354</v>
      </c>
      <c r="E37">
        <v>2</v>
      </c>
    </row>
    <row r="38" spans="1:5" x14ac:dyDescent="0.25">
      <c r="A38">
        <v>305.49</v>
      </c>
      <c r="B38">
        <v>2615.2857142857142</v>
      </c>
      <c r="C38">
        <v>146.35714285714289</v>
      </c>
      <c r="D38">
        <v>65.729994274321086</v>
      </c>
      <c r="E38">
        <v>2</v>
      </c>
    </row>
    <row r="39" spans="1:5" x14ac:dyDescent="0.25">
      <c r="A39">
        <v>305.49700000000001</v>
      </c>
      <c r="B39">
        <v>2569</v>
      </c>
      <c r="C39">
        <v>140.92857142857133</v>
      </c>
      <c r="D39">
        <v>66.343785331362767</v>
      </c>
      <c r="E39">
        <v>2</v>
      </c>
    </row>
    <row r="40" spans="1:5" x14ac:dyDescent="0.25">
      <c r="A40">
        <v>305.50400000000002</v>
      </c>
      <c r="B40">
        <v>2517</v>
      </c>
      <c r="C40">
        <v>135.21428571428555</v>
      </c>
      <c r="D40">
        <v>67.041108358473991</v>
      </c>
      <c r="E40">
        <v>2</v>
      </c>
    </row>
    <row r="41" spans="1:5" x14ac:dyDescent="0.25">
      <c r="A41">
        <v>305.51</v>
      </c>
      <c r="B41">
        <v>2472.1428571428573</v>
      </c>
      <c r="C41">
        <v>130.35714285714266</v>
      </c>
      <c r="D41">
        <v>67.668985457647466</v>
      </c>
      <c r="E41">
        <v>2</v>
      </c>
    </row>
    <row r="42" spans="1:5" x14ac:dyDescent="0.25">
      <c r="A42">
        <v>305.517</v>
      </c>
      <c r="B42">
        <v>2435.5714285714284</v>
      </c>
      <c r="C42">
        <v>126.35714285714266</v>
      </c>
      <c r="D42">
        <v>68.208527156284902</v>
      </c>
      <c r="E42">
        <v>2</v>
      </c>
    </row>
    <row r="43" spans="1:5" x14ac:dyDescent="0.25">
      <c r="A43">
        <v>305.524</v>
      </c>
      <c r="B43">
        <v>2408.1428571428573</v>
      </c>
      <c r="C43">
        <v>123.5</v>
      </c>
      <c r="D43">
        <v>68.623792920793846</v>
      </c>
      <c r="E43">
        <v>2</v>
      </c>
    </row>
    <row r="44" spans="1:5" x14ac:dyDescent="0.25">
      <c r="A44">
        <v>305.52999999999997</v>
      </c>
      <c r="B44">
        <v>2388.4285714285716</v>
      </c>
      <c r="C44">
        <v>121.28571428571422</v>
      </c>
      <c r="D44">
        <v>68.927076975504519</v>
      </c>
      <c r="E44">
        <v>2</v>
      </c>
    </row>
    <row r="45" spans="1:5" x14ac:dyDescent="0.25">
      <c r="A45">
        <v>305.536</v>
      </c>
      <c r="B45">
        <v>2371.5714285714284</v>
      </c>
      <c r="C45">
        <v>119.78571428571422</v>
      </c>
      <c r="D45">
        <v>69.186760493687189</v>
      </c>
      <c r="E45">
        <v>2</v>
      </c>
    </row>
    <row r="46" spans="1:5" x14ac:dyDescent="0.25">
      <c r="A46">
        <v>305.54300000000001</v>
      </c>
      <c r="B46">
        <v>2360.2857142857142</v>
      </c>
      <c r="C46">
        <v>118.5</v>
      </c>
      <c r="D46">
        <v>69.370872679210834</v>
      </c>
      <c r="E46">
        <v>2</v>
      </c>
    </row>
    <row r="47" spans="1:5" x14ac:dyDescent="0.25">
      <c r="A47">
        <v>305.54899999999998</v>
      </c>
      <c r="B47">
        <v>2351.5714285714284</v>
      </c>
      <c r="C47">
        <v>117.57142857142844</v>
      </c>
      <c r="D47">
        <v>69.511796315511106</v>
      </c>
      <c r="E47">
        <v>2</v>
      </c>
    </row>
    <row r="48" spans="1:5" x14ac:dyDescent="0.25">
      <c r="A48">
        <v>305.55500000000001</v>
      </c>
      <c r="B48">
        <v>2335.2857142857142</v>
      </c>
      <c r="C48">
        <v>116</v>
      </c>
      <c r="D48">
        <v>69.77481642223546</v>
      </c>
      <c r="E48">
        <v>2</v>
      </c>
    </row>
    <row r="49" spans="1:5" x14ac:dyDescent="0.25">
      <c r="A49">
        <v>305.56099999999998</v>
      </c>
      <c r="B49">
        <v>2319.7142857142858</v>
      </c>
      <c r="C49">
        <v>114.42857142857156</v>
      </c>
      <c r="D49">
        <v>70.032830919538185</v>
      </c>
      <c r="E49">
        <v>2</v>
      </c>
    </row>
    <row r="50" spans="1:5" x14ac:dyDescent="0.25">
      <c r="A50">
        <v>305.56799999999998</v>
      </c>
      <c r="B50">
        <v>2306.1428571428573</v>
      </c>
      <c r="C50">
        <v>113</v>
      </c>
      <c r="D50">
        <v>70.26452709379646</v>
      </c>
      <c r="E50">
        <v>2</v>
      </c>
    </row>
    <row r="51" spans="1:5" x14ac:dyDescent="0.25">
      <c r="A51">
        <v>305.57400000000001</v>
      </c>
      <c r="B51">
        <v>2282.4285714285716</v>
      </c>
      <c r="C51">
        <v>110.78571428571422</v>
      </c>
      <c r="D51">
        <v>70.665397099086249</v>
      </c>
      <c r="E51">
        <v>2</v>
      </c>
    </row>
    <row r="52" spans="1:5" x14ac:dyDescent="0.25">
      <c r="A52">
        <v>305.58</v>
      </c>
      <c r="B52">
        <v>2263.7142857142858</v>
      </c>
      <c r="C52">
        <v>108.85714285714289</v>
      </c>
      <c r="D52">
        <v>70.988662901378746</v>
      </c>
      <c r="E52">
        <v>2</v>
      </c>
    </row>
    <row r="53" spans="1:5" x14ac:dyDescent="0.25">
      <c r="A53">
        <v>305.58600000000001</v>
      </c>
      <c r="B53">
        <v>2243</v>
      </c>
      <c r="C53">
        <v>107</v>
      </c>
      <c r="D53">
        <v>71.350939796084504</v>
      </c>
      <c r="E53">
        <v>2</v>
      </c>
    </row>
    <row r="54" spans="1:5" x14ac:dyDescent="0.25">
      <c r="A54">
        <v>305.59100000000001</v>
      </c>
      <c r="B54">
        <v>2230.8571428571427</v>
      </c>
      <c r="C54">
        <v>105.5</v>
      </c>
      <c r="D54">
        <v>71.581672850109328</v>
      </c>
      <c r="E54">
        <v>2</v>
      </c>
    </row>
    <row r="55" spans="1:5" x14ac:dyDescent="0.25">
      <c r="A55">
        <v>305.59699999999998</v>
      </c>
      <c r="B55">
        <v>2216.1428571428573</v>
      </c>
      <c r="C55">
        <v>104.28571428571422</v>
      </c>
      <c r="D55">
        <v>71.849762689499698</v>
      </c>
      <c r="E55">
        <v>2</v>
      </c>
    </row>
    <row r="56" spans="1:5" x14ac:dyDescent="0.25">
      <c r="A56">
        <v>305.60300000000001</v>
      </c>
      <c r="B56">
        <v>2195.8571428571427</v>
      </c>
      <c r="C56">
        <v>102.28571428571422</v>
      </c>
      <c r="D56">
        <v>72.225380852108913</v>
      </c>
      <c r="E56">
        <v>2</v>
      </c>
    </row>
    <row r="57" spans="1:5" x14ac:dyDescent="0.25">
      <c r="A57">
        <v>305.60899999999998</v>
      </c>
      <c r="B57">
        <v>2176.1428571428573</v>
      </c>
      <c r="C57">
        <v>100.5</v>
      </c>
      <c r="D57">
        <v>72.584263756161647</v>
      </c>
      <c r="E57">
        <v>2</v>
      </c>
    </row>
    <row r="58" spans="1:5" x14ac:dyDescent="0.25">
      <c r="A58">
        <v>305.61500000000001</v>
      </c>
      <c r="B58">
        <v>2163.5714285714284</v>
      </c>
      <c r="C58">
        <v>99.214285714285779</v>
      </c>
      <c r="D58">
        <v>72.82368233090358</v>
      </c>
      <c r="E58">
        <v>2</v>
      </c>
    </row>
    <row r="59" spans="1:5" x14ac:dyDescent="0.25">
      <c r="A59">
        <v>305.62</v>
      </c>
      <c r="B59">
        <v>2145.4285714285716</v>
      </c>
      <c r="C59">
        <v>97.5</v>
      </c>
      <c r="D59">
        <v>73.174078260149372</v>
      </c>
      <c r="E59">
        <v>2</v>
      </c>
    </row>
    <row r="60" spans="1:5" x14ac:dyDescent="0.25">
      <c r="A60">
        <v>305.62599999999998</v>
      </c>
      <c r="B60">
        <v>2133.1428571428573</v>
      </c>
      <c r="C60">
        <v>96.357142857143003</v>
      </c>
      <c r="D60">
        <v>73.417049589611224</v>
      </c>
      <c r="E60">
        <v>2</v>
      </c>
    </row>
    <row r="61" spans="1:5" x14ac:dyDescent="0.25">
      <c r="A61">
        <v>305.63099999999997</v>
      </c>
      <c r="B61">
        <v>2120.5714285714284</v>
      </c>
      <c r="C61">
        <v>95.285714285714221</v>
      </c>
      <c r="D61">
        <v>73.659100668770861</v>
      </c>
      <c r="E61">
        <v>2</v>
      </c>
    </row>
    <row r="62" spans="1:5" x14ac:dyDescent="0.25">
      <c r="A62">
        <v>305.637</v>
      </c>
      <c r="B62">
        <v>2104.5714285714284</v>
      </c>
      <c r="C62">
        <v>93.785714285714334</v>
      </c>
      <c r="D62">
        <v>73.985635121663449</v>
      </c>
      <c r="E62">
        <v>2</v>
      </c>
    </row>
    <row r="63" spans="1:5" x14ac:dyDescent="0.25">
      <c r="A63">
        <v>305.642</v>
      </c>
      <c r="B63">
        <v>2095.2857142857142</v>
      </c>
      <c r="C63">
        <v>93.071428571428555</v>
      </c>
      <c r="D63">
        <v>74.176625024704663</v>
      </c>
      <c r="E63">
        <v>2</v>
      </c>
    </row>
    <row r="64" spans="1:5" x14ac:dyDescent="0.25">
      <c r="A64">
        <v>305.64800000000002</v>
      </c>
      <c r="B64">
        <v>2083.7142857142858</v>
      </c>
      <c r="C64">
        <v>91.785714285714334</v>
      </c>
      <c r="D64">
        <v>74.411533355712891</v>
      </c>
      <c r="E64">
        <v>2</v>
      </c>
    </row>
    <row r="65" spans="1:5" x14ac:dyDescent="0.25">
      <c r="A65">
        <v>305.65300000000002</v>
      </c>
      <c r="B65">
        <v>2073.5714285714284</v>
      </c>
      <c r="C65">
        <v>91</v>
      </c>
      <c r="D65">
        <v>74.61520803542362</v>
      </c>
      <c r="E65">
        <v>2</v>
      </c>
    </row>
    <row r="66" spans="1:5" x14ac:dyDescent="0.25">
      <c r="A66">
        <v>305.65800000000002</v>
      </c>
      <c r="B66">
        <v>2061</v>
      </c>
      <c r="C66">
        <v>89.85714285714289</v>
      </c>
      <c r="D66">
        <v>74.889104025704569</v>
      </c>
      <c r="E66">
        <v>2</v>
      </c>
    </row>
    <row r="67" spans="1:5" x14ac:dyDescent="0.25">
      <c r="A67">
        <v>305.66399999999999</v>
      </c>
      <c r="B67">
        <v>2045</v>
      </c>
      <c r="C67">
        <v>88.428571428571331</v>
      </c>
      <c r="D67">
        <v>75.235230945405533</v>
      </c>
      <c r="E67">
        <v>2</v>
      </c>
    </row>
    <row r="68" spans="1:5" x14ac:dyDescent="0.25">
      <c r="A68">
        <v>305.66899999999998</v>
      </c>
      <c r="B68">
        <v>2032.4285714285713</v>
      </c>
      <c r="C68">
        <v>87.214285714285666</v>
      </c>
      <c r="D68">
        <v>75.515096210298111</v>
      </c>
      <c r="E68">
        <v>2</v>
      </c>
    </row>
    <row r="69" spans="1:5" x14ac:dyDescent="0.25">
      <c r="A69">
        <v>305.67399999999998</v>
      </c>
      <c r="B69">
        <v>2019.1428571428571</v>
      </c>
      <c r="C69">
        <v>85.928571428571445</v>
      </c>
      <c r="D69">
        <v>75.792653401692689</v>
      </c>
      <c r="E69">
        <v>2</v>
      </c>
    </row>
    <row r="70" spans="1:5" x14ac:dyDescent="0.25">
      <c r="A70">
        <v>305.67899999999997</v>
      </c>
      <c r="B70">
        <v>2010.7142857142858</v>
      </c>
      <c r="C70">
        <v>85.357142857142776</v>
      </c>
      <c r="D70">
        <v>75.974189576648541</v>
      </c>
      <c r="E70">
        <v>2</v>
      </c>
    </row>
    <row r="71" spans="1:5" x14ac:dyDescent="0.25">
      <c r="A71">
        <v>305.68400000000003</v>
      </c>
      <c r="B71">
        <v>2006</v>
      </c>
      <c r="C71">
        <v>84.928571428571445</v>
      </c>
      <c r="D71">
        <v>76.079182397751538</v>
      </c>
      <c r="E71">
        <v>2</v>
      </c>
    </row>
    <row r="72" spans="1:5" x14ac:dyDescent="0.25">
      <c r="A72">
        <v>305.68900000000002</v>
      </c>
      <c r="B72">
        <v>1998.2857142857142</v>
      </c>
      <c r="C72">
        <v>84.285714285714334</v>
      </c>
      <c r="D72">
        <v>76.262002309163393</v>
      </c>
      <c r="E72">
        <v>2</v>
      </c>
    </row>
    <row r="73" spans="1:5" x14ac:dyDescent="0.25">
      <c r="A73">
        <v>305.69400000000002</v>
      </c>
      <c r="B73">
        <v>1981.4285714285713</v>
      </c>
      <c r="C73">
        <v>82.85714285714289</v>
      </c>
      <c r="D73">
        <v>76.634967622302838</v>
      </c>
      <c r="E73">
        <v>2</v>
      </c>
    </row>
    <row r="74" spans="1:5" x14ac:dyDescent="0.25">
      <c r="A74">
        <v>305.69900000000001</v>
      </c>
      <c r="B74">
        <v>1969.4285714285713</v>
      </c>
      <c r="C74">
        <v>81.785714285714221</v>
      </c>
      <c r="D74">
        <v>76.897583189464797</v>
      </c>
      <c r="E74">
        <v>2</v>
      </c>
    </row>
    <row r="75" spans="1:5" x14ac:dyDescent="0.25">
      <c r="A75">
        <v>305.70400000000001</v>
      </c>
      <c r="B75">
        <v>1962</v>
      </c>
      <c r="C75">
        <v>81.071428571428555</v>
      </c>
      <c r="D75">
        <v>77.067760830833777</v>
      </c>
      <c r="E75">
        <v>2</v>
      </c>
    </row>
    <row r="76" spans="1:5" x14ac:dyDescent="0.25">
      <c r="A76">
        <v>305.709</v>
      </c>
      <c r="B76">
        <v>1958.5714285714287</v>
      </c>
      <c r="C76">
        <v>80.85714285714289</v>
      </c>
      <c r="D76">
        <v>77.146950494675366</v>
      </c>
      <c r="E76">
        <v>2</v>
      </c>
    </row>
    <row r="77" spans="1:5" x14ac:dyDescent="0.25">
      <c r="A77">
        <v>305.714</v>
      </c>
      <c r="B77">
        <v>1954.2857142857142</v>
      </c>
      <c r="C77">
        <v>80.428571428571445</v>
      </c>
      <c r="D77">
        <v>77.254028501964797</v>
      </c>
      <c r="E77">
        <v>2</v>
      </c>
    </row>
    <row r="78" spans="1:5" x14ac:dyDescent="0.25">
      <c r="A78">
        <v>305.71800000000002</v>
      </c>
      <c r="B78">
        <v>1950.8571428571429</v>
      </c>
      <c r="C78">
        <v>80.14285714285711</v>
      </c>
      <c r="D78">
        <v>77.34656833467028</v>
      </c>
      <c r="E78">
        <v>2</v>
      </c>
    </row>
    <row r="79" spans="1:5" x14ac:dyDescent="0.25">
      <c r="A79">
        <v>305.72300000000001</v>
      </c>
      <c r="B79">
        <v>1946.2857142857142</v>
      </c>
      <c r="C79">
        <v>79.85714285714289</v>
      </c>
      <c r="D79">
        <v>77.461714426676451</v>
      </c>
      <c r="E79">
        <v>2</v>
      </c>
    </row>
    <row r="80" spans="1:5" x14ac:dyDescent="0.25">
      <c r="A80">
        <v>305.72800000000001</v>
      </c>
      <c r="B80">
        <v>1939.4285714285713</v>
      </c>
      <c r="C80">
        <v>79.214285714285666</v>
      </c>
      <c r="D80">
        <v>77.620481218610564</v>
      </c>
      <c r="E80">
        <v>2</v>
      </c>
    </row>
    <row r="81" spans="1:5" x14ac:dyDescent="0.25">
      <c r="A81">
        <v>305.73200000000003</v>
      </c>
      <c r="B81">
        <v>1940.4285714285713</v>
      </c>
      <c r="C81">
        <v>79.35714285714289</v>
      </c>
      <c r="D81">
        <v>77.61535462878993</v>
      </c>
      <c r="E81">
        <v>2</v>
      </c>
    </row>
    <row r="82" spans="1:5" x14ac:dyDescent="0.25">
      <c r="A82">
        <v>305.73700000000002</v>
      </c>
      <c r="B82">
        <v>1943.2857142857142</v>
      </c>
      <c r="C82">
        <v>79.714285714285666</v>
      </c>
      <c r="D82">
        <v>77.588472638811425</v>
      </c>
      <c r="E82">
        <v>2</v>
      </c>
    </row>
    <row r="83" spans="1:5" x14ac:dyDescent="0.25">
      <c r="A83">
        <v>305.74099999999999</v>
      </c>
      <c r="B83">
        <v>1925.1428571428571</v>
      </c>
      <c r="C83">
        <v>77.857142857142776</v>
      </c>
      <c r="D83">
        <v>77.970226832798517</v>
      </c>
      <c r="E83">
        <v>2</v>
      </c>
    </row>
    <row r="84" spans="1:5" x14ac:dyDescent="0.25">
      <c r="A84">
        <v>305.74599999999998</v>
      </c>
      <c r="B84">
        <v>1925.7142857142858</v>
      </c>
      <c r="C84">
        <v>78.071428571428555</v>
      </c>
      <c r="D84">
        <v>77.956795647030788</v>
      </c>
      <c r="E84">
        <v>2</v>
      </c>
    </row>
    <row r="85" spans="1:5" x14ac:dyDescent="0.25">
      <c r="A85">
        <v>305.75</v>
      </c>
      <c r="B85">
        <v>1932.1428571428571</v>
      </c>
      <c r="C85">
        <v>78.714285714285666</v>
      </c>
      <c r="D85">
        <v>77.829300290062292</v>
      </c>
      <c r="E85">
        <v>2</v>
      </c>
    </row>
    <row r="86" spans="1:5" x14ac:dyDescent="0.25">
      <c r="A86">
        <v>305.755</v>
      </c>
      <c r="B86">
        <v>1931.1428571428571</v>
      </c>
      <c r="C86">
        <v>78.428571428571445</v>
      </c>
      <c r="D86">
        <v>77.852278391520201</v>
      </c>
      <c r="E86">
        <v>2</v>
      </c>
    </row>
    <row r="87" spans="1:5" x14ac:dyDescent="0.25">
      <c r="A87">
        <v>305.75900000000001</v>
      </c>
      <c r="B87">
        <v>1936.2857142857142</v>
      </c>
      <c r="C87">
        <v>79</v>
      </c>
      <c r="D87">
        <v>77.744847252255397</v>
      </c>
      <c r="E87">
        <v>2</v>
      </c>
    </row>
    <row r="88" spans="1:5" x14ac:dyDescent="0.25">
      <c r="A88">
        <v>305.76400000000001</v>
      </c>
      <c r="B88">
        <v>1946.2857142857142</v>
      </c>
      <c r="C88">
        <v>79.785714285714221</v>
      </c>
      <c r="D88">
        <v>77.554206848144531</v>
      </c>
      <c r="E88">
        <v>2</v>
      </c>
    </row>
    <row r="89" spans="1:5" x14ac:dyDescent="0.25">
      <c r="A89">
        <v>305.76799999999997</v>
      </c>
      <c r="B89">
        <v>1950.7142857142858</v>
      </c>
      <c r="C89">
        <v>80.285714285714334</v>
      </c>
      <c r="D89">
        <v>77.444185711088608</v>
      </c>
      <c r="E89">
        <v>2</v>
      </c>
    </row>
    <row r="90" spans="1:5" x14ac:dyDescent="0.25">
      <c r="A90">
        <v>305.77199999999999</v>
      </c>
      <c r="B90">
        <v>1942.5714285714287</v>
      </c>
      <c r="C90">
        <v>79.357142857142776</v>
      </c>
      <c r="D90">
        <v>77.599848792666478</v>
      </c>
      <c r="E90">
        <v>2</v>
      </c>
    </row>
    <row r="91" spans="1:5" x14ac:dyDescent="0.25">
      <c r="A91">
        <v>305.77600000000001</v>
      </c>
      <c r="B91">
        <v>1948.2857142857142</v>
      </c>
      <c r="C91">
        <v>80</v>
      </c>
      <c r="D91">
        <v>77.478184836251501</v>
      </c>
      <c r="E91">
        <v>2</v>
      </c>
    </row>
    <row r="92" spans="1:5" x14ac:dyDescent="0.25">
      <c r="A92">
        <v>305.78100000000001</v>
      </c>
      <c r="B92">
        <v>1952.4285714285713</v>
      </c>
      <c r="C92">
        <v>80.214285714285779</v>
      </c>
      <c r="D92">
        <v>77.417176201230006</v>
      </c>
      <c r="E92">
        <v>2</v>
      </c>
    </row>
    <row r="93" spans="1:5" x14ac:dyDescent="0.25">
      <c r="A93">
        <v>305.78500000000003</v>
      </c>
      <c r="B93">
        <v>1942.8571428571429</v>
      </c>
      <c r="C93">
        <v>79.5</v>
      </c>
      <c r="D93">
        <v>77.610171000162779</v>
      </c>
      <c r="E93">
        <v>2</v>
      </c>
    </row>
    <row r="94" spans="1:5" x14ac:dyDescent="0.25">
      <c r="A94">
        <v>305.78899999999999</v>
      </c>
      <c r="B94">
        <v>1934</v>
      </c>
      <c r="C94">
        <v>78.571428571428555</v>
      </c>
      <c r="D94">
        <v>77.816929953438944</v>
      </c>
      <c r="E94">
        <v>2</v>
      </c>
    </row>
    <row r="95" spans="1:5" x14ac:dyDescent="0.25">
      <c r="A95">
        <v>305.79300000000001</v>
      </c>
      <c r="B95">
        <v>1927.2857142857142</v>
      </c>
      <c r="C95">
        <v>78.142857142857224</v>
      </c>
      <c r="D95">
        <v>77.982994806198917</v>
      </c>
      <c r="E95">
        <v>2</v>
      </c>
    </row>
    <row r="96" spans="1:5" x14ac:dyDescent="0.25">
      <c r="A96">
        <v>305.79700000000003</v>
      </c>
      <c r="B96">
        <v>1919.2857142857142</v>
      </c>
      <c r="C96">
        <v>77.5</v>
      </c>
      <c r="D96">
        <v>78.171269916352799</v>
      </c>
      <c r="E96">
        <v>2</v>
      </c>
    </row>
    <row r="97" spans="1:5" x14ac:dyDescent="0.25">
      <c r="A97">
        <v>305.80099999999999</v>
      </c>
      <c r="B97">
        <v>1915</v>
      </c>
      <c r="C97">
        <v>77.071428571428555</v>
      </c>
      <c r="D97">
        <v>78.284152984619141</v>
      </c>
      <c r="E97">
        <v>2</v>
      </c>
    </row>
    <row r="98" spans="1:5" x14ac:dyDescent="0.25">
      <c r="A98">
        <v>305.80500000000001</v>
      </c>
      <c r="B98">
        <v>1907.1428571428571</v>
      </c>
      <c r="C98">
        <v>76.5</v>
      </c>
      <c r="D98">
        <v>78.483050936744348</v>
      </c>
      <c r="E98">
        <v>2</v>
      </c>
    </row>
    <row r="99" spans="1:5" x14ac:dyDescent="0.25">
      <c r="A99">
        <v>305.80900000000003</v>
      </c>
      <c r="B99">
        <v>1900.7142857142858</v>
      </c>
      <c r="C99">
        <v>75.928571428571445</v>
      </c>
      <c r="D99">
        <v>78.637622833251953</v>
      </c>
      <c r="E99">
        <v>2</v>
      </c>
    </row>
    <row r="100" spans="1:5" x14ac:dyDescent="0.25">
      <c r="A100">
        <v>305.81299999999999</v>
      </c>
      <c r="B100">
        <v>1895</v>
      </c>
      <c r="C100">
        <v>75.5</v>
      </c>
      <c r="D100">
        <v>78.785837809244811</v>
      </c>
      <c r="E100">
        <v>2</v>
      </c>
    </row>
    <row r="101" spans="1:5" x14ac:dyDescent="0.25">
      <c r="A101">
        <v>305.81700000000001</v>
      </c>
      <c r="B101">
        <v>1883.4285714285713</v>
      </c>
      <c r="C101">
        <v>74.428571428571445</v>
      </c>
      <c r="D101">
        <v>79.075681595575247</v>
      </c>
      <c r="E101">
        <v>2</v>
      </c>
    </row>
    <row r="102" spans="1:5" x14ac:dyDescent="0.25">
      <c r="A102">
        <v>305.82100000000003</v>
      </c>
      <c r="B102">
        <v>1860.8571428571429</v>
      </c>
      <c r="C102">
        <v>72.85714285714289</v>
      </c>
      <c r="D102">
        <v>79.644198099772154</v>
      </c>
      <c r="E102">
        <v>2</v>
      </c>
    </row>
    <row r="103" spans="1:5" x14ac:dyDescent="0.25">
      <c r="A103">
        <v>305.82400000000001</v>
      </c>
      <c r="B103">
        <v>1848.2857142857142</v>
      </c>
      <c r="C103">
        <v>71.571428571428555</v>
      </c>
      <c r="D103">
        <v>79.973090035574785</v>
      </c>
      <c r="E103">
        <v>2</v>
      </c>
    </row>
    <row r="104" spans="1:5" x14ac:dyDescent="0.25">
      <c r="A104">
        <v>305.82799999999997</v>
      </c>
      <c r="B104">
        <v>1837.4285714285713</v>
      </c>
      <c r="C104">
        <v>70.85714285714289</v>
      </c>
      <c r="D104">
        <v>80.24731554303844</v>
      </c>
      <c r="E104">
        <v>2</v>
      </c>
    </row>
    <row r="105" spans="1:5" x14ac:dyDescent="0.25">
      <c r="A105">
        <v>305.83199999999999</v>
      </c>
      <c r="B105">
        <v>1831.8571428571429</v>
      </c>
      <c r="C105">
        <v>70.285714285714334</v>
      </c>
      <c r="D105">
        <v>80.398056938534694</v>
      </c>
      <c r="E105">
        <v>2</v>
      </c>
    </row>
    <row r="106" spans="1:5" x14ac:dyDescent="0.25">
      <c r="A106">
        <v>305.83600000000001</v>
      </c>
      <c r="B106">
        <v>1821.4285714285713</v>
      </c>
      <c r="C106">
        <v>69.714285714285666</v>
      </c>
      <c r="D106">
        <v>80.685728708903071</v>
      </c>
      <c r="E106">
        <v>2</v>
      </c>
    </row>
    <row r="107" spans="1:5" x14ac:dyDescent="0.25">
      <c r="A107">
        <v>305.839</v>
      </c>
      <c r="B107">
        <v>1811.1428571428571</v>
      </c>
      <c r="C107">
        <v>68.714285714285779</v>
      </c>
      <c r="D107">
        <v>80.964504241943359</v>
      </c>
      <c r="E107">
        <v>2</v>
      </c>
    </row>
    <row r="108" spans="1:5" x14ac:dyDescent="0.25">
      <c r="A108">
        <v>305.84300000000002</v>
      </c>
      <c r="B108">
        <v>1801.2857142857142</v>
      </c>
      <c r="C108">
        <v>67.928571428571445</v>
      </c>
      <c r="D108">
        <v>81.231644948323549</v>
      </c>
      <c r="E108">
        <v>2</v>
      </c>
    </row>
    <row r="109" spans="1:5" x14ac:dyDescent="0.25">
      <c r="A109">
        <v>305.84699999999998</v>
      </c>
      <c r="B109">
        <v>1793.2857142857142</v>
      </c>
      <c r="C109">
        <v>67.285714285714221</v>
      </c>
      <c r="D109">
        <v>81.449783506847609</v>
      </c>
      <c r="E109">
        <v>2</v>
      </c>
    </row>
    <row r="110" spans="1:5" x14ac:dyDescent="0.25">
      <c r="A110">
        <v>305.85000000000002</v>
      </c>
      <c r="B110">
        <v>1787.1428571428571</v>
      </c>
      <c r="C110">
        <v>66.785714285714221</v>
      </c>
      <c r="D110">
        <v>81.629487537202465</v>
      </c>
      <c r="E110">
        <v>2</v>
      </c>
    </row>
    <row r="111" spans="1:5" x14ac:dyDescent="0.25">
      <c r="A111">
        <v>305.85399999999998</v>
      </c>
      <c r="B111">
        <v>1778.1428571428571</v>
      </c>
      <c r="C111">
        <v>66.14285714285711</v>
      </c>
      <c r="D111">
        <v>81.87762560163236</v>
      </c>
      <c r="E111">
        <v>2</v>
      </c>
    </row>
    <row r="112" spans="1:5" x14ac:dyDescent="0.25">
      <c r="A112">
        <v>305.85700000000003</v>
      </c>
      <c r="B112">
        <v>1770.1428571428571</v>
      </c>
      <c r="C112">
        <v>65.571428571428555</v>
      </c>
      <c r="D112">
        <v>82.098533448718854</v>
      </c>
      <c r="E112">
        <v>2</v>
      </c>
    </row>
    <row r="113" spans="1:5" x14ac:dyDescent="0.25">
      <c r="A113">
        <v>305.86099999999999</v>
      </c>
      <c r="B113">
        <v>1757.1428571428571</v>
      </c>
      <c r="C113">
        <v>64.571428571428555</v>
      </c>
      <c r="D113">
        <v>82.464412144252208</v>
      </c>
      <c r="E113">
        <v>2</v>
      </c>
    </row>
    <row r="114" spans="1:5" x14ac:dyDescent="0.25">
      <c r="A114">
        <v>305.86399999999998</v>
      </c>
      <c r="B114">
        <v>1748</v>
      </c>
      <c r="C114">
        <v>63.714285714285666</v>
      </c>
      <c r="D114">
        <v>82.722947075253444</v>
      </c>
      <c r="E114">
        <v>2</v>
      </c>
    </row>
    <row r="115" spans="1:5" x14ac:dyDescent="0.25">
      <c r="A115">
        <v>305.86799999999999</v>
      </c>
      <c r="B115">
        <v>1737.7142857142858</v>
      </c>
      <c r="C115">
        <v>63.071428571428555</v>
      </c>
      <c r="D115">
        <v>83.016423724946549</v>
      </c>
      <c r="E115">
        <v>2</v>
      </c>
    </row>
    <row r="116" spans="1:5" x14ac:dyDescent="0.25">
      <c r="A116">
        <v>305.87099999999998</v>
      </c>
      <c r="B116">
        <v>1726.4285714285713</v>
      </c>
      <c r="C116">
        <v>62.285714285714334</v>
      </c>
      <c r="D116">
        <v>83.351708730061887</v>
      </c>
      <c r="E116">
        <v>2</v>
      </c>
    </row>
    <row r="117" spans="1:5" x14ac:dyDescent="0.25">
      <c r="A117">
        <v>305.87400000000002</v>
      </c>
      <c r="B117">
        <v>1715.1428571428571</v>
      </c>
      <c r="C117">
        <v>61.428571428571445</v>
      </c>
      <c r="D117">
        <v>83.674205780029297</v>
      </c>
      <c r="E117">
        <v>2</v>
      </c>
    </row>
    <row r="118" spans="1:5" x14ac:dyDescent="0.25">
      <c r="A118">
        <v>305.87799999999999</v>
      </c>
      <c r="B118">
        <v>1712.4285714285713</v>
      </c>
      <c r="C118">
        <v>61.214285714285779</v>
      </c>
      <c r="D118">
        <v>83.764596848260851</v>
      </c>
      <c r="E118">
        <v>2</v>
      </c>
    </row>
    <row r="119" spans="1:5" x14ac:dyDescent="0.25">
      <c r="A119">
        <v>305.88099999999997</v>
      </c>
      <c r="B119">
        <v>1710</v>
      </c>
      <c r="C119">
        <v>60.85714285714289</v>
      </c>
      <c r="D119">
        <v>83.839342389788044</v>
      </c>
      <c r="E119">
        <v>2</v>
      </c>
    </row>
    <row r="120" spans="1:5" x14ac:dyDescent="0.25">
      <c r="A120">
        <v>305.88400000000001</v>
      </c>
      <c r="B120">
        <v>1703.5714285714287</v>
      </c>
      <c r="C120">
        <v>60.35714285714289</v>
      </c>
      <c r="D120">
        <v>84.035866146995886</v>
      </c>
      <c r="E120">
        <v>2</v>
      </c>
    </row>
    <row r="121" spans="1:5" x14ac:dyDescent="0.25">
      <c r="A121">
        <v>305.88799999999998</v>
      </c>
      <c r="B121">
        <v>1697.7142857142858</v>
      </c>
      <c r="C121">
        <v>60</v>
      </c>
      <c r="D121">
        <v>84.221933274042101</v>
      </c>
      <c r="E121">
        <v>2</v>
      </c>
    </row>
    <row r="122" spans="1:5" x14ac:dyDescent="0.25">
      <c r="A122">
        <v>305.89100000000002</v>
      </c>
      <c r="B122">
        <v>1695.8571428571429</v>
      </c>
      <c r="C122">
        <v>59.928571428571445</v>
      </c>
      <c r="D122">
        <v>84.277689797537619</v>
      </c>
      <c r="E122">
        <v>2</v>
      </c>
    </row>
    <row r="123" spans="1:5" x14ac:dyDescent="0.25">
      <c r="A123">
        <v>305.89400000000001</v>
      </c>
      <c r="B123">
        <v>1693.2857142857142</v>
      </c>
      <c r="C123">
        <v>59.785714285714221</v>
      </c>
      <c r="D123">
        <v>84.374717349097807</v>
      </c>
      <c r="E123">
        <v>2</v>
      </c>
    </row>
    <row r="124" spans="1:5" x14ac:dyDescent="0.25">
      <c r="A124">
        <v>305.89699999999999</v>
      </c>
      <c r="B124">
        <v>1684.1428571428571</v>
      </c>
      <c r="C124">
        <v>59.142857142857224</v>
      </c>
      <c r="D124">
        <v>84.656535738990385</v>
      </c>
      <c r="E124">
        <v>2</v>
      </c>
    </row>
    <row r="125" spans="1:5" x14ac:dyDescent="0.25">
      <c r="A125">
        <v>305.89999999999998</v>
      </c>
      <c r="B125">
        <v>1679.8571428571429</v>
      </c>
      <c r="C125">
        <v>58.714285714285666</v>
      </c>
      <c r="D125">
        <v>84.786660875592929</v>
      </c>
      <c r="E125">
        <v>2</v>
      </c>
    </row>
    <row r="126" spans="1:5" x14ac:dyDescent="0.25">
      <c r="A126">
        <v>305.904</v>
      </c>
      <c r="B126">
        <v>1677.5714285714287</v>
      </c>
      <c r="C126">
        <v>58.64285714285711</v>
      </c>
      <c r="D126">
        <v>84.854912712460475</v>
      </c>
      <c r="E126">
        <v>2</v>
      </c>
    </row>
    <row r="127" spans="1:5" x14ac:dyDescent="0.25">
      <c r="A127">
        <v>305.90699999999998</v>
      </c>
      <c r="B127">
        <v>1680.8571428571429</v>
      </c>
      <c r="C127">
        <v>58.785714285714334</v>
      </c>
      <c r="D127">
        <v>84.756488800048771</v>
      </c>
      <c r="E127">
        <v>2</v>
      </c>
    </row>
    <row r="128" spans="1:5" x14ac:dyDescent="0.25">
      <c r="A128">
        <v>305.91000000000003</v>
      </c>
      <c r="B128">
        <v>1681</v>
      </c>
      <c r="C128">
        <v>58.785714285714334</v>
      </c>
      <c r="D128">
        <v>84.754151662190793</v>
      </c>
      <c r="E128">
        <v>2</v>
      </c>
    </row>
    <row r="129" spans="1:5" x14ac:dyDescent="0.25">
      <c r="A129">
        <v>305.91300000000001</v>
      </c>
      <c r="B129">
        <v>1684.2857142857142</v>
      </c>
      <c r="C129">
        <v>59</v>
      </c>
      <c r="D129">
        <v>84.653877439953021</v>
      </c>
      <c r="E129">
        <v>2</v>
      </c>
    </row>
    <row r="130" spans="1:5" x14ac:dyDescent="0.25">
      <c r="A130">
        <v>305.916</v>
      </c>
      <c r="B130">
        <v>1685.5714285714287</v>
      </c>
      <c r="C130">
        <v>59.142857142857224</v>
      </c>
      <c r="D130">
        <v>84.626680283319445</v>
      </c>
      <c r="E130">
        <v>2</v>
      </c>
    </row>
    <row r="131" spans="1:5" x14ac:dyDescent="0.25">
      <c r="A131">
        <v>305.91899999999998</v>
      </c>
      <c r="B131">
        <v>1690.2857142857142</v>
      </c>
      <c r="C131">
        <v>59.64285714285711</v>
      </c>
      <c r="D131">
        <v>84.496369316464381</v>
      </c>
      <c r="E131">
        <v>2</v>
      </c>
    </row>
    <row r="132" spans="1:5" x14ac:dyDescent="0.25">
      <c r="A132">
        <v>305.92200000000003</v>
      </c>
      <c r="B132">
        <v>1692.1428571428571</v>
      </c>
      <c r="C132">
        <v>59.571428571428555</v>
      </c>
      <c r="D132">
        <v>84.443846384684264</v>
      </c>
      <c r="E132">
        <v>2</v>
      </c>
    </row>
    <row r="133" spans="1:5" x14ac:dyDescent="0.25">
      <c r="A133">
        <v>305.92500000000001</v>
      </c>
      <c r="B133">
        <v>1693.4285714285713</v>
      </c>
      <c r="C133">
        <v>59.857142857142776</v>
      </c>
      <c r="D133">
        <v>84.406966981433698</v>
      </c>
      <c r="E133">
        <v>2</v>
      </c>
    </row>
    <row r="134" spans="1:5" x14ac:dyDescent="0.25">
      <c r="A134">
        <v>305.928</v>
      </c>
      <c r="B134">
        <v>1694.5714285714287</v>
      </c>
      <c r="C134">
        <v>59.85714285714289</v>
      </c>
      <c r="D134">
        <v>84.367527553013417</v>
      </c>
      <c r="E134">
        <v>2</v>
      </c>
    </row>
    <row r="135" spans="1:5" x14ac:dyDescent="0.25">
      <c r="A135">
        <v>305.93099999999998</v>
      </c>
      <c r="B135">
        <v>1694.4285714285713</v>
      </c>
      <c r="C135">
        <v>59.714285714285666</v>
      </c>
      <c r="D135">
        <v>84.380814688546366</v>
      </c>
      <c r="E135">
        <v>2</v>
      </c>
    </row>
    <row r="136" spans="1:5" x14ac:dyDescent="0.25">
      <c r="A136">
        <v>305.93400000000003</v>
      </c>
      <c r="B136">
        <v>1692.5714285714287</v>
      </c>
      <c r="C136">
        <v>59.5</v>
      </c>
      <c r="D136">
        <v>84.4363528660366</v>
      </c>
      <c r="E136">
        <v>2</v>
      </c>
    </row>
    <row r="137" spans="1:5" x14ac:dyDescent="0.25">
      <c r="A137">
        <v>305.93700000000001</v>
      </c>
      <c r="B137">
        <v>1690.5714285714287</v>
      </c>
      <c r="C137">
        <v>59.285714285714221</v>
      </c>
      <c r="D137">
        <v>84.500777289980931</v>
      </c>
      <c r="E137">
        <v>2</v>
      </c>
    </row>
    <row r="138" spans="1:5" x14ac:dyDescent="0.25">
      <c r="A138">
        <v>305.93900000000002</v>
      </c>
      <c r="B138">
        <v>1688.2857142857142</v>
      </c>
      <c r="C138">
        <v>59.285714285714334</v>
      </c>
      <c r="D138">
        <v>84.575083596365857</v>
      </c>
      <c r="E138">
        <v>2</v>
      </c>
    </row>
    <row r="139" spans="1:5" x14ac:dyDescent="0.25">
      <c r="A139">
        <v>305.94200000000001</v>
      </c>
      <c r="B139">
        <v>1687.4285714285713</v>
      </c>
      <c r="C139">
        <v>59.142857142857224</v>
      </c>
      <c r="D139">
        <v>84.616218385242291</v>
      </c>
      <c r="E139">
        <v>2</v>
      </c>
    </row>
    <row r="140" spans="1:5" x14ac:dyDescent="0.25">
      <c r="A140">
        <v>305.94499999999999</v>
      </c>
      <c r="B140">
        <v>1683.4285714285713</v>
      </c>
      <c r="C140">
        <v>59</v>
      </c>
      <c r="D140">
        <v>84.727020808628652</v>
      </c>
      <c r="E140">
        <v>2</v>
      </c>
    </row>
    <row r="141" spans="1:5" x14ac:dyDescent="0.25">
      <c r="A141">
        <v>305.94799999999998</v>
      </c>
      <c r="B141">
        <v>1677.2857142857142</v>
      </c>
      <c r="C141">
        <v>58.571428571428555</v>
      </c>
      <c r="D141">
        <v>84.9334457034156</v>
      </c>
      <c r="E141">
        <v>2</v>
      </c>
    </row>
    <row r="142" spans="1:5" x14ac:dyDescent="0.25">
      <c r="A142">
        <v>305.95100000000002</v>
      </c>
      <c r="B142">
        <v>1672.8571428571429</v>
      </c>
      <c r="C142">
        <v>58.214285714285666</v>
      </c>
      <c r="D142">
        <v>85.079270680745424</v>
      </c>
      <c r="E142">
        <v>2</v>
      </c>
    </row>
    <row r="143" spans="1:5" x14ac:dyDescent="0.25">
      <c r="A143">
        <v>305.95299999999997</v>
      </c>
      <c r="B143">
        <v>1664.5714285714287</v>
      </c>
      <c r="C143">
        <v>57.64285714285711</v>
      </c>
      <c r="D143">
        <v>85.341770353771437</v>
      </c>
      <c r="E143">
        <v>2</v>
      </c>
    </row>
    <row r="144" spans="1:5" x14ac:dyDescent="0.25">
      <c r="A144">
        <v>305.95600000000002</v>
      </c>
      <c r="B144">
        <v>1658.2857142857142</v>
      </c>
      <c r="C144">
        <v>57.071428571428555</v>
      </c>
      <c r="D144">
        <v>85.53819710867748</v>
      </c>
      <c r="E144">
        <v>2</v>
      </c>
    </row>
    <row r="145" spans="1:5" x14ac:dyDescent="0.25">
      <c r="A145">
        <v>305.959</v>
      </c>
      <c r="B145">
        <v>1649.8571428571429</v>
      </c>
      <c r="C145">
        <v>56.571428571428555</v>
      </c>
      <c r="D145">
        <v>85.809525626046252</v>
      </c>
      <c r="E145">
        <v>2</v>
      </c>
    </row>
    <row r="146" spans="1:5" x14ac:dyDescent="0.25">
      <c r="A146">
        <v>305.96199999999999</v>
      </c>
      <c r="B146">
        <v>1645.8571428571429</v>
      </c>
      <c r="C146">
        <v>56.214285714285666</v>
      </c>
      <c r="D146">
        <v>85.941953568231384</v>
      </c>
      <c r="E146">
        <v>2</v>
      </c>
    </row>
    <row r="147" spans="1:5" x14ac:dyDescent="0.25">
      <c r="A147">
        <v>305.964</v>
      </c>
      <c r="B147">
        <v>1640.2857142857142</v>
      </c>
      <c r="C147">
        <v>55.714285714285666</v>
      </c>
      <c r="D147">
        <v>86.13126227969218</v>
      </c>
      <c r="E147">
        <v>2</v>
      </c>
    </row>
    <row r="148" spans="1:5" x14ac:dyDescent="0.25">
      <c r="A148">
        <v>305.96699999999998</v>
      </c>
      <c r="B148">
        <v>1636.1428571428571</v>
      </c>
      <c r="C148">
        <v>55.642857142857224</v>
      </c>
      <c r="D148">
        <v>86.287794930594373</v>
      </c>
      <c r="E148">
        <v>2</v>
      </c>
    </row>
    <row r="149" spans="1:5" x14ac:dyDescent="0.25">
      <c r="A149">
        <v>305.96899999999999</v>
      </c>
      <c r="B149">
        <v>1631.5714285714287</v>
      </c>
      <c r="C149">
        <v>55.285714285714334</v>
      </c>
      <c r="D149">
        <v>86.453134264264747</v>
      </c>
      <c r="E149">
        <v>2</v>
      </c>
    </row>
    <row r="150" spans="1:5" x14ac:dyDescent="0.25">
      <c r="A150">
        <v>305.97199999999998</v>
      </c>
      <c r="B150">
        <v>1628.4285714285713</v>
      </c>
      <c r="C150">
        <v>55.071428571428555</v>
      </c>
      <c r="D150">
        <v>86.562891642252623</v>
      </c>
      <c r="E150">
        <v>2</v>
      </c>
    </row>
    <row r="151" spans="1:5" x14ac:dyDescent="0.25">
      <c r="A151">
        <v>305.97500000000002</v>
      </c>
      <c r="B151">
        <v>1623.5714285714287</v>
      </c>
      <c r="C151">
        <v>54.64285714285711</v>
      </c>
      <c r="D151">
        <v>86.723225729806131</v>
      </c>
      <c r="E151">
        <v>2</v>
      </c>
    </row>
    <row r="152" spans="1:5" x14ac:dyDescent="0.25">
      <c r="A152">
        <v>305.97699999999998</v>
      </c>
      <c r="B152">
        <v>1617.5714285714287</v>
      </c>
      <c r="C152">
        <v>54.285714285714334</v>
      </c>
      <c r="D152">
        <v>86.917774018787213</v>
      </c>
      <c r="E152">
        <v>2</v>
      </c>
    </row>
    <row r="153" spans="1:5" x14ac:dyDescent="0.25">
      <c r="A153">
        <v>305.98</v>
      </c>
      <c r="B153">
        <v>1616.5714285714287</v>
      </c>
      <c r="C153">
        <v>54.071428571428669</v>
      </c>
      <c r="D153">
        <v>86.958305903843439</v>
      </c>
      <c r="E153">
        <v>2</v>
      </c>
    </row>
    <row r="154" spans="1:5" x14ac:dyDescent="0.25">
      <c r="A154">
        <v>305.98200000000003</v>
      </c>
      <c r="B154">
        <v>1614.8571428571429</v>
      </c>
      <c r="C154">
        <v>54.071428571428555</v>
      </c>
      <c r="D154">
        <v>87.023575555710522</v>
      </c>
      <c r="E154">
        <v>2</v>
      </c>
    </row>
    <row r="155" spans="1:5" x14ac:dyDescent="0.25">
      <c r="A155">
        <v>305.98500000000001</v>
      </c>
      <c r="B155">
        <v>1615.4285714285713</v>
      </c>
      <c r="C155">
        <v>54.071428571428555</v>
      </c>
      <c r="D155">
        <v>87.009268442789732</v>
      </c>
      <c r="E155">
        <v>2</v>
      </c>
    </row>
    <row r="156" spans="1:5" x14ac:dyDescent="0.25">
      <c r="A156">
        <v>305.98700000000002</v>
      </c>
      <c r="B156">
        <v>1613.8571428571429</v>
      </c>
      <c r="C156">
        <v>54</v>
      </c>
      <c r="D156">
        <v>87.08950169881183</v>
      </c>
      <c r="E156">
        <v>2</v>
      </c>
    </row>
    <row r="157" spans="1:5" x14ac:dyDescent="0.25">
      <c r="A157">
        <v>305.99</v>
      </c>
      <c r="B157">
        <v>1616.4285714285713</v>
      </c>
      <c r="C157">
        <v>54.14285714285711</v>
      </c>
      <c r="D157">
        <v>87.038619086855988</v>
      </c>
      <c r="E157">
        <v>2</v>
      </c>
    </row>
    <row r="158" spans="1:5" x14ac:dyDescent="0.25">
      <c r="A158">
        <v>305.99200000000002</v>
      </c>
      <c r="B158">
        <v>1613.5714285714287</v>
      </c>
      <c r="C158">
        <v>54.071428571428555</v>
      </c>
      <c r="D158">
        <v>87.153950464157901</v>
      </c>
      <c r="E158">
        <v>2</v>
      </c>
    </row>
    <row r="159" spans="1:5" x14ac:dyDescent="0.25">
      <c r="A159">
        <v>305.995</v>
      </c>
      <c r="B159">
        <v>1614</v>
      </c>
      <c r="C159">
        <v>54.071428571428555</v>
      </c>
      <c r="D159">
        <v>87.163307189941406</v>
      </c>
      <c r="E159">
        <v>2</v>
      </c>
    </row>
    <row r="160" spans="1:5" x14ac:dyDescent="0.25">
      <c r="A160">
        <v>305.99700000000001</v>
      </c>
      <c r="B160">
        <v>1607.8571428571429</v>
      </c>
      <c r="C160">
        <v>53.714285714285779</v>
      </c>
      <c r="D160">
        <v>87.373937334333164</v>
      </c>
      <c r="E160">
        <v>2</v>
      </c>
    </row>
    <row r="161" spans="1:5" x14ac:dyDescent="0.25">
      <c r="A161">
        <v>306</v>
      </c>
      <c r="B161">
        <v>1597.1428571428571</v>
      </c>
      <c r="C161">
        <v>52.85714285714289</v>
      </c>
      <c r="D161">
        <v>87.734268915085636</v>
      </c>
      <c r="E161">
        <v>2</v>
      </c>
    </row>
    <row r="162" spans="1:5" x14ac:dyDescent="0.25">
      <c r="A162">
        <v>306.00200000000001</v>
      </c>
      <c r="B162">
        <v>1588.4285714285713</v>
      </c>
      <c r="C162">
        <v>52.35714285714289</v>
      </c>
      <c r="D162">
        <v>88.050774528866725</v>
      </c>
      <c r="E162">
        <v>2</v>
      </c>
    </row>
    <row r="163" spans="1:5" x14ac:dyDescent="0.25">
      <c r="A163">
        <v>306.005</v>
      </c>
      <c r="B163">
        <v>1586.5714285714287</v>
      </c>
      <c r="C163">
        <v>52.071428571428555</v>
      </c>
      <c r="D163">
        <v>88.12243761335111</v>
      </c>
      <c r="E163">
        <v>2</v>
      </c>
    </row>
    <row r="164" spans="1:5" x14ac:dyDescent="0.25">
      <c r="A164">
        <v>306.00700000000001</v>
      </c>
      <c r="B164">
        <v>1581.4285714285713</v>
      </c>
      <c r="C164">
        <v>52.071428571428669</v>
      </c>
      <c r="D164">
        <v>88.308540162586041</v>
      </c>
      <c r="E164">
        <v>2</v>
      </c>
    </row>
    <row r="165" spans="1:5" x14ac:dyDescent="0.25">
      <c r="A165">
        <v>306.00900000000001</v>
      </c>
      <c r="B165">
        <v>1578.4285714285713</v>
      </c>
      <c r="C165">
        <v>51.714285714285779</v>
      </c>
      <c r="D165">
        <v>88.430262429373613</v>
      </c>
      <c r="E165">
        <v>2</v>
      </c>
    </row>
    <row r="166" spans="1:5" x14ac:dyDescent="0.25">
      <c r="A166">
        <v>306.012</v>
      </c>
      <c r="B166">
        <v>1578.7142857142858</v>
      </c>
      <c r="C166">
        <v>51.714285714285666</v>
      </c>
      <c r="D166">
        <v>88.429435366675932</v>
      </c>
      <c r="E166">
        <v>2</v>
      </c>
    </row>
    <row r="167" spans="1:5" x14ac:dyDescent="0.25">
      <c r="A167">
        <v>306.01400000000001</v>
      </c>
      <c r="B167">
        <v>1577.8571428571429</v>
      </c>
      <c r="C167">
        <v>51.64285714285711</v>
      </c>
      <c r="D167">
        <v>88.473282768612876</v>
      </c>
      <c r="E167">
        <v>2</v>
      </c>
    </row>
    <row r="168" spans="1:5" x14ac:dyDescent="0.25">
      <c r="A168">
        <v>306.01600000000002</v>
      </c>
      <c r="B168">
        <v>1577.1428571428571</v>
      </c>
      <c r="C168">
        <v>51.571428571428555</v>
      </c>
      <c r="D168">
        <v>88.493549891880605</v>
      </c>
      <c r="E168">
        <v>2</v>
      </c>
    </row>
    <row r="169" spans="1:5" x14ac:dyDescent="0.25">
      <c r="A169">
        <v>306.01900000000001</v>
      </c>
      <c r="B169">
        <v>1577.1428571428571</v>
      </c>
      <c r="C169">
        <v>51.642857142857224</v>
      </c>
      <c r="D169">
        <v>88.520523434593542</v>
      </c>
      <c r="E169">
        <v>2</v>
      </c>
    </row>
    <row r="170" spans="1:5" x14ac:dyDescent="0.25">
      <c r="A170">
        <v>306.02100000000002</v>
      </c>
      <c r="B170">
        <v>1575.2857142857142</v>
      </c>
      <c r="C170">
        <v>51.571428571428555</v>
      </c>
      <c r="D170">
        <v>88.582821073986224</v>
      </c>
      <c r="E170">
        <v>2</v>
      </c>
    </row>
    <row r="171" spans="1:5" x14ac:dyDescent="0.25">
      <c r="A171">
        <v>306.02300000000002</v>
      </c>
      <c r="B171">
        <v>1574.8571428571429</v>
      </c>
      <c r="C171">
        <v>51.571428571428555</v>
      </c>
      <c r="D171">
        <v>88.626418885730573</v>
      </c>
      <c r="E171">
        <v>2</v>
      </c>
    </row>
    <row r="172" spans="1:5" x14ac:dyDescent="0.25">
      <c r="A172">
        <v>306.02600000000001</v>
      </c>
      <c r="B172">
        <v>1573.7142857142858</v>
      </c>
      <c r="C172">
        <v>51.35714285714289</v>
      </c>
      <c r="D172">
        <v>88.679790678478469</v>
      </c>
      <c r="E172">
        <v>2</v>
      </c>
    </row>
    <row r="173" spans="1:5" x14ac:dyDescent="0.25">
      <c r="A173">
        <v>306.02800000000002</v>
      </c>
      <c r="B173">
        <v>1571.4285714285713</v>
      </c>
      <c r="C173">
        <v>51.14285714285711</v>
      </c>
      <c r="D173">
        <v>88.781856718517474</v>
      </c>
      <c r="E173">
        <v>2</v>
      </c>
    </row>
    <row r="174" spans="1:5" x14ac:dyDescent="0.25">
      <c r="A174">
        <v>306.02999999999997</v>
      </c>
      <c r="B174">
        <v>1566.2857142857142</v>
      </c>
      <c r="C174">
        <v>51</v>
      </c>
      <c r="D174">
        <v>88.947150094168592</v>
      </c>
      <c r="E174">
        <v>2</v>
      </c>
    </row>
    <row r="175" spans="1:5" x14ac:dyDescent="0.25">
      <c r="A175">
        <v>306.03199999999998</v>
      </c>
      <c r="B175">
        <v>1565.8571428571429</v>
      </c>
      <c r="C175">
        <v>51</v>
      </c>
      <c r="D175">
        <v>88.958207266671252</v>
      </c>
      <c r="E175">
        <v>2</v>
      </c>
    </row>
    <row r="176" spans="1:5" x14ac:dyDescent="0.25">
      <c r="A176">
        <v>306.03500000000003</v>
      </c>
      <c r="B176">
        <v>1565.1428571428571</v>
      </c>
      <c r="C176">
        <v>50.785714285714334</v>
      </c>
      <c r="D176">
        <v>89.005655742826946</v>
      </c>
      <c r="E176">
        <v>2</v>
      </c>
    </row>
    <row r="177" spans="1:5" x14ac:dyDescent="0.25">
      <c r="A177">
        <v>306.03699999999998</v>
      </c>
      <c r="B177">
        <v>1562.4285714285713</v>
      </c>
      <c r="C177">
        <v>50.571428571428555</v>
      </c>
      <c r="D177">
        <v>89.115763891310905</v>
      </c>
      <c r="E177">
        <v>2</v>
      </c>
    </row>
    <row r="178" spans="1:5" x14ac:dyDescent="0.25">
      <c r="A178">
        <v>306.03899999999999</v>
      </c>
      <c r="B178">
        <v>1561.7142857142858</v>
      </c>
      <c r="C178">
        <v>50.714285714285666</v>
      </c>
      <c r="D178">
        <v>89.141534714471732</v>
      </c>
      <c r="E178">
        <v>2</v>
      </c>
    </row>
    <row r="179" spans="1:5" x14ac:dyDescent="0.25">
      <c r="A179">
        <v>306.041</v>
      </c>
      <c r="B179">
        <v>1559.5714285714287</v>
      </c>
      <c r="C179">
        <v>50.5</v>
      </c>
      <c r="D179">
        <v>89.229962121872745</v>
      </c>
      <c r="E179">
        <v>2</v>
      </c>
    </row>
    <row r="180" spans="1:5" x14ac:dyDescent="0.25">
      <c r="A180">
        <v>306.04399999999998</v>
      </c>
      <c r="B180">
        <v>1559.8571428571429</v>
      </c>
      <c r="C180">
        <v>50.5</v>
      </c>
      <c r="D180">
        <v>89.222484043666327</v>
      </c>
      <c r="E180">
        <v>2</v>
      </c>
    </row>
    <row r="181" spans="1:5" x14ac:dyDescent="0.25">
      <c r="A181">
        <v>306.04599999999999</v>
      </c>
      <c r="B181">
        <v>1558.8571428571429</v>
      </c>
      <c r="C181">
        <v>50.35714285714289</v>
      </c>
      <c r="D181">
        <v>89.263961791992301</v>
      </c>
      <c r="E181">
        <v>2</v>
      </c>
    </row>
    <row r="182" spans="1:5" x14ac:dyDescent="0.25">
      <c r="A182">
        <v>306.048</v>
      </c>
      <c r="B182">
        <v>1557.8571428571429</v>
      </c>
      <c r="C182">
        <v>50.35714285714289</v>
      </c>
      <c r="D182">
        <v>89.312681833903014</v>
      </c>
      <c r="E182">
        <v>2</v>
      </c>
    </row>
    <row r="183" spans="1:5" x14ac:dyDescent="0.25">
      <c r="A183">
        <v>306.05</v>
      </c>
      <c r="B183">
        <v>1553.2857142857142</v>
      </c>
      <c r="C183">
        <v>49.928571428571445</v>
      </c>
      <c r="D183">
        <v>89.497146243140776</v>
      </c>
      <c r="E183">
        <v>2</v>
      </c>
    </row>
    <row r="184" spans="1:5" x14ac:dyDescent="0.25">
      <c r="A184">
        <v>306.05200000000002</v>
      </c>
      <c r="B184">
        <v>1550.2857142857142</v>
      </c>
      <c r="C184">
        <v>49.85714285714289</v>
      </c>
      <c r="D184">
        <v>89.616703033447266</v>
      </c>
      <c r="E184">
        <v>2</v>
      </c>
    </row>
    <row r="185" spans="1:5" x14ac:dyDescent="0.25">
      <c r="A185">
        <v>306.05399999999997</v>
      </c>
      <c r="B185">
        <v>1546.2857142857142</v>
      </c>
      <c r="C185">
        <v>49.642857142857224</v>
      </c>
      <c r="D185">
        <v>89.751619066510898</v>
      </c>
      <c r="E185">
        <v>2</v>
      </c>
    </row>
    <row r="186" spans="1:5" x14ac:dyDescent="0.25">
      <c r="A186">
        <v>306.05700000000002</v>
      </c>
      <c r="B186">
        <v>1543.2857142857142</v>
      </c>
      <c r="C186">
        <v>49.428571428571331</v>
      </c>
      <c r="D186">
        <v>89.866178240094825</v>
      </c>
      <c r="E186">
        <v>2</v>
      </c>
    </row>
    <row r="187" spans="1:5" x14ac:dyDescent="0.25">
      <c r="A187">
        <v>306.05900000000003</v>
      </c>
      <c r="B187">
        <v>1544.8571428571429</v>
      </c>
      <c r="C187">
        <v>49.5</v>
      </c>
      <c r="D187">
        <v>89.810754866827097</v>
      </c>
      <c r="E187">
        <v>2</v>
      </c>
    </row>
    <row r="188" spans="1:5" x14ac:dyDescent="0.25">
      <c r="A188">
        <v>306.06099999999998</v>
      </c>
      <c r="B188">
        <v>1546.7142857142858</v>
      </c>
      <c r="C188">
        <v>49.571428571428555</v>
      </c>
      <c r="D188">
        <v>89.726778302873925</v>
      </c>
      <c r="E188">
        <v>2</v>
      </c>
    </row>
    <row r="189" spans="1:5" x14ac:dyDescent="0.25">
      <c r="A189">
        <v>306.06299999999999</v>
      </c>
      <c r="B189">
        <v>1546.1428571428571</v>
      </c>
      <c r="C189">
        <v>49.571428571428555</v>
      </c>
      <c r="D189">
        <v>89.7346078781855</v>
      </c>
      <c r="E189">
        <v>2</v>
      </c>
    </row>
    <row r="190" spans="1:5" x14ac:dyDescent="0.25">
      <c r="A190">
        <v>306.065</v>
      </c>
      <c r="B190">
        <v>1544.5714285714287</v>
      </c>
      <c r="C190">
        <v>49.35714285714289</v>
      </c>
      <c r="D190">
        <v>89.769857679094571</v>
      </c>
      <c r="E190">
        <v>2</v>
      </c>
    </row>
    <row r="191" spans="1:5" x14ac:dyDescent="0.25">
      <c r="A191">
        <v>306.06700000000001</v>
      </c>
      <c r="B191">
        <v>1545.8571428571429</v>
      </c>
      <c r="C191">
        <v>49.35714285714289</v>
      </c>
      <c r="D191">
        <v>89.714043208530939</v>
      </c>
      <c r="E191">
        <v>2</v>
      </c>
    </row>
    <row r="192" spans="1:5" x14ac:dyDescent="0.25">
      <c r="A192">
        <v>306.06900000000002</v>
      </c>
      <c r="B192">
        <v>1551.2857142857142</v>
      </c>
      <c r="C192">
        <v>49.85714285714289</v>
      </c>
      <c r="D192">
        <v>89.51038887387233</v>
      </c>
      <c r="E192">
        <v>2</v>
      </c>
    </row>
    <row r="193" spans="1:5" x14ac:dyDescent="0.25">
      <c r="A193">
        <v>306.07100000000003</v>
      </c>
      <c r="B193">
        <v>1558.5714285714287</v>
      </c>
      <c r="C193">
        <v>50.285714285714334</v>
      </c>
      <c r="D193">
        <v>89.276082175118631</v>
      </c>
      <c r="E193">
        <v>2</v>
      </c>
    </row>
    <row r="194" spans="1:5" x14ac:dyDescent="0.25">
      <c r="A194">
        <v>306.07299999999998</v>
      </c>
      <c r="B194">
        <v>1565</v>
      </c>
      <c r="C194">
        <v>50.785714285714221</v>
      </c>
      <c r="D194">
        <v>89.099676949637228</v>
      </c>
      <c r="E194">
        <v>2</v>
      </c>
    </row>
    <row r="195" spans="1:5" x14ac:dyDescent="0.25">
      <c r="A195">
        <v>306.07499999999999</v>
      </c>
      <c r="B195">
        <v>1563.1428571428571</v>
      </c>
      <c r="C195">
        <v>50.571428571428555</v>
      </c>
      <c r="D195">
        <v>89.119110470726355</v>
      </c>
      <c r="E195">
        <v>2</v>
      </c>
    </row>
    <row r="196" spans="1:5" x14ac:dyDescent="0.25">
      <c r="A196">
        <v>306.077</v>
      </c>
      <c r="B196">
        <v>1563.2857142857142</v>
      </c>
      <c r="C196">
        <v>50.64285714285711</v>
      </c>
      <c r="D196">
        <v>89.121013096400645</v>
      </c>
      <c r="E196">
        <v>2</v>
      </c>
    </row>
    <row r="197" spans="1:5" x14ac:dyDescent="0.25">
      <c r="A197">
        <v>306.07900000000001</v>
      </c>
      <c r="B197">
        <v>1564</v>
      </c>
      <c r="C197">
        <v>50.642857142857224</v>
      </c>
      <c r="D197">
        <v>89.101643698556131</v>
      </c>
      <c r="E197">
        <v>2</v>
      </c>
    </row>
    <row r="198" spans="1:5" x14ac:dyDescent="0.25">
      <c r="A198">
        <v>306.08100000000002</v>
      </c>
      <c r="B198">
        <v>1566.8571428571429</v>
      </c>
      <c r="C198">
        <v>51</v>
      </c>
      <c r="D198">
        <v>89.031354995000925</v>
      </c>
      <c r="E198">
        <v>2</v>
      </c>
    </row>
    <row r="199" spans="1:5" x14ac:dyDescent="0.25">
      <c r="A199">
        <v>306.084</v>
      </c>
      <c r="B199">
        <v>1573.2857142857142</v>
      </c>
      <c r="C199">
        <v>51.428571428571445</v>
      </c>
      <c r="D199">
        <v>88.884963989257813</v>
      </c>
      <c r="E199">
        <v>2</v>
      </c>
    </row>
    <row r="200" spans="1:5" x14ac:dyDescent="0.25">
      <c r="A200">
        <v>306.08600000000001</v>
      </c>
      <c r="B200">
        <v>1568.4285714285713</v>
      </c>
      <c r="C200">
        <v>51.071428571428555</v>
      </c>
      <c r="D200">
        <v>89.066884903680773</v>
      </c>
      <c r="E200">
        <v>2</v>
      </c>
    </row>
    <row r="201" spans="1:5" x14ac:dyDescent="0.25">
      <c r="A201">
        <v>306.08800000000002</v>
      </c>
      <c r="B201">
        <v>1558</v>
      </c>
      <c r="C201">
        <v>50.35714285714289</v>
      </c>
      <c r="D201">
        <v>89.385034651983347</v>
      </c>
      <c r="E201">
        <v>2</v>
      </c>
    </row>
    <row r="202" spans="1:5" x14ac:dyDescent="0.25">
      <c r="A202">
        <v>306.08999999999997</v>
      </c>
      <c r="B202">
        <v>1552</v>
      </c>
      <c r="C202">
        <v>49.85714285714289</v>
      </c>
      <c r="D202">
        <v>89.615340096609941</v>
      </c>
      <c r="E202">
        <v>2</v>
      </c>
    </row>
    <row r="203" spans="1:5" x14ac:dyDescent="0.25">
      <c r="A203">
        <v>306.09199999999998</v>
      </c>
      <c r="B203">
        <v>1539.5714285714287</v>
      </c>
      <c r="C203">
        <v>48.928571428571445</v>
      </c>
      <c r="D203">
        <v>89.983718327113536</v>
      </c>
      <c r="E203">
        <v>2</v>
      </c>
    </row>
    <row r="204" spans="1:5" x14ac:dyDescent="0.25">
      <c r="A204">
        <v>306.09399999999999</v>
      </c>
      <c r="B204">
        <v>1535.4285714285713</v>
      </c>
      <c r="C204">
        <v>48.714285714285779</v>
      </c>
      <c r="D204">
        <v>90.11353610810778</v>
      </c>
      <c r="E204">
        <v>2</v>
      </c>
    </row>
    <row r="205" spans="1:5" x14ac:dyDescent="0.25">
      <c r="A205">
        <v>306.096</v>
      </c>
      <c r="B205">
        <v>1530.8571428571429</v>
      </c>
      <c r="C205">
        <v>48.428571428571445</v>
      </c>
      <c r="D205">
        <v>90.244864690871452</v>
      </c>
      <c r="E205">
        <v>2</v>
      </c>
    </row>
    <row r="206" spans="1:5" x14ac:dyDescent="0.25">
      <c r="A206">
        <v>306.09800000000001</v>
      </c>
      <c r="B206">
        <v>1531.8571428571429</v>
      </c>
      <c r="C206">
        <v>48.428571428571445</v>
      </c>
      <c r="D206">
        <v>90.174395424979082</v>
      </c>
      <c r="E206">
        <v>2</v>
      </c>
    </row>
    <row r="207" spans="1:5" x14ac:dyDescent="0.25">
      <c r="A207">
        <v>306.10000000000002</v>
      </c>
      <c r="B207">
        <v>1530.5714285714287</v>
      </c>
      <c r="C207">
        <v>48.357142857142776</v>
      </c>
      <c r="D207">
        <v>90.225931621733196</v>
      </c>
      <c r="E207">
        <v>2</v>
      </c>
    </row>
    <row r="208" spans="1:5" x14ac:dyDescent="0.25">
      <c r="A208">
        <v>306.10199999999998</v>
      </c>
      <c r="B208">
        <v>1537</v>
      </c>
      <c r="C208">
        <v>48.785714285714334</v>
      </c>
      <c r="D208">
        <v>89.935853503999283</v>
      </c>
      <c r="E208">
        <v>2</v>
      </c>
    </row>
    <row r="209" spans="1:5" x14ac:dyDescent="0.25">
      <c r="A209">
        <v>306.10399999999998</v>
      </c>
      <c r="B209">
        <v>1545.7142857142858</v>
      </c>
      <c r="C209">
        <v>49.285714285714334</v>
      </c>
      <c r="D209">
        <v>89.584757486979186</v>
      </c>
      <c r="E209">
        <v>2</v>
      </c>
    </row>
    <row r="210" spans="1:5" x14ac:dyDescent="0.25">
      <c r="A210">
        <v>306.10500000000002</v>
      </c>
      <c r="B210">
        <v>1547.2857142857142</v>
      </c>
      <c r="C210">
        <v>49.357142857142776</v>
      </c>
      <c r="D210">
        <v>89.515555063883482</v>
      </c>
      <c r="E210">
        <v>2</v>
      </c>
    </row>
    <row r="211" spans="1:5" x14ac:dyDescent="0.25">
      <c r="A211">
        <v>306.10700000000003</v>
      </c>
      <c r="B211">
        <v>1545.4285714285713</v>
      </c>
      <c r="C211">
        <v>49.14285714285711</v>
      </c>
      <c r="D211">
        <v>89.584659758068312</v>
      </c>
      <c r="E211">
        <v>2</v>
      </c>
    </row>
    <row r="212" spans="1:5" x14ac:dyDescent="0.25">
      <c r="A212">
        <v>306.10899999999998</v>
      </c>
      <c r="B212">
        <v>1541</v>
      </c>
      <c r="C212">
        <v>49.071428571428555</v>
      </c>
      <c r="D212">
        <v>89.751745133172903</v>
      </c>
      <c r="E212">
        <v>2</v>
      </c>
    </row>
    <row r="213" spans="1:5" x14ac:dyDescent="0.25">
      <c r="A213">
        <v>306.11099999999999</v>
      </c>
      <c r="B213">
        <v>1536.8571428571429</v>
      </c>
      <c r="C213">
        <v>48.5</v>
      </c>
      <c r="D213">
        <v>89.902124859037826</v>
      </c>
      <c r="E213">
        <v>2</v>
      </c>
    </row>
    <row r="214" spans="1:5" x14ac:dyDescent="0.25">
      <c r="A214">
        <v>306.113</v>
      </c>
      <c r="B214">
        <v>1538.7142857142858</v>
      </c>
      <c r="C214">
        <v>48.785714285714334</v>
      </c>
      <c r="D214">
        <v>89.832426525297649</v>
      </c>
      <c r="E214">
        <v>2</v>
      </c>
    </row>
    <row r="215" spans="1:5" x14ac:dyDescent="0.25">
      <c r="A215">
        <v>306.11500000000001</v>
      </c>
      <c r="B215">
        <v>1546.4285714285713</v>
      </c>
      <c r="C215">
        <v>49.214285714285779</v>
      </c>
      <c r="D215">
        <v>89.539558955601251</v>
      </c>
      <c r="E215">
        <v>2</v>
      </c>
    </row>
    <row r="216" spans="1:5" x14ac:dyDescent="0.25">
      <c r="A216">
        <v>306.11700000000002</v>
      </c>
      <c r="B216">
        <v>1560.4285714285713</v>
      </c>
      <c r="C216">
        <v>50.071428571428555</v>
      </c>
      <c r="D216">
        <v>89.054917471749491</v>
      </c>
      <c r="E216">
        <v>2</v>
      </c>
    </row>
    <row r="217" spans="1:5" x14ac:dyDescent="0.25">
      <c r="A217">
        <v>306.11900000000003</v>
      </c>
      <c r="B217">
        <v>1576</v>
      </c>
      <c r="C217">
        <v>51.214285714285666</v>
      </c>
      <c r="D217">
        <v>88.479613349551244</v>
      </c>
      <c r="E217">
        <v>2</v>
      </c>
    </row>
    <row r="218" spans="1:5" x14ac:dyDescent="0.25">
      <c r="A218">
        <v>306.12099999999998</v>
      </c>
      <c r="B218">
        <v>1594.5714285714287</v>
      </c>
      <c r="C218">
        <v>52.35714285714289</v>
      </c>
      <c r="D218">
        <v>87.807475317092212</v>
      </c>
      <c r="E218">
        <v>2</v>
      </c>
    </row>
    <row r="219" spans="1:5" x14ac:dyDescent="0.25">
      <c r="A219">
        <v>306.12299999999999</v>
      </c>
      <c r="B219">
        <v>1601.8571428571429</v>
      </c>
      <c r="C219">
        <v>52.928571428571445</v>
      </c>
      <c r="D219">
        <v>87.555916377476365</v>
      </c>
      <c r="E219">
        <v>2</v>
      </c>
    </row>
    <row r="220" spans="1:5" x14ac:dyDescent="0.25">
      <c r="A220">
        <v>306.125</v>
      </c>
      <c r="B220">
        <v>1598.2857142857142</v>
      </c>
      <c r="C220">
        <v>52.5</v>
      </c>
      <c r="D220">
        <v>87.692414238339438</v>
      </c>
      <c r="E220">
        <v>2</v>
      </c>
    </row>
    <row r="221" spans="1:5" x14ac:dyDescent="0.25">
      <c r="A221">
        <v>306.12700000000001</v>
      </c>
      <c r="B221">
        <v>1591.8571428571429</v>
      </c>
      <c r="C221">
        <v>52.285714285714221</v>
      </c>
      <c r="D221">
        <v>87.935199919201125</v>
      </c>
      <c r="E221">
        <v>2</v>
      </c>
    </row>
    <row r="222" spans="1:5" x14ac:dyDescent="0.25">
      <c r="A222">
        <v>306.12900000000002</v>
      </c>
      <c r="B222">
        <v>1591.1428571428571</v>
      </c>
      <c r="C222">
        <v>52.14285714285711</v>
      </c>
      <c r="D222">
        <v>88.003429957798573</v>
      </c>
      <c r="E222">
        <v>2</v>
      </c>
    </row>
    <row r="223" spans="1:5" x14ac:dyDescent="0.25">
      <c r="A223">
        <v>306.13099999999997</v>
      </c>
      <c r="B223">
        <v>1590.2857142857142</v>
      </c>
      <c r="C223">
        <v>52.285714285714221</v>
      </c>
      <c r="D223">
        <v>88.036801837739404</v>
      </c>
      <c r="E223">
        <v>2</v>
      </c>
    </row>
    <row r="224" spans="1:5" x14ac:dyDescent="0.25">
      <c r="A224">
        <v>306.13299999999998</v>
      </c>
      <c r="B224">
        <v>1603</v>
      </c>
      <c r="C224">
        <v>53.142857142857224</v>
      </c>
      <c r="D224">
        <v>87.615765889485658</v>
      </c>
      <c r="E224">
        <v>2</v>
      </c>
    </row>
    <row r="225" spans="1:5" x14ac:dyDescent="0.25">
      <c r="A225">
        <v>306.13499999999999</v>
      </c>
      <c r="B225">
        <v>1617.5714285714287</v>
      </c>
      <c r="C225">
        <v>54.071428571428555</v>
      </c>
      <c r="D225">
        <v>87.113147553943463</v>
      </c>
      <c r="E225">
        <v>2</v>
      </c>
    </row>
    <row r="226" spans="1:5" x14ac:dyDescent="0.25">
      <c r="A226">
        <v>306.13600000000002</v>
      </c>
      <c r="B226">
        <v>1634.5714285714287</v>
      </c>
      <c r="C226">
        <v>55.142857142857224</v>
      </c>
      <c r="D226">
        <v>86.546066102527448</v>
      </c>
      <c r="E226">
        <v>2</v>
      </c>
    </row>
    <row r="227" spans="1:5" x14ac:dyDescent="0.25">
      <c r="A227">
        <v>306.13799999999998</v>
      </c>
      <c r="B227">
        <v>1649.7142857142858</v>
      </c>
      <c r="C227">
        <v>56.357142857142776</v>
      </c>
      <c r="D227">
        <v>86.040209997267937</v>
      </c>
      <c r="E227">
        <v>2</v>
      </c>
    </row>
    <row r="228" spans="1:5" x14ac:dyDescent="0.25">
      <c r="A228">
        <v>306.14</v>
      </c>
      <c r="B228">
        <v>1668.8571428571429</v>
      </c>
      <c r="C228">
        <v>57.571428571428669</v>
      </c>
      <c r="D228">
        <v>85.444309234619141</v>
      </c>
      <c r="E228">
        <v>2</v>
      </c>
    </row>
    <row r="229" spans="1:5" x14ac:dyDescent="0.25">
      <c r="A229">
        <v>306.142</v>
      </c>
      <c r="B229">
        <v>1688.5714285714287</v>
      </c>
      <c r="C229">
        <v>59.071428571428555</v>
      </c>
      <c r="D229">
        <v>84.834728967575757</v>
      </c>
      <c r="E229">
        <v>2</v>
      </c>
    </row>
    <row r="230" spans="1:5" x14ac:dyDescent="0.25">
      <c r="A230">
        <v>306.14400000000001</v>
      </c>
      <c r="B230">
        <v>1703.4285714285713</v>
      </c>
      <c r="C230">
        <v>60.285714285714334</v>
      </c>
      <c r="D230">
        <v>84.395846048990904</v>
      </c>
      <c r="E230">
        <v>2</v>
      </c>
    </row>
    <row r="231" spans="1:5" x14ac:dyDescent="0.25">
      <c r="A231">
        <v>306.14600000000002</v>
      </c>
      <c r="B231">
        <v>1713.2857142857142</v>
      </c>
      <c r="C231">
        <v>60.785714285714221</v>
      </c>
      <c r="D231">
        <v>84.119551522391134</v>
      </c>
      <c r="E231">
        <v>2</v>
      </c>
    </row>
    <row r="232" spans="1:5" x14ac:dyDescent="0.25">
      <c r="A232">
        <v>306.14800000000002</v>
      </c>
      <c r="B232">
        <v>1725</v>
      </c>
      <c r="C232">
        <v>61.714285714285666</v>
      </c>
      <c r="D232">
        <v>83.797079540434311</v>
      </c>
      <c r="E232">
        <v>2</v>
      </c>
    </row>
    <row r="233" spans="1:5" x14ac:dyDescent="0.25">
      <c r="A233">
        <v>306.14999999999998</v>
      </c>
      <c r="B233">
        <v>1735.2857142857142</v>
      </c>
      <c r="C233">
        <v>62.571428571428555</v>
      </c>
      <c r="D233">
        <v>83.522029150099968</v>
      </c>
      <c r="E233">
        <v>2</v>
      </c>
    </row>
    <row r="234" spans="1:5" x14ac:dyDescent="0.25">
      <c r="A234">
        <v>306.15199999999999</v>
      </c>
      <c r="B234">
        <v>1759.8571428571429</v>
      </c>
      <c r="C234">
        <v>64.5</v>
      </c>
      <c r="D234">
        <v>82.824288867768814</v>
      </c>
      <c r="E234">
        <v>2</v>
      </c>
    </row>
    <row r="235" spans="1:5" x14ac:dyDescent="0.25">
      <c r="A235">
        <v>306.154</v>
      </c>
      <c r="B235">
        <v>1789.7142857142858</v>
      </c>
      <c r="C235">
        <v>66.714285714285666</v>
      </c>
      <c r="D235">
        <v>81.984404972621405</v>
      </c>
      <c r="E235">
        <v>2</v>
      </c>
    </row>
    <row r="236" spans="1:5" x14ac:dyDescent="0.25">
      <c r="A236">
        <v>306.15600000000001</v>
      </c>
      <c r="B236">
        <v>1825.4285714285713</v>
      </c>
      <c r="C236">
        <v>69.428571428571445</v>
      </c>
      <c r="D236">
        <v>81.015097663516087</v>
      </c>
      <c r="E236">
        <v>2</v>
      </c>
    </row>
    <row r="237" spans="1:5" x14ac:dyDescent="0.25">
      <c r="A237">
        <v>306.15699999999998</v>
      </c>
      <c r="B237">
        <v>1857.5714285714287</v>
      </c>
      <c r="C237">
        <v>72</v>
      </c>
      <c r="D237">
        <v>80.176597595214787</v>
      </c>
      <c r="E237">
        <v>2</v>
      </c>
    </row>
    <row r="238" spans="1:5" x14ac:dyDescent="0.25">
      <c r="A238">
        <v>306.15899999999999</v>
      </c>
      <c r="B238">
        <v>1885.4285714285713</v>
      </c>
      <c r="C238">
        <v>74.214285714285779</v>
      </c>
      <c r="D238">
        <v>79.483272370837994</v>
      </c>
      <c r="E238">
        <v>2</v>
      </c>
    </row>
    <row r="239" spans="1:5" x14ac:dyDescent="0.25">
      <c r="A239">
        <v>306.161</v>
      </c>
      <c r="B239">
        <v>1897</v>
      </c>
      <c r="C239">
        <v>75.14285714285711</v>
      </c>
      <c r="D239">
        <v>79.186152503603978</v>
      </c>
      <c r="E239">
        <v>2</v>
      </c>
    </row>
    <row r="240" spans="1:5" x14ac:dyDescent="0.25">
      <c r="A240">
        <v>306.16300000000001</v>
      </c>
      <c r="B240">
        <v>1915.5714285714287</v>
      </c>
      <c r="C240">
        <v>76.571428571428555</v>
      </c>
      <c r="D240">
        <v>78.748166947137747</v>
      </c>
      <c r="E240">
        <v>2</v>
      </c>
    </row>
    <row r="241" spans="1:5" x14ac:dyDescent="0.25">
      <c r="A241">
        <v>306.16500000000002</v>
      </c>
      <c r="B241">
        <v>1932</v>
      </c>
      <c r="C241">
        <v>78.071428571428555</v>
      </c>
      <c r="D241">
        <v>78.387832823253859</v>
      </c>
      <c r="E241">
        <v>2</v>
      </c>
    </row>
    <row r="242" spans="1:5" x14ac:dyDescent="0.25">
      <c r="A242">
        <v>306.16699999999997</v>
      </c>
      <c r="B242">
        <v>1940.8571428571429</v>
      </c>
      <c r="C242">
        <v>78.85714285714289</v>
      </c>
      <c r="D242">
        <v>78.256304059709862</v>
      </c>
      <c r="E242">
        <v>2</v>
      </c>
    </row>
    <row r="243" spans="1:5" x14ac:dyDescent="0.25">
      <c r="A243">
        <v>306.16899999999998</v>
      </c>
      <c r="B243">
        <v>1949.4285714285713</v>
      </c>
      <c r="C243">
        <v>79.928571428571445</v>
      </c>
      <c r="D243">
        <v>78.126944587344269</v>
      </c>
      <c r="E243">
        <v>2</v>
      </c>
    </row>
    <row r="244" spans="1:5" x14ac:dyDescent="0.25">
      <c r="A244">
        <v>306.17099999999999</v>
      </c>
      <c r="B244">
        <v>1963.8571428571429</v>
      </c>
      <c r="C244">
        <v>81.142857142857224</v>
      </c>
      <c r="D244">
        <v>77.829708281017474</v>
      </c>
      <c r="E244">
        <v>2</v>
      </c>
    </row>
    <row r="245" spans="1:5" x14ac:dyDescent="0.25">
      <c r="A245">
        <v>306.173</v>
      </c>
      <c r="B245">
        <v>1985.7142857142858</v>
      </c>
      <c r="C245">
        <v>82.857142857143003</v>
      </c>
      <c r="D245">
        <v>77.306393214634454</v>
      </c>
      <c r="E245">
        <v>2</v>
      </c>
    </row>
    <row r="246" spans="1:5" x14ac:dyDescent="0.25">
      <c r="A246">
        <v>306.17399999999998</v>
      </c>
      <c r="B246">
        <v>2006.2857142857142</v>
      </c>
      <c r="C246">
        <v>84.571428571428669</v>
      </c>
      <c r="D246">
        <v>76.816142127627415</v>
      </c>
      <c r="E246">
        <v>2</v>
      </c>
    </row>
    <row r="247" spans="1:5" x14ac:dyDescent="0.25">
      <c r="A247">
        <v>306.17599999999999</v>
      </c>
      <c r="B247">
        <v>2008.5714285714287</v>
      </c>
      <c r="C247">
        <v>84.714285714285779</v>
      </c>
      <c r="D247">
        <v>76.719466799781458</v>
      </c>
      <c r="E247">
        <v>2</v>
      </c>
    </row>
    <row r="248" spans="1:5" x14ac:dyDescent="0.25">
      <c r="A248">
        <v>306.178</v>
      </c>
      <c r="B248">
        <v>2052.2857142857142</v>
      </c>
      <c r="C248">
        <v>88.5</v>
      </c>
      <c r="D248">
        <v>75.853912535167808</v>
      </c>
      <c r="E248">
        <v>2</v>
      </c>
    </row>
    <row r="249" spans="1:5" x14ac:dyDescent="0.25">
      <c r="A249">
        <v>306.18</v>
      </c>
      <c r="B249">
        <v>2114.1428571428573</v>
      </c>
      <c r="C249">
        <v>94.571428571428669</v>
      </c>
      <c r="D249">
        <v>74.770123617989611</v>
      </c>
      <c r="E249">
        <v>2</v>
      </c>
    </row>
    <row r="250" spans="1:5" x14ac:dyDescent="0.25">
      <c r="A250">
        <v>306.18200000000002</v>
      </c>
      <c r="B250">
        <v>2141.2857142857142</v>
      </c>
      <c r="C250">
        <v>97.14285714285711</v>
      </c>
      <c r="D250">
        <v>74.278757731119867</v>
      </c>
      <c r="E250">
        <v>2</v>
      </c>
    </row>
    <row r="251" spans="1:5" x14ac:dyDescent="0.25">
      <c r="A251">
        <v>306.18400000000003</v>
      </c>
      <c r="B251">
        <v>2189.1428571428573</v>
      </c>
      <c r="C251">
        <v>101.42857142857133</v>
      </c>
      <c r="D251">
        <v>73.235153924851147</v>
      </c>
      <c r="E251">
        <v>2</v>
      </c>
    </row>
    <row r="252" spans="1:5" x14ac:dyDescent="0.25">
      <c r="A252">
        <v>306.18599999999998</v>
      </c>
      <c r="B252">
        <v>2258.8571428571427</v>
      </c>
      <c r="C252">
        <v>107.28571428571445</v>
      </c>
      <c r="D252">
        <v>71.751648675827823</v>
      </c>
      <c r="E252">
        <v>2</v>
      </c>
    </row>
    <row r="253" spans="1:5" x14ac:dyDescent="0.25">
      <c r="A253">
        <v>306.18799999999999</v>
      </c>
      <c r="B253">
        <v>2291.1428571428573</v>
      </c>
      <c r="C253">
        <v>110.42857142857133</v>
      </c>
      <c r="D253">
        <v>71.160453069777759</v>
      </c>
      <c r="E253">
        <v>2</v>
      </c>
    </row>
    <row r="254" spans="1:5" x14ac:dyDescent="0.25">
      <c r="A254">
        <v>306.18900000000002</v>
      </c>
      <c r="B254">
        <v>2703.7142857142858</v>
      </c>
      <c r="C254">
        <v>158.21428571428555</v>
      </c>
      <c r="D254">
        <v>66.001141048613079</v>
      </c>
      <c r="E254">
        <v>2</v>
      </c>
    </row>
    <row r="255" spans="1:5" x14ac:dyDescent="0.25">
      <c r="A255">
        <v>306.19099999999997</v>
      </c>
      <c r="B255">
        <v>4028.2857142857142</v>
      </c>
      <c r="C255">
        <v>361.92857142857133</v>
      </c>
      <c r="D255">
        <v>55.538803463890417</v>
      </c>
      <c r="E255">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D351-4855-4235-950B-E8B487042D2A}">
  <dimension ref="A1:W255"/>
  <sheetViews>
    <sheetView workbookViewId="0">
      <selection activeCell="A2" sqref="A2"/>
    </sheetView>
  </sheetViews>
  <sheetFormatPr defaultRowHeight="15" x14ac:dyDescent="0.25"/>
  <sheetData>
    <row r="1" spans="1:23" x14ac:dyDescent="0.25">
      <c r="A1" t="s">
        <v>5</v>
      </c>
      <c r="B1" t="s">
        <v>6</v>
      </c>
      <c r="C1" t="s">
        <v>7</v>
      </c>
      <c r="D1" t="s">
        <v>8</v>
      </c>
      <c r="E1" t="s">
        <v>9</v>
      </c>
    </row>
    <row r="2" spans="1:23" x14ac:dyDescent="0.25">
      <c r="A2" t="s">
        <v>12</v>
      </c>
      <c r="B2" t="s">
        <v>30</v>
      </c>
      <c r="C2" t="s">
        <v>10</v>
      </c>
      <c r="D2" t="s">
        <v>11</v>
      </c>
      <c r="E2" t="s">
        <v>11</v>
      </c>
      <c r="U2" t="s">
        <v>0</v>
      </c>
    </row>
    <row r="3" spans="1:23" x14ac:dyDescent="0.25">
      <c r="A3">
        <v>305.31700000000001</v>
      </c>
      <c r="B3">
        <v>4432.8571428571431</v>
      </c>
      <c r="C3">
        <v>351.78571428571422</v>
      </c>
      <c r="D3">
        <v>56.096911512102395</v>
      </c>
      <c r="E3">
        <v>2</v>
      </c>
    </row>
    <row r="4" spans="1:23" x14ac:dyDescent="0.25">
      <c r="A4">
        <v>305.32100000000003</v>
      </c>
      <c r="B4">
        <v>3931.1428571428573</v>
      </c>
      <c r="C4">
        <v>275.64285714285688</v>
      </c>
      <c r="D4">
        <v>59.185188620431063</v>
      </c>
      <c r="E4">
        <v>2</v>
      </c>
      <c r="U4" t="s">
        <v>26</v>
      </c>
    </row>
    <row r="5" spans="1:23" x14ac:dyDescent="0.25">
      <c r="A5">
        <v>305.33100000000002</v>
      </c>
      <c r="B5">
        <v>3838.7142857142858</v>
      </c>
      <c r="C5">
        <v>263.21428571428578</v>
      </c>
      <c r="D5">
        <v>59.90280587332586</v>
      </c>
      <c r="E5">
        <v>2</v>
      </c>
      <c r="U5" t="s">
        <v>27</v>
      </c>
    </row>
    <row r="6" spans="1:23" x14ac:dyDescent="0.25">
      <c r="A6">
        <v>305.34100000000001</v>
      </c>
      <c r="B6">
        <v>3580.4285714285716</v>
      </c>
      <c r="C6">
        <v>231.64285714285734</v>
      </c>
      <c r="D6">
        <v>62.222202845982167</v>
      </c>
      <c r="E6">
        <v>2</v>
      </c>
    </row>
    <row r="7" spans="1:23" x14ac:dyDescent="0.25">
      <c r="A7">
        <v>305.35000000000002</v>
      </c>
      <c r="B7">
        <v>3268.8571428571427</v>
      </c>
      <c r="C7">
        <v>194.71428571428578</v>
      </c>
      <c r="D7">
        <v>65.352147129603793</v>
      </c>
      <c r="E7">
        <v>2</v>
      </c>
    </row>
    <row r="8" spans="1:23" x14ac:dyDescent="0.25">
      <c r="A8">
        <v>305.35899999999998</v>
      </c>
      <c r="B8">
        <v>3126.8571428571427</v>
      </c>
      <c r="C8">
        <v>176.92857142857156</v>
      </c>
      <c r="D8">
        <v>66.760334341866667</v>
      </c>
      <c r="E8">
        <v>2</v>
      </c>
      <c r="U8" t="s">
        <v>28</v>
      </c>
    </row>
    <row r="9" spans="1:23" x14ac:dyDescent="0.25">
      <c r="A9">
        <v>305.36900000000003</v>
      </c>
      <c r="B9">
        <v>3110.8571428571427</v>
      </c>
      <c r="C9">
        <v>175.07142857142844</v>
      </c>
      <c r="D9">
        <v>66.971462358747203</v>
      </c>
      <c r="E9">
        <v>2</v>
      </c>
      <c r="U9" t="s">
        <v>29</v>
      </c>
    </row>
    <row r="10" spans="1:23" x14ac:dyDescent="0.25">
      <c r="A10">
        <v>305.37799999999999</v>
      </c>
      <c r="B10">
        <v>3077.5714285714284</v>
      </c>
      <c r="C10">
        <v>170.35714285714289</v>
      </c>
      <c r="D10">
        <v>67.219228472028419</v>
      </c>
      <c r="E10">
        <v>2</v>
      </c>
    </row>
    <row r="11" spans="1:23" x14ac:dyDescent="0.25">
      <c r="A11">
        <v>305.387</v>
      </c>
      <c r="B11">
        <v>3075</v>
      </c>
      <c r="C11">
        <v>169.71428571428555</v>
      </c>
      <c r="D11">
        <v>67.195822361537353</v>
      </c>
      <c r="E11">
        <v>2</v>
      </c>
    </row>
    <row r="12" spans="1:23" x14ac:dyDescent="0.25">
      <c r="A12">
        <v>305.39600000000002</v>
      </c>
      <c r="B12">
        <v>3070.7142857142858</v>
      </c>
      <c r="C12">
        <v>168.92857142857133</v>
      </c>
      <c r="D12">
        <v>67.220419420514816</v>
      </c>
      <c r="E12">
        <v>2</v>
      </c>
    </row>
    <row r="13" spans="1:23" x14ac:dyDescent="0.25">
      <c r="A13">
        <v>305.40499999999997</v>
      </c>
      <c r="B13">
        <v>3051.5714285714284</v>
      </c>
      <c r="C13">
        <v>166.28571428571422</v>
      </c>
      <c r="D13">
        <v>67.350115094866112</v>
      </c>
      <c r="E13">
        <v>2</v>
      </c>
      <c r="U13" t="s">
        <v>13</v>
      </c>
      <c r="V13" t="s">
        <v>14</v>
      </c>
      <c r="W13" t="s">
        <v>15</v>
      </c>
    </row>
    <row r="14" spans="1:23" x14ac:dyDescent="0.25">
      <c r="A14">
        <v>305.41399999999999</v>
      </c>
      <c r="B14">
        <v>3041.7142857142858</v>
      </c>
      <c r="C14">
        <v>164.64285714285711</v>
      </c>
      <c r="D14">
        <v>67.400607844761453</v>
      </c>
      <c r="E14">
        <v>2</v>
      </c>
      <c r="U14">
        <v>31.726854541409939</v>
      </c>
      <c r="V14">
        <v>33.115634743326432</v>
      </c>
      <c r="W14">
        <v>7728.1196765066488</v>
      </c>
    </row>
    <row r="15" spans="1:23" x14ac:dyDescent="0.25">
      <c r="A15">
        <v>305.423</v>
      </c>
      <c r="B15">
        <v>3048.2857142857142</v>
      </c>
      <c r="C15">
        <v>164.64285714285711</v>
      </c>
      <c r="D15">
        <v>67.217776380266457</v>
      </c>
      <c r="E15">
        <v>2</v>
      </c>
      <c r="U15" t="s">
        <v>11</v>
      </c>
      <c r="V15" t="s">
        <v>11</v>
      </c>
      <c r="W15" t="s">
        <v>16</v>
      </c>
    </row>
    <row r="16" spans="1:23" x14ac:dyDescent="0.25">
      <c r="A16">
        <v>305.43099999999998</v>
      </c>
      <c r="B16">
        <v>3042.4285714285716</v>
      </c>
      <c r="C16">
        <v>163.42857142857133</v>
      </c>
      <c r="D16">
        <v>67.193551635742267</v>
      </c>
      <c r="E16">
        <v>2</v>
      </c>
    </row>
    <row r="17" spans="1:5" x14ac:dyDescent="0.25">
      <c r="A17">
        <v>305.44</v>
      </c>
      <c r="B17">
        <v>2990.4285714285716</v>
      </c>
      <c r="C17">
        <v>157.5</v>
      </c>
      <c r="D17">
        <v>67.771120452880837</v>
      </c>
      <c r="E17">
        <v>2</v>
      </c>
    </row>
    <row r="18" spans="1:5" x14ac:dyDescent="0.25">
      <c r="A18">
        <v>305.44799999999998</v>
      </c>
      <c r="B18">
        <v>2935.4285714285716</v>
      </c>
      <c r="C18">
        <v>151.64285714285711</v>
      </c>
      <c r="D18">
        <v>68.441030011858288</v>
      </c>
      <c r="E18">
        <v>2</v>
      </c>
    </row>
    <row r="19" spans="1:5" x14ac:dyDescent="0.25">
      <c r="A19">
        <v>305.45699999999999</v>
      </c>
      <c r="B19">
        <v>2872.7142857142858</v>
      </c>
      <c r="C19">
        <v>145</v>
      </c>
      <c r="D19">
        <v>69.255189514160179</v>
      </c>
      <c r="E19">
        <v>2</v>
      </c>
    </row>
    <row r="20" spans="1:5" x14ac:dyDescent="0.25">
      <c r="A20">
        <v>305.46499999999997</v>
      </c>
      <c r="B20">
        <v>2829</v>
      </c>
      <c r="C20">
        <v>140.78571428571422</v>
      </c>
      <c r="D20">
        <v>69.867299325125543</v>
      </c>
      <c r="E20">
        <v>2</v>
      </c>
    </row>
    <row r="21" spans="1:5" x14ac:dyDescent="0.25">
      <c r="A21">
        <v>305.47300000000001</v>
      </c>
      <c r="B21">
        <v>2767.2857142857142</v>
      </c>
      <c r="C21">
        <v>134.78571428571422</v>
      </c>
      <c r="D21">
        <v>70.706031145368286</v>
      </c>
      <c r="E21">
        <v>2</v>
      </c>
    </row>
    <row r="22" spans="1:5" x14ac:dyDescent="0.25">
      <c r="A22">
        <v>305.48099999999999</v>
      </c>
      <c r="B22">
        <v>2708</v>
      </c>
      <c r="C22">
        <v>128.64285714285711</v>
      </c>
      <c r="D22">
        <v>71.537436567034035</v>
      </c>
      <c r="E22">
        <v>2</v>
      </c>
    </row>
    <row r="23" spans="1:5" x14ac:dyDescent="0.25">
      <c r="A23">
        <v>305.48899999999998</v>
      </c>
      <c r="B23">
        <v>2651.2857142857142</v>
      </c>
      <c r="C23">
        <v>123.14285714285711</v>
      </c>
      <c r="D23">
        <v>72.359083557128884</v>
      </c>
      <c r="E23">
        <v>2</v>
      </c>
    </row>
    <row r="24" spans="1:5" x14ac:dyDescent="0.25">
      <c r="A24">
        <v>305.49700000000001</v>
      </c>
      <c r="B24">
        <v>2625</v>
      </c>
      <c r="C24">
        <v>120.85714285714266</v>
      </c>
      <c r="D24">
        <v>72.782920401436911</v>
      </c>
      <c r="E24">
        <v>2</v>
      </c>
    </row>
    <row r="25" spans="1:5" x14ac:dyDescent="0.25">
      <c r="A25">
        <v>305.505</v>
      </c>
      <c r="B25">
        <v>2597.5714285714284</v>
      </c>
      <c r="C25">
        <v>118.21428571428578</v>
      </c>
      <c r="D25">
        <v>73.208640616280718</v>
      </c>
      <c r="E25">
        <v>2</v>
      </c>
    </row>
    <row r="26" spans="1:5" x14ac:dyDescent="0.25">
      <c r="A26">
        <v>305.51299999999998</v>
      </c>
      <c r="B26">
        <v>2574</v>
      </c>
      <c r="C26">
        <v>116</v>
      </c>
      <c r="D26">
        <v>73.603903416224853</v>
      </c>
      <c r="E26">
        <v>2</v>
      </c>
    </row>
    <row r="27" spans="1:5" x14ac:dyDescent="0.25">
      <c r="A27">
        <v>305.52100000000002</v>
      </c>
      <c r="B27">
        <v>2538.7142857142858</v>
      </c>
      <c r="C27">
        <v>112.64285714285711</v>
      </c>
      <c r="D27">
        <v>74.167071533203114</v>
      </c>
      <c r="E27">
        <v>2</v>
      </c>
    </row>
    <row r="28" spans="1:5" x14ac:dyDescent="0.25">
      <c r="A28">
        <v>305.52800000000002</v>
      </c>
      <c r="B28">
        <v>2510</v>
      </c>
      <c r="C28">
        <v>110.14285714285711</v>
      </c>
      <c r="D28">
        <v>74.6706821986607</v>
      </c>
      <c r="E28">
        <v>2</v>
      </c>
    </row>
    <row r="29" spans="1:5" x14ac:dyDescent="0.25">
      <c r="A29">
        <v>305.536</v>
      </c>
      <c r="B29">
        <v>2482.8571428571427</v>
      </c>
      <c r="C29">
        <v>107.71428571428578</v>
      </c>
      <c r="D29">
        <v>75.134270804269022</v>
      </c>
      <c r="E29">
        <v>2</v>
      </c>
    </row>
    <row r="30" spans="1:5" x14ac:dyDescent="0.25">
      <c r="A30">
        <v>305.54300000000001</v>
      </c>
      <c r="B30">
        <v>2476.4285714285716</v>
      </c>
      <c r="C30">
        <v>107.14285714285711</v>
      </c>
      <c r="D30">
        <v>75.258728681291927</v>
      </c>
      <c r="E30">
        <v>2</v>
      </c>
    </row>
    <row r="31" spans="1:5" x14ac:dyDescent="0.25">
      <c r="A31">
        <v>305.55099999999999</v>
      </c>
      <c r="B31">
        <v>2470.4285714285716</v>
      </c>
      <c r="C31">
        <v>106.5</v>
      </c>
      <c r="D31">
        <v>75.342828587123336</v>
      </c>
      <c r="E31">
        <v>2</v>
      </c>
    </row>
    <row r="32" spans="1:5" x14ac:dyDescent="0.25">
      <c r="A32">
        <v>305.55799999999999</v>
      </c>
      <c r="B32">
        <v>2465.4285714285716</v>
      </c>
      <c r="C32">
        <v>106</v>
      </c>
      <c r="D32">
        <v>75.431314740862149</v>
      </c>
      <c r="E32">
        <v>2</v>
      </c>
    </row>
    <row r="33" spans="1:5" x14ac:dyDescent="0.25">
      <c r="A33">
        <v>305.565</v>
      </c>
      <c r="B33">
        <v>2456.1428571428573</v>
      </c>
      <c r="C33">
        <v>105.28571428571445</v>
      </c>
      <c r="D33">
        <v>75.593625967843195</v>
      </c>
      <c r="E33">
        <v>2</v>
      </c>
    </row>
    <row r="34" spans="1:5" x14ac:dyDescent="0.25">
      <c r="A34">
        <v>305.572</v>
      </c>
      <c r="B34">
        <v>2441.7142857142858</v>
      </c>
      <c r="C34">
        <v>103.92857142857156</v>
      </c>
      <c r="D34">
        <v>75.839192417689731</v>
      </c>
      <c r="E34">
        <v>2</v>
      </c>
    </row>
    <row r="35" spans="1:5" x14ac:dyDescent="0.25">
      <c r="A35">
        <v>305.57900000000001</v>
      </c>
      <c r="B35">
        <v>2420.7142857142858</v>
      </c>
      <c r="C35">
        <v>102</v>
      </c>
      <c r="D35">
        <v>76.214163208007847</v>
      </c>
      <c r="E35">
        <v>2</v>
      </c>
    </row>
    <row r="36" spans="1:5" x14ac:dyDescent="0.25">
      <c r="A36">
        <v>305.58600000000001</v>
      </c>
      <c r="B36">
        <v>2393.7142857142858</v>
      </c>
      <c r="C36">
        <v>99.714285714285552</v>
      </c>
      <c r="D36">
        <v>76.708485412597668</v>
      </c>
      <c r="E36">
        <v>2</v>
      </c>
    </row>
    <row r="37" spans="1:5" x14ac:dyDescent="0.25">
      <c r="A37">
        <v>305.59300000000002</v>
      </c>
      <c r="B37">
        <v>2367.5714285714284</v>
      </c>
      <c r="C37">
        <v>97.5</v>
      </c>
      <c r="D37">
        <v>77.189519609723732</v>
      </c>
      <c r="E37">
        <v>2</v>
      </c>
    </row>
    <row r="38" spans="1:5" x14ac:dyDescent="0.25">
      <c r="A38">
        <v>305.60000000000002</v>
      </c>
      <c r="B38">
        <v>2335.5714285714284</v>
      </c>
      <c r="C38">
        <v>94.785714285714448</v>
      </c>
      <c r="D38">
        <v>77.804212079729325</v>
      </c>
      <c r="E38">
        <v>2</v>
      </c>
    </row>
    <row r="39" spans="1:5" x14ac:dyDescent="0.25">
      <c r="A39">
        <v>305.60700000000003</v>
      </c>
      <c r="B39">
        <v>2299.2857142857142</v>
      </c>
      <c r="C39">
        <v>91.714285714285779</v>
      </c>
      <c r="D39">
        <v>78.523166765485485</v>
      </c>
      <c r="E39">
        <v>2</v>
      </c>
    </row>
    <row r="40" spans="1:5" x14ac:dyDescent="0.25">
      <c r="A40">
        <v>305.613</v>
      </c>
      <c r="B40">
        <v>2257.4285714285716</v>
      </c>
      <c r="C40">
        <v>88.35714285714289</v>
      </c>
      <c r="D40">
        <v>79.378368050711515</v>
      </c>
      <c r="E40">
        <v>2</v>
      </c>
    </row>
    <row r="41" spans="1:5" x14ac:dyDescent="0.25">
      <c r="A41">
        <v>305.62</v>
      </c>
      <c r="B41">
        <v>2211.5714285714284</v>
      </c>
      <c r="C41">
        <v>84.5</v>
      </c>
      <c r="D41">
        <v>80.351068115234398</v>
      </c>
      <c r="E41">
        <v>2</v>
      </c>
    </row>
    <row r="42" spans="1:5" x14ac:dyDescent="0.25">
      <c r="A42">
        <v>305.62700000000001</v>
      </c>
      <c r="B42">
        <v>2174.4285714285716</v>
      </c>
      <c r="C42">
        <v>81.785714285714221</v>
      </c>
      <c r="D42">
        <v>81.183730425153442</v>
      </c>
      <c r="E42">
        <v>2</v>
      </c>
    </row>
    <row r="43" spans="1:5" x14ac:dyDescent="0.25">
      <c r="A43">
        <v>305.63299999999998</v>
      </c>
      <c r="B43">
        <v>2143.5714285714284</v>
      </c>
      <c r="C43">
        <v>79.35714285714289</v>
      </c>
      <c r="D43">
        <v>81.888580976213802</v>
      </c>
      <c r="E43">
        <v>2</v>
      </c>
    </row>
    <row r="44" spans="1:5" x14ac:dyDescent="0.25">
      <c r="A44">
        <v>305.64</v>
      </c>
      <c r="B44">
        <v>2121.4285714285716</v>
      </c>
      <c r="C44">
        <v>77.642857142857224</v>
      </c>
      <c r="D44">
        <v>82.408103724888349</v>
      </c>
      <c r="E44">
        <v>2</v>
      </c>
    </row>
    <row r="45" spans="1:5" x14ac:dyDescent="0.25">
      <c r="A45">
        <v>305.64600000000002</v>
      </c>
      <c r="B45">
        <v>2104.5714285714284</v>
      </c>
      <c r="C45">
        <v>76.357142857142776</v>
      </c>
      <c r="D45">
        <v>82.811490086146762</v>
      </c>
      <c r="E45">
        <v>2</v>
      </c>
    </row>
    <row r="46" spans="1:5" x14ac:dyDescent="0.25">
      <c r="A46">
        <v>305.65199999999999</v>
      </c>
      <c r="B46">
        <v>2088.2857142857142</v>
      </c>
      <c r="C46">
        <v>75.14285714285711</v>
      </c>
      <c r="D46">
        <v>83.198550851004484</v>
      </c>
      <c r="E46">
        <v>2</v>
      </c>
    </row>
    <row r="47" spans="1:5" x14ac:dyDescent="0.25">
      <c r="A47">
        <v>305.65800000000002</v>
      </c>
      <c r="B47">
        <v>2077.5714285714284</v>
      </c>
      <c r="C47">
        <v>74.428571428571445</v>
      </c>
      <c r="D47">
        <v>83.473172651018388</v>
      </c>
      <c r="E47">
        <v>2</v>
      </c>
    </row>
    <row r="48" spans="1:5" x14ac:dyDescent="0.25">
      <c r="A48">
        <v>305.66500000000002</v>
      </c>
      <c r="B48">
        <v>2062.4285714285716</v>
      </c>
      <c r="C48">
        <v>73.285714285714221</v>
      </c>
      <c r="D48">
        <v>83.847884695870505</v>
      </c>
      <c r="E48">
        <v>2</v>
      </c>
    </row>
    <row r="49" spans="1:5" x14ac:dyDescent="0.25">
      <c r="A49">
        <v>305.67099999999999</v>
      </c>
      <c r="B49">
        <v>2047.5714285714287</v>
      </c>
      <c r="C49">
        <v>72.214285714285779</v>
      </c>
      <c r="D49">
        <v>84.231686401367199</v>
      </c>
      <c r="E49">
        <v>2</v>
      </c>
    </row>
    <row r="50" spans="1:5" x14ac:dyDescent="0.25">
      <c r="A50">
        <v>305.67700000000002</v>
      </c>
      <c r="B50">
        <v>2032.1428571428571</v>
      </c>
      <c r="C50">
        <v>71.142857142857224</v>
      </c>
      <c r="D50">
        <v>84.62658800397594</v>
      </c>
      <c r="E50">
        <v>2</v>
      </c>
    </row>
    <row r="51" spans="1:5" x14ac:dyDescent="0.25">
      <c r="A51">
        <v>305.68299999999999</v>
      </c>
      <c r="B51">
        <v>2014.1428571428571</v>
      </c>
      <c r="C51">
        <v>69.785714285714221</v>
      </c>
      <c r="D51">
        <v>85.100306483677457</v>
      </c>
      <c r="E51">
        <v>2</v>
      </c>
    </row>
    <row r="52" spans="1:5" x14ac:dyDescent="0.25">
      <c r="A52">
        <v>305.68799999999999</v>
      </c>
      <c r="B52">
        <v>2003.2857142857142</v>
      </c>
      <c r="C52">
        <v>69</v>
      </c>
      <c r="D52">
        <v>85.399754551478793</v>
      </c>
      <c r="E52">
        <v>2</v>
      </c>
    </row>
    <row r="53" spans="1:5" x14ac:dyDescent="0.25">
      <c r="A53">
        <v>305.69400000000002</v>
      </c>
      <c r="B53">
        <v>1984.4285714285713</v>
      </c>
      <c r="C53">
        <v>67.642857142857224</v>
      </c>
      <c r="D53">
        <v>85.910954938616101</v>
      </c>
      <c r="E53">
        <v>2</v>
      </c>
    </row>
    <row r="54" spans="1:5" x14ac:dyDescent="0.25">
      <c r="A54">
        <v>305.7</v>
      </c>
      <c r="B54">
        <v>1970.8571428571429</v>
      </c>
      <c r="C54">
        <v>66.714285714285666</v>
      </c>
      <c r="D54">
        <v>86.280953543526834</v>
      </c>
      <c r="E54">
        <v>2</v>
      </c>
    </row>
    <row r="55" spans="1:5" x14ac:dyDescent="0.25">
      <c r="A55">
        <v>305.70600000000002</v>
      </c>
      <c r="B55">
        <v>1963.4285714285713</v>
      </c>
      <c r="C55">
        <v>66</v>
      </c>
      <c r="D55">
        <v>86.507541547502797</v>
      </c>
      <c r="E55">
        <v>2</v>
      </c>
    </row>
    <row r="56" spans="1:5" x14ac:dyDescent="0.25">
      <c r="A56">
        <v>305.71100000000001</v>
      </c>
      <c r="B56">
        <v>1948.2857142857142</v>
      </c>
      <c r="C56">
        <v>65.14285714285711</v>
      </c>
      <c r="D56">
        <v>86.930974905831476</v>
      </c>
      <c r="E56">
        <v>2</v>
      </c>
    </row>
    <row r="57" spans="1:5" x14ac:dyDescent="0.25">
      <c r="A57">
        <v>305.71699999999998</v>
      </c>
      <c r="B57">
        <v>1936.5714285714287</v>
      </c>
      <c r="C57">
        <v>64.285714285714334</v>
      </c>
      <c r="D57">
        <v>87.267463466099343</v>
      </c>
      <c r="E57">
        <v>2</v>
      </c>
    </row>
    <row r="58" spans="1:5" x14ac:dyDescent="0.25">
      <c r="A58">
        <v>305.72199999999998</v>
      </c>
      <c r="B58">
        <v>1930.7142857142858</v>
      </c>
      <c r="C58">
        <v>63.714285714285779</v>
      </c>
      <c r="D58">
        <v>87.434289986746649</v>
      </c>
      <c r="E58">
        <v>2</v>
      </c>
    </row>
    <row r="59" spans="1:5" x14ac:dyDescent="0.25">
      <c r="A59">
        <v>305.72800000000001</v>
      </c>
      <c r="B59">
        <v>1920.4285714285713</v>
      </c>
      <c r="C59">
        <v>63.214285714285779</v>
      </c>
      <c r="D59">
        <v>87.736679731096615</v>
      </c>
      <c r="E59">
        <v>2</v>
      </c>
    </row>
    <row r="60" spans="1:5" x14ac:dyDescent="0.25">
      <c r="A60">
        <v>305.733</v>
      </c>
      <c r="B60">
        <v>1915.5714285714287</v>
      </c>
      <c r="C60">
        <v>62.857142857142776</v>
      </c>
      <c r="D60">
        <v>87.882375008719293</v>
      </c>
      <c r="E60">
        <v>2</v>
      </c>
    </row>
    <row r="61" spans="1:5" x14ac:dyDescent="0.25">
      <c r="A61">
        <v>305.73899999999998</v>
      </c>
      <c r="B61">
        <v>1914.5714285714287</v>
      </c>
      <c r="C61">
        <v>62.85714285714289</v>
      </c>
      <c r="D61">
        <v>87.919118826729914</v>
      </c>
      <c r="E61">
        <v>2</v>
      </c>
    </row>
    <row r="62" spans="1:5" x14ac:dyDescent="0.25">
      <c r="A62">
        <v>305.74400000000003</v>
      </c>
      <c r="B62">
        <v>1911</v>
      </c>
      <c r="C62">
        <v>62.64285714285711</v>
      </c>
      <c r="D62">
        <v>88.024858311244429</v>
      </c>
      <c r="E62">
        <v>2</v>
      </c>
    </row>
    <row r="63" spans="1:5" x14ac:dyDescent="0.25">
      <c r="A63">
        <v>305.74900000000002</v>
      </c>
      <c r="B63">
        <v>1912.8571428571429</v>
      </c>
      <c r="C63">
        <v>62.714285714285779</v>
      </c>
      <c r="D63">
        <v>87.986201695033458</v>
      </c>
      <c r="E63">
        <v>2</v>
      </c>
    </row>
    <row r="64" spans="1:5" x14ac:dyDescent="0.25">
      <c r="A64">
        <v>305.75400000000002</v>
      </c>
      <c r="B64">
        <v>1915.2857142857142</v>
      </c>
      <c r="C64">
        <v>62.857142857142776</v>
      </c>
      <c r="D64">
        <v>87.91791229248048</v>
      </c>
      <c r="E64">
        <v>2</v>
      </c>
    </row>
    <row r="65" spans="1:5" x14ac:dyDescent="0.25">
      <c r="A65">
        <v>305.75900000000001</v>
      </c>
      <c r="B65">
        <v>1915.7142857142858</v>
      </c>
      <c r="C65">
        <v>63</v>
      </c>
      <c r="D65">
        <v>87.907004874093161</v>
      </c>
      <c r="E65">
        <v>2</v>
      </c>
    </row>
    <row r="66" spans="1:5" x14ac:dyDescent="0.25">
      <c r="A66">
        <v>305.76400000000001</v>
      </c>
      <c r="B66">
        <v>1918.8571428571429</v>
      </c>
      <c r="C66">
        <v>63.214285714285666</v>
      </c>
      <c r="D66">
        <v>87.840968322753895</v>
      </c>
      <c r="E66">
        <v>2</v>
      </c>
    </row>
    <row r="67" spans="1:5" x14ac:dyDescent="0.25">
      <c r="A67">
        <v>305.76900000000001</v>
      </c>
      <c r="B67">
        <v>1917.5714285714287</v>
      </c>
      <c r="C67">
        <v>63.071428571428555</v>
      </c>
      <c r="D67">
        <v>87.908294241768999</v>
      </c>
      <c r="E67">
        <v>2</v>
      </c>
    </row>
    <row r="68" spans="1:5" x14ac:dyDescent="0.25">
      <c r="A68">
        <v>305.774</v>
      </c>
      <c r="B68">
        <v>1914.1428571428571</v>
      </c>
      <c r="C68">
        <v>62.85714285714289</v>
      </c>
      <c r="D68">
        <v>88.031576320103227</v>
      </c>
      <c r="E68">
        <v>2</v>
      </c>
    </row>
    <row r="69" spans="1:5" x14ac:dyDescent="0.25">
      <c r="A69">
        <v>305.779</v>
      </c>
      <c r="B69">
        <v>1909.2857142857142</v>
      </c>
      <c r="C69">
        <v>62.428571428571445</v>
      </c>
      <c r="D69">
        <v>88.172279357910099</v>
      </c>
      <c r="E69">
        <v>2</v>
      </c>
    </row>
    <row r="70" spans="1:5" x14ac:dyDescent="0.25">
      <c r="A70">
        <v>305.78399999999999</v>
      </c>
      <c r="B70">
        <v>1900.1428571428571</v>
      </c>
      <c r="C70">
        <v>61.785714285714221</v>
      </c>
      <c r="D70">
        <v>88.405856977190297</v>
      </c>
      <c r="E70">
        <v>2</v>
      </c>
    </row>
    <row r="71" spans="1:5" x14ac:dyDescent="0.25">
      <c r="A71">
        <v>305.78899999999999</v>
      </c>
      <c r="B71">
        <v>1901.8571428571429</v>
      </c>
      <c r="C71">
        <v>61.928571428571445</v>
      </c>
      <c r="D71">
        <v>88.375330243791893</v>
      </c>
      <c r="E71">
        <v>2</v>
      </c>
    </row>
    <row r="72" spans="1:5" x14ac:dyDescent="0.25">
      <c r="A72">
        <v>305.79399999999998</v>
      </c>
      <c r="B72">
        <v>1903.5714285714287</v>
      </c>
      <c r="C72">
        <v>62.14285714285711</v>
      </c>
      <c r="D72">
        <v>88.355621119907937</v>
      </c>
      <c r="E72">
        <v>2</v>
      </c>
    </row>
    <row r="73" spans="1:5" x14ac:dyDescent="0.25">
      <c r="A73">
        <v>305.798</v>
      </c>
      <c r="B73">
        <v>1895</v>
      </c>
      <c r="C73">
        <v>61.642857142857224</v>
      </c>
      <c r="D73">
        <v>88.65717184884204</v>
      </c>
      <c r="E73">
        <v>2</v>
      </c>
    </row>
    <row r="74" spans="1:5" x14ac:dyDescent="0.25">
      <c r="A74">
        <v>305.803</v>
      </c>
      <c r="B74">
        <v>1882</v>
      </c>
      <c r="C74">
        <v>60.571428571428669</v>
      </c>
      <c r="D74">
        <v>89.035068620954235</v>
      </c>
      <c r="E74">
        <v>2</v>
      </c>
    </row>
    <row r="75" spans="1:5" x14ac:dyDescent="0.25">
      <c r="A75">
        <v>305.80799999999999</v>
      </c>
      <c r="B75">
        <v>1862.2857142857142</v>
      </c>
      <c r="C75">
        <v>59.285714285714334</v>
      </c>
      <c r="D75">
        <v>89.572745622907348</v>
      </c>
      <c r="E75">
        <v>2</v>
      </c>
    </row>
    <row r="76" spans="1:5" x14ac:dyDescent="0.25">
      <c r="A76">
        <v>305.81200000000001</v>
      </c>
      <c r="B76">
        <v>1855.5714285714287</v>
      </c>
      <c r="C76">
        <v>58.857142857142776</v>
      </c>
      <c r="D76">
        <v>89.780467006138451</v>
      </c>
      <c r="E76">
        <v>2</v>
      </c>
    </row>
    <row r="77" spans="1:5" x14ac:dyDescent="0.25">
      <c r="A77">
        <v>305.81700000000001</v>
      </c>
      <c r="B77">
        <v>1853</v>
      </c>
      <c r="C77">
        <v>58.571428571428555</v>
      </c>
      <c r="D77">
        <v>89.872299630301313</v>
      </c>
      <c r="E77">
        <v>2</v>
      </c>
    </row>
    <row r="78" spans="1:5" x14ac:dyDescent="0.25">
      <c r="A78">
        <v>305.82100000000003</v>
      </c>
      <c r="B78">
        <v>1859.4285714285713</v>
      </c>
      <c r="C78">
        <v>59.214285714285779</v>
      </c>
      <c r="D78">
        <v>89.735879734584273</v>
      </c>
      <c r="E78">
        <v>2</v>
      </c>
    </row>
    <row r="79" spans="1:5" x14ac:dyDescent="0.25">
      <c r="A79">
        <v>305.82600000000002</v>
      </c>
      <c r="B79">
        <v>1853.8571428571429</v>
      </c>
      <c r="C79">
        <v>58.85714285714289</v>
      </c>
      <c r="D79">
        <v>89.928879874093241</v>
      </c>
      <c r="E79">
        <v>2</v>
      </c>
    </row>
    <row r="80" spans="1:5" x14ac:dyDescent="0.25">
      <c r="A80">
        <v>305.83</v>
      </c>
      <c r="B80">
        <v>1836.4285714285713</v>
      </c>
      <c r="C80">
        <v>57.571428571428555</v>
      </c>
      <c r="D80">
        <v>90.418266950334782</v>
      </c>
      <c r="E80">
        <v>2</v>
      </c>
    </row>
    <row r="81" spans="1:5" x14ac:dyDescent="0.25">
      <c r="A81">
        <v>305.834</v>
      </c>
      <c r="B81">
        <v>1835.5714285714287</v>
      </c>
      <c r="C81">
        <v>57.571428571428555</v>
      </c>
      <c r="D81">
        <v>90.480354091099343</v>
      </c>
      <c r="E81">
        <v>2</v>
      </c>
    </row>
    <row r="82" spans="1:5" x14ac:dyDescent="0.25">
      <c r="A82">
        <v>305.83800000000002</v>
      </c>
      <c r="B82">
        <v>1827.5714285714287</v>
      </c>
      <c r="C82">
        <v>56.928571428571445</v>
      </c>
      <c r="D82">
        <v>90.756844438825283</v>
      </c>
      <c r="E82">
        <v>2</v>
      </c>
    </row>
    <row r="83" spans="1:5" x14ac:dyDescent="0.25">
      <c r="A83">
        <v>305.84300000000002</v>
      </c>
      <c r="B83">
        <v>1807.5714285714287</v>
      </c>
      <c r="C83">
        <v>55.714285714285666</v>
      </c>
      <c r="D83">
        <v>91.34448067801344</v>
      </c>
      <c r="E83">
        <v>2</v>
      </c>
    </row>
    <row r="84" spans="1:5" x14ac:dyDescent="0.25">
      <c r="A84">
        <v>305.84699999999998</v>
      </c>
      <c r="B84">
        <v>1800.8571428571429</v>
      </c>
      <c r="C84">
        <v>55.214285714285666</v>
      </c>
      <c r="D84">
        <v>91.546834673200294</v>
      </c>
      <c r="E84">
        <v>2</v>
      </c>
    </row>
    <row r="85" spans="1:5" x14ac:dyDescent="0.25">
      <c r="A85">
        <v>305.851</v>
      </c>
      <c r="B85">
        <v>1799.1428571428571</v>
      </c>
      <c r="C85">
        <v>55.214285714285666</v>
      </c>
      <c r="D85">
        <v>91.64651467459538</v>
      </c>
      <c r="E85">
        <v>2</v>
      </c>
    </row>
    <row r="86" spans="1:5" x14ac:dyDescent="0.25">
      <c r="A86">
        <v>305.85500000000002</v>
      </c>
      <c r="B86">
        <v>1790.7142857142858</v>
      </c>
      <c r="C86">
        <v>54.64285714285711</v>
      </c>
      <c r="D86">
        <v>91.926464843750011</v>
      </c>
      <c r="E86">
        <v>2</v>
      </c>
    </row>
    <row r="87" spans="1:5" x14ac:dyDescent="0.25">
      <c r="A87">
        <v>305.85899999999998</v>
      </c>
      <c r="B87">
        <v>1784</v>
      </c>
      <c r="C87">
        <v>54.285714285714221</v>
      </c>
      <c r="D87">
        <v>92.155154636928046</v>
      </c>
      <c r="E87">
        <v>2</v>
      </c>
    </row>
    <row r="88" spans="1:5" x14ac:dyDescent="0.25">
      <c r="A88">
        <v>305.863</v>
      </c>
      <c r="B88">
        <v>1777.7142857142858</v>
      </c>
      <c r="C88">
        <v>53.928571428571331</v>
      </c>
      <c r="D88">
        <v>92.425451660156227</v>
      </c>
      <c r="E88">
        <v>2</v>
      </c>
    </row>
    <row r="89" spans="1:5" x14ac:dyDescent="0.25">
      <c r="A89">
        <v>305.86700000000002</v>
      </c>
      <c r="B89">
        <v>1762.1428571428571</v>
      </c>
      <c r="C89">
        <v>52.928571428571445</v>
      </c>
      <c r="D89">
        <v>92.915313720703125</v>
      </c>
      <c r="E89">
        <v>2</v>
      </c>
    </row>
    <row r="90" spans="1:5" x14ac:dyDescent="0.25">
      <c r="A90">
        <v>305.87099999999998</v>
      </c>
      <c r="B90">
        <v>1750.2857142857142</v>
      </c>
      <c r="C90">
        <v>52.071428571428555</v>
      </c>
      <c r="D90">
        <v>93.280353001185802</v>
      </c>
      <c r="E90">
        <v>2</v>
      </c>
    </row>
    <row r="91" spans="1:5" x14ac:dyDescent="0.25">
      <c r="A91">
        <v>305.875</v>
      </c>
      <c r="B91">
        <v>1750.1428571428571</v>
      </c>
      <c r="C91">
        <v>52.071428571428555</v>
      </c>
      <c r="D91">
        <v>93.317425755092017</v>
      </c>
      <c r="E91">
        <v>2</v>
      </c>
    </row>
    <row r="92" spans="1:5" x14ac:dyDescent="0.25">
      <c r="A92">
        <v>305.87900000000002</v>
      </c>
      <c r="B92">
        <v>1748.7142857142858</v>
      </c>
      <c r="C92">
        <v>52</v>
      </c>
      <c r="D92">
        <v>93.426792035784104</v>
      </c>
      <c r="E92">
        <v>2</v>
      </c>
    </row>
    <row r="93" spans="1:5" x14ac:dyDescent="0.25">
      <c r="A93">
        <v>305.88299999999998</v>
      </c>
      <c r="B93">
        <v>1735.1428571428571</v>
      </c>
      <c r="C93">
        <v>51.071428571428555</v>
      </c>
      <c r="D93">
        <v>93.883365958077604</v>
      </c>
      <c r="E93">
        <v>2</v>
      </c>
    </row>
    <row r="94" spans="1:5" x14ac:dyDescent="0.25">
      <c r="A94">
        <v>305.887</v>
      </c>
      <c r="B94">
        <v>1717.4285714285713</v>
      </c>
      <c r="C94">
        <v>50.14285714285711</v>
      </c>
      <c r="D94">
        <v>94.505209786551291</v>
      </c>
      <c r="E94">
        <v>2</v>
      </c>
    </row>
    <row r="95" spans="1:5" x14ac:dyDescent="0.25">
      <c r="A95">
        <v>305.89</v>
      </c>
      <c r="B95">
        <v>1701.1428571428571</v>
      </c>
      <c r="C95">
        <v>49.071428571428555</v>
      </c>
      <c r="D95">
        <v>95.065156773158492</v>
      </c>
      <c r="E95">
        <v>2</v>
      </c>
    </row>
    <row r="96" spans="1:5" x14ac:dyDescent="0.25">
      <c r="A96">
        <v>305.89400000000001</v>
      </c>
      <c r="B96">
        <v>1693.5714285714287</v>
      </c>
      <c r="C96">
        <v>48.5</v>
      </c>
      <c r="D96">
        <v>95.347824096679688</v>
      </c>
      <c r="E96">
        <v>2</v>
      </c>
    </row>
    <row r="97" spans="1:5" x14ac:dyDescent="0.25">
      <c r="A97">
        <v>305.89800000000002</v>
      </c>
      <c r="B97">
        <v>1688</v>
      </c>
      <c r="C97">
        <v>48.214285714285779</v>
      </c>
      <c r="D97">
        <v>95.569624110630514</v>
      </c>
      <c r="E97">
        <v>2</v>
      </c>
    </row>
    <row r="98" spans="1:5" x14ac:dyDescent="0.25">
      <c r="A98">
        <v>305.90100000000001</v>
      </c>
      <c r="B98">
        <v>1683.2857142857142</v>
      </c>
      <c r="C98">
        <v>48.071428571428555</v>
      </c>
      <c r="D98">
        <v>95.750495910644531</v>
      </c>
      <c r="E98">
        <v>2</v>
      </c>
    </row>
    <row r="99" spans="1:5" x14ac:dyDescent="0.25">
      <c r="A99">
        <v>305.90499999999997</v>
      </c>
      <c r="B99">
        <v>1680.7142857142858</v>
      </c>
      <c r="C99">
        <v>47.785714285714334</v>
      </c>
      <c r="D99">
        <v>95.842751421247272</v>
      </c>
      <c r="E99">
        <v>2</v>
      </c>
    </row>
    <row r="100" spans="1:5" x14ac:dyDescent="0.25">
      <c r="A100">
        <v>305.90899999999999</v>
      </c>
      <c r="B100">
        <v>1685.2857142857142</v>
      </c>
      <c r="C100">
        <v>48.14285714285711</v>
      </c>
      <c r="D100">
        <v>95.685095868791848</v>
      </c>
      <c r="E100">
        <v>2</v>
      </c>
    </row>
    <row r="101" spans="1:5" x14ac:dyDescent="0.25">
      <c r="A101">
        <v>305.91199999999998</v>
      </c>
      <c r="B101">
        <v>1685.7142857142858</v>
      </c>
      <c r="C101">
        <v>48.142857142857224</v>
      </c>
      <c r="D101">
        <v>95.682215227399581</v>
      </c>
      <c r="E101">
        <v>2</v>
      </c>
    </row>
    <row r="102" spans="1:5" x14ac:dyDescent="0.25">
      <c r="A102">
        <v>305.916</v>
      </c>
      <c r="B102">
        <v>1675.4285714285713</v>
      </c>
      <c r="C102">
        <v>47.5</v>
      </c>
      <c r="D102">
        <v>96.060769217354959</v>
      </c>
      <c r="E102">
        <v>2</v>
      </c>
    </row>
    <row r="103" spans="1:5" x14ac:dyDescent="0.25">
      <c r="A103">
        <v>305.91899999999998</v>
      </c>
      <c r="B103">
        <v>1676.7142857142858</v>
      </c>
      <c r="C103">
        <v>47.64285714285711</v>
      </c>
      <c r="D103">
        <v>96.028554861886164</v>
      </c>
      <c r="E103">
        <v>2</v>
      </c>
    </row>
    <row r="104" spans="1:5" x14ac:dyDescent="0.25">
      <c r="A104">
        <v>305.923</v>
      </c>
      <c r="B104">
        <v>1672.8571428571429</v>
      </c>
      <c r="C104">
        <v>47.285714285714221</v>
      </c>
      <c r="D104">
        <v>96.160444641113259</v>
      </c>
      <c r="E104">
        <v>2</v>
      </c>
    </row>
    <row r="105" spans="1:5" x14ac:dyDescent="0.25">
      <c r="A105">
        <v>305.92599999999999</v>
      </c>
      <c r="B105">
        <v>1672.5714285714287</v>
      </c>
      <c r="C105">
        <v>47.357142857142776</v>
      </c>
      <c r="D105">
        <v>96.169211469377728</v>
      </c>
      <c r="E105">
        <v>2</v>
      </c>
    </row>
    <row r="106" spans="1:5" x14ac:dyDescent="0.25">
      <c r="A106">
        <v>305.92899999999997</v>
      </c>
      <c r="B106">
        <v>1673.2857142857142</v>
      </c>
      <c r="C106">
        <v>47.5</v>
      </c>
      <c r="D106">
        <v>96.202308654785156</v>
      </c>
      <c r="E106">
        <v>2</v>
      </c>
    </row>
    <row r="107" spans="1:5" x14ac:dyDescent="0.25">
      <c r="A107">
        <v>305.93299999999999</v>
      </c>
      <c r="B107">
        <v>1661.4285714285713</v>
      </c>
      <c r="C107">
        <v>46.785714285714334</v>
      </c>
      <c r="D107">
        <v>96.632569231305865</v>
      </c>
      <c r="E107">
        <v>2</v>
      </c>
    </row>
    <row r="108" spans="1:5" x14ac:dyDescent="0.25">
      <c r="A108">
        <v>305.93599999999998</v>
      </c>
      <c r="B108">
        <v>1652.1428571428571</v>
      </c>
      <c r="C108">
        <v>46.14285714285711</v>
      </c>
      <c r="D108">
        <v>96.983617292131726</v>
      </c>
      <c r="E108">
        <v>2</v>
      </c>
    </row>
    <row r="109" spans="1:5" x14ac:dyDescent="0.25">
      <c r="A109">
        <v>305.93900000000002</v>
      </c>
      <c r="B109">
        <v>1649.7142857142858</v>
      </c>
      <c r="C109">
        <v>45.85714285714289</v>
      </c>
      <c r="D109">
        <v>97.088041469029008</v>
      </c>
      <c r="E109">
        <v>2</v>
      </c>
    </row>
    <row r="110" spans="1:5" x14ac:dyDescent="0.25">
      <c r="A110">
        <v>305.94299999999998</v>
      </c>
      <c r="B110">
        <v>1645.7142857142858</v>
      </c>
      <c r="C110">
        <v>45.785714285714221</v>
      </c>
      <c r="D110">
        <v>97.23898119245257</v>
      </c>
      <c r="E110">
        <v>2</v>
      </c>
    </row>
    <row r="111" spans="1:5" x14ac:dyDescent="0.25">
      <c r="A111">
        <v>305.94600000000003</v>
      </c>
      <c r="B111">
        <v>1641.2857142857142</v>
      </c>
      <c r="C111">
        <v>45.428571428571445</v>
      </c>
      <c r="D111">
        <v>97.421930803571513</v>
      </c>
      <c r="E111">
        <v>2</v>
      </c>
    </row>
    <row r="112" spans="1:5" x14ac:dyDescent="0.25">
      <c r="A112">
        <v>305.94900000000001</v>
      </c>
      <c r="B112">
        <v>1637.5714285714287</v>
      </c>
      <c r="C112">
        <v>45.14285714285711</v>
      </c>
      <c r="D112">
        <v>97.562834385463134</v>
      </c>
      <c r="E112">
        <v>2</v>
      </c>
    </row>
    <row r="113" spans="1:5" x14ac:dyDescent="0.25">
      <c r="A113">
        <v>305.952</v>
      </c>
      <c r="B113">
        <v>1628.8571428571429</v>
      </c>
      <c r="C113">
        <v>44.714285714285779</v>
      </c>
      <c r="D113">
        <v>97.918366568429292</v>
      </c>
      <c r="E113">
        <v>2</v>
      </c>
    </row>
    <row r="114" spans="1:5" x14ac:dyDescent="0.25">
      <c r="A114">
        <v>305.95499999999998</v>
      </c>
      <c r="B114">
        <v>1623.2857142857142</v>
      </c>
      <c r="C114">
        <v>44.428571428571445</v>
      </c>
      <c r="D114">
        <v>98.135755484444758</v>
      </c>
      <c r="E114">
        <v>2</v>
      </c>
    </row>
    <row r="115" spans="1:5" x14ac:dyDescent="0.25">
      <c r="A115">
        <v>305.959</v>
      </c>
      <c r="B115">
        <v>1620.5714285714287</v>
      </c>
      <c r="C115">
        <v>44.285714285714334</v>
      </c>
      <c r="D115">
        <v>98.256563023158549</v>
      </c>
      <c r="E115">
        <v>2</v>
      </c>
    </row>
    <row r="116" spans="1:5" x14ac:dyDescent="0.25">
      <c r="A116">
        <v>305.96199999999999</v>
      </c>
      <c r="B116">
        <v>1614.1428571428571</v>
      </c>
      <c r="C116">
        <v>44.071428571428555</v>
      </c>
      <c r="D116">
        <v>98.545350864955424</v>
      </c>
      <c r="E116">
        <v>2</v>
      </c>
    </row>
    <row r="117" spans="1:5" x14ac:dyDescent="0.25">
      <c r="A117">
        <v>305.96499999999997</v>
      </c>
      <c r="B117">
        <v>1602</v>
      </c>
      <c r="C117">
        <v>43.214285714285666</v>
      </c>
      <c r="D117">
        <v>99.016623578752785</v>
      </c>
      <c r="E117">
        <v>2</v>
      </c>
    </row>
    <row r="118" spans="1:5" x14ac:dyDescent="0.25">
      <c r="A118">
        <v>305.96800000000002</v>
      </c>
      <c r="B118">
        <v>1599</v>
      </c>
      <c r="C118">
        <v>42.928571428571445</v>
      </c>
      <c r="D118">
        <v>99.124446977887828</v>
      </c>
      <c r="E118">
        <v>2</v>
      </c>
    </row>
    <row r="119" spans="1:5" x14ac:dyDescent="0.25">
      <c r="A119">
        <v>305.971</v>
      </c>
      <c r="B119">
        <v>1598.2857142857142</v>
      </c>
      <c r="C119">
        <v>42.785714285714221</v>
      </c>
      <c r="D119">
        <v>99.146786499023392</v>
      </c>
      <c r="E119">
        <v>2</v>
      </c>
    </row>
    <row r="120" spans="1:5" x14ac:dyDescent="0.25">
      <c r="A120">
        <v>305.97399999999999</v>
      </c>
      <c r="B120">
        <v>1601.2857142857142</v>
      </c>
      <c r="C120">
        <v>43.214285714285779</v>
      </c>
      <c r="D120">
        <v>99.022613743373256</v>
      </c>
      <c r="E120">
        <v>2</v>
      </c>
    </row>
    <row r="121" spans="1:5" x14ac:dyDescent="0.25">
      <c r="A121">
        <v>305.97699999999998</v>
      </c>
      <c r="B121">
        <v>1601.1428571428571</v>
      </c>
      <c r="C121">
        <v>43.071428571428669</v>
      </c>
      <c r="D121">
        <v>99.032407052176211</v>
      </c>
      <c r="E121">
        <v>2</v>
      </c>
    </row>
    <row r="122" spans="1:5" x14ac:dyDescent="0.25">
      <c r="A122">
        <v>305.98</v>
      </c>
      <c r="B122">
        <v>1600.7142857142858</v>
      </c>
      <c r="C122">
        <v>43</v>
      </c>
      <c r="D122">
        <v>99.062691824776721</v>
      </c>
      <c r="E122">
        <v>2</v>
      </c>
    </row>
    <row r="123" spans="1:5" x14ac:dyDescent="0.25">
      <c r="A123">
        <v>305.983</v>
      </c>
      <c r="B123">
        <v>1600.5714285714287</v>
      </c>
      <c r="C123">
        <v>43.071428571428669</v>
      </c>
      <c r="D123">
        <v>99.091777474539697</v>
      </c>
      <c r="E123">
        <v>2</v>
      </c>
    </row>
    <row r="124" spans="1:5" x14ac:dyDescent="0.25">
      <c r="A124">
        <v>305.98599999999999</v>
      </c>
      <c r="B124">
        <v>1596.1428571428571</v>
      </c>
      <c r="C124">
        <v>42.785714285714221</v>
      </c>
      <c r="D124">
        <v>99.24688197544657</v>
      </c>
      <c r="E124">
        <v>2</v>
      </c>
    </row>
    <row r="125" spans="1:5" x14ac:dyDescent="0.25">
      <c r="A125">
        <v>305.988</v>
      </c>
      <c r="B125">
        <v>1599.1428571428571</v>
      </c>
      <c r="C125">
        <v>42.928571428571331</v>
      </c>
      <c r="D125">
        <v>99.109186880929201</v>
      </c>
      <c r="E125">
        <v>2</v>
      </c>
    </row>
    <row r="126" spans="1:5" x14ac:dyDescent="0.25">
      <c r="A126">
        <v>305.99099999999999</v>
      </c>
      <c r="B126">
        <v>1600.1428571428571</v>
      </c>
      <c r="C126">
        <v>43.071428571428555</v>
      </c>
      <c r="D126">
        <v>99.060127694266157</v>
      </c>
      <c r="E126">
        <v>2</v>
      </c>
    </row>
    <row r="127" spans="1:5" x14ac:dyDescent="0.25">
      <c r="A127">
        <v>305.99400000000003</v>
      </c>
      <c r="B127">
        <v>1607.8571428571429</v>
      </c>
      <c r="C127">
        <v>43.428571428571445</v>
      </c>
      <c r="D127">
        <v>98.754352896554167</v>
      </c>
      <c r="E127">
        <v>2</v>
      </c>
    </row>
    <row r="128" spans="1:5" x14ac:dyDescent="0.25">
      <c r="A128">
        <v>305.99700000000001</v>
      </c>
      <c r="B128">
        <v>1615</v>
      </c>
      <c r="C128">
        <v>43.785714285714334</v>
      </c>
      <c r="D128">
        <v>98.472764805385111</v>
      </c>
      <c r="E128">
        <v>2</v>
      </c>
    </row>
    <row r="129" spans="1:5" x14ac:dyDescent="0.25">
      <c r="A129">
        <v>306</v>
      </c>
      <c r="B129">
        <v>1622.5714285714287</v>
      </c>
      <c r="C129">
        <v>44.214285714285666</v>
      </c>
      <c r="D129">
        <v>98.164300973074774</v>
      </c>
      <c r="E129">
        <v>2</v>
      </c>
    </row>
    <row r="130" spans="1:5" x14ac:dyDescent="0.25">
      <c r="A130">
        <v>306.00299999999999</v>
      </c>
      <c r="B130">
        <v>1631.2857142857142</v>
      </c>
      <c r="C130">
        <v>44.857142857142776</v>
      </c>
      <c r="D130">
        <v>97.824949645996071</v>
      </c>
      <c r="E130">
        <v>2</v>
      </c>
    </row>
    <row r="131" spans="1:5" x14ac:dyDescent="0.25">
      <c r="A131">
        <v>306.005</v>
      </c>
      <c r="B131">
        <v>1639.7142857142858</v>
      </c>
      <c r="C131">
        <v>45.357142857142776</v>
      </c>
      <c r="D131">
        <v>97.490936279296875</v>
      </c>
      <c r="E131">
        <v>2</v>
      </c>
    </row>
    <row r="132" spans="1:5" x14ac:dyDescent="0.25">
      <c r="A132">
        <v>306.00799999999998</v>
      </c>
      <c r="B132">
        <v>1647.8571428571429</v>
      </c>
      <c r="C132">
        <v>45.85714285714289</v>
      </c>
      <c r="D132">
        <v>97.185961042131737</v>
      </c>
      <c r="E132">
        <v>2</v>
      </c>
    </row>
    <row r="133" spans="1:5" x14ac:dyDescent="0.25">
      <c r="A133">
        <v>306.01100000000002</v>
      </c>
      <c r="B133">
        <v>1657</v>
      </c>
      <c r="C133">
        <v>46.285714285714334</v>
      </c>
      <c r="D133">
        <v>96.835792323521218</v>
      </c>
      <c r="E133">
        <v>2</v>
      </c>
    </row>
    <row r="134" spans="1:5" x14ac:dyDescent="0.25">
      <c r="A134">
        <v>306.01400000000001</v>
      </c>
      <c r="B134">
        <v>1663</v>
      </c>
      <c r="C134">
        <v>46.714285714285666</v>
      </c>
      <c r="D134">
        <v>96.615497916085417</v>
      </c>
      <c r="E134">
        <v>2</v>
      </c>
    </row>
    <row r="135" spans="1:5" x14ac:dyDescent="0.25">
      <c r="A135">
        <v>306.01600000000002</v>
      </c>
      <c r="B135">
        <v>1663.2857142857142</v>
      </c>
      <c r="C135">
        <v>46.571428571428555</v>
      </c>
      <c r="D135">
        <v>96.60310668945317</v>
      </c>
      <c r="E135">
        <v>2</v>
      </c>
    </row>
    <row r="136" spans="1:5" x14ac:dyDescent="0.25">
      <c r="A136">
        <v>306.01900000000001</v>
      </c>
      <c r="B136">
        <v>1662.1428571428571</v>
      </c>
      <c r="C136">
        <v>46.5</v>
      </c>
      <c r="D136">
        <v>96.63793095179966</v>
      </c>
      <c r="E136">
        <v>2</v>
      </c>
    </row>
    <row r="137" spans="1:5" x14ac:dyDescent="0.25">
      <c r="A137">
        <v>306.02199999999999</v>
      </c>
      <c r="B137">
        <v>1659.4285714285713</v>
      </c>
      <c r="C137">
        <v>46.428571428571445</v>
      </c>
      <c r="D137">
        <v>96.745372445242765</v>
      </c>
      <c r="E137">
        <v>2</v>
      </c>
    </row>
    <row r="138" spans="1:5" x14ac:dyDescent="0.25">
      <c r="A138">
        <v>306.024</v>
      </c>
      <c r="B138">
        <v>1661</v>
      </c>
      <c r="C138">
        <v>46.5</v>
      </c>
      <c r="D138">
        <v>96.689328438895075</v>
      </c>
      <c r="E138">
        <v>2</v>
      </c>
    </row>
    <row r="139" spans="1:5" x14ac:dyDescent="0.25">
      <c r="A139">
        <v>306.02699999999999</v>
      </c>
      <c r="B139">
        <v>1661.2857142857142</v>
      </c>
      <c r="C139">
        <v>46.428571428571445</v>
      </c>
      <c r="D139">
        <v>96.680916486467595</v>
      </c>
      <c r="E139">
        <v>2</v>
      </c>
    </row>
    <row r="140" spans="1:5" x14ac:dyDescent="0.25">
      <c r="A140">
        <v>306.02999999999997</v>
      </c>
      <c r="B140">
        <v>1661.2857142857142</v>
      </c>
      <c r="C140">
        <v>46.64285714285711</v>
      </c>
      <c r="D140">
        <v>96.673643275669633</v>
      </c>
      <c r="E140">
        <v>2</v>
      </c>
    </row>
    <row r="141" spans="1:5" x14ac:dyDescent="0.25">
      <c r="A141">
        <v>306.03199999999998</v>
      </c>
      <c r="B141">
        <v>1659.1428571428571</v>
      </c>
      <c r="C141">
        <v>46.35714285714289</v>
      </c>
      <c r="D141">
        <v>96.769029889787987</v>
      </c>
      <c r="E141">
        <v>2</v>
      </c>
    </row>
    <row r="142" spans="1:5" x14ac:dyDescent="0.25">
      <c r="A142">
        <v>306.03500000000003</v>
      </c>
      <c r="B142">
        <v>1654.4285714285713</v>
      </c>
      <c r="C142">
        <v>46</v>
      </c>
      <c r="D142">
        <v>96.958929443359352</v>
      </c>
      <c r="E142">
        <v>2</v>
      </c>
    </row>
    <row r="143" spans="1:5" x14ac:dyDescent="0.25">
      <c r="A143">
        <v>306.03699999999998</v>
      </c>
      <c r="B143">
        <v>1643.8571428571429</v>
      </c>
      <c r="C143">
        <v>45.428571428571445</v>
      </c>
      <c r="D143">
        <v>97.362475149972056</v>
      </c>
      <c r="E143">
        <v>2</v>
      </c>
    </row>
    <row r="144" spans="1:5" x14ac:dyDescent="0.25">
      <c r="A144">
        <v>306.04000000000002</v>
      </c>
      <c r="B144">
        <v>1637.7142857142858</v>
      </c>
      <c r="C144">
        <v>45.071428571428555</v>
      </c>
      <c r="D144">
        <v>97.605379377092675</v>
      </c>
      <c r="E144">
        <v>2</v>
      </c>
    </row>
    <row r="145" spans="1:5" x14ac:dyDescent="0.25">
      <c r="A145">
        <v>306.04199999999997</v>
      </c>
      <c r="B145">
        <v>1630.4285714285713</v>
      </c>
      <c r="C145">
        <v>44.64285714285711</v>
      </c>
      <c r="D145">
        <v>97.895337350027887</v>
      </c>
      <c r="E145">
        <v>2</v>
      </c>
    </row>
    <row r="146" spans="1:5" x14ac:dyDescent="0.25">
      <c r="A146">
        <v>306.04500000000002</v>
      </c>
      <c r="B146">
        <v>1626.8571428571429</v>
      </c>
      <c r="C146">
        <v>44.64285714285711</v>
      </c>
      <c r="D146">
        <v>98.03957933698382</v>
      </c>
      <c r="E146">
        <v>2</v>
      </c>
    </row>
    <row r="147" spans="1:5" x14ac:dyDescent="0.25">
      <c r="A147">
        <v>306.04700000000003</v>
      </c>
      <c r="B147">
        <v>1623.8571428571429</v>
      </c>
      <c r="C147">
        <v>44.357142857142776</v>
      </c>
      <c r="D147">
        <v>98.170531572614436</v>
      </c>
      <c r="E147">
        <v>2</v>
      </c>
    </row>
    <row r="148" spans="1:5" x14ac:dyDescent="0.25">
      <c r="A148">
        <v>306.05</v>
      </c>
      <c r="B148">
        <v>1623.4285714285713</v>
      </c>
      <c r="C148">
        <v>44.285714285714334</v>
      </c>
      <c r="D148">
        <v>98.191079275948596</v>
      </c>
      <c r="E148">
        <v>2</v>
      </c>
    </row>
    <row r="149" spans="1:5" x14ac:dyDescent="0.25">
      <c r="A149">
        <v>306.05200000000002</v>
      </c>
      <c r="B149">
        <v>1623.1428571428571</v>
      </c>
      <c r="C149">
        <v>44.428571428571445</v>
      </c>
      <c r="D149">
        <v>98.210727800641735</v>
      </c>
      <c r="E149">
        <v>2</v>
      </c>
    </row>
    <row r="150" spans="1:5" x14ac:dyDescent="0.25">
      <c r="A150">
        <v>306.05500000000001</v>
      </c>
      <c r="B150">
        <v>1620.4285714285713</v>
      </c>
      <c r="C150">
        <v>44</v>
      </c>
      <c r="D150">
        <v>98.318635341099366</v>
      </c>
      <c r="E150">
        <v>2</v>
      </c>
    </row>
    <row r="151" spans="1:5" x14ac:dyDescent="0.25">
      <c r="A151">
        <v>306.05700000000002</v>
      </c>
      <c r="B151">
        <v>1619.7142857142858</v>
      </c>
      <c r="C151">
        <v>43.85714285714289</v>
      </c>
      <c r="D151">
        <v>98.360504804338632</v>
      </c>
      <c r="E151">
        <v>2</v>
      </c>
    </row>
    <row r="152" spans="1:5" x14ac:dyDescent="0.25">
      <c r="A152">
        <v>306.06</v>
      </c>
      <c r="B152">
        <v>1615.4285714285713</v>
      </c>
      <c r="C152">
        <v>43.785714285714221</v>
      </c>
      <c r="D152">
        <v>98.520581490652944</v>
      </c>
      <c r="E152">
        <v>2</v>
      </c>
    </row>
    <row r="153" spans="1:5" x14ac:dyDescent="0.25">
      <c r="A153">
        <v>306.06200000000001</v>
      </c>
      <c r="B153">
        <v>1615.8571428571429</v>
      </c>
      <c r="C153">
        <v>43.85714285714289</v>
      </c>
      <c r="D153">
        <v>98.506649562290818</v>
      </c>
      <c r="E153">
        <v>2</v>
      </c>
    </row>
    <row r="154" spans="1:5" x14ac:dyDescent="0.25">
      <c r="A154">
        <v>306.065</v>
      </c>
      <c r="B154">
        <v>1615.2857142857142</v>
      </c>
      <c r="C154">
        <v>43.785714285714221</v>
      </c>
      <c r="D154">
        <v>98.538920157296332</v>
      </c>
      <c r="E154">
        <v>2</v>
      </c>
    </row>
    <row r="155" spans="1:5" x14ac:dyDescent="0.25">
      <c r="A155">
        <v>306.06700000000001</v>
      </c>
      <c r="B155">
        <v>1613</v>
      </c>
      <c r="C155">
        <v>43.714285714285666</v>
      </c>
      <c r="D155">
        <v>98.624672372000646</v>
      </c>
      <c r="E155">
        <v>2</v>
      </c>
    </row>
    <row r="156" spans="1:5" x14ac:dyDescent="0.25">
      <c r="A156">
        <v>306.07</v>
      </c>
      <c r="B156">
        <v>1605</v>
      </c>
      <c r="C156">
        <v>43.14285714285711</v>
      </c>
      <c r="D156">
        <v>98.98168095179949</v>
      </c>
      <c r="E156">
        <v>2</v>
      </c>
    </row>
    <row r="157" spans="1:5" x14ac:dyDescent="0.25">
      <c r="A157">
        <v>306.072</v>
      </c>
      <c r="B157">
        <v>1596.7142857142858</v>
      </c>
      <c r="C157">
        <v>42.785714285714334</v>
      </c>
      <c r="D157">
        <v>99.353302437918444</v>
      </c>
      <c r="E157">
        <v>2</v>
      </c>
    </row>
    <row r="158" spans="1:5" x14ac:dyDescent="0.25">
      <c r="A158">
        <v>306.07400000000001</v>
      </c>
      <c r="B158">
        <v>1585.2857142857142</v>
      </c>
      <c r="C158">
        <v>42.214285714285779</v>
      </c>
      <c r="D158">
        <v>99.844768415178578</v>
      </c>
      <c r="E158">
        <v>2</v>
      </c>
    </row>
    <row r="159" spans="1:5" x14ac:dyDescent="0.25">
      <c r="A159">
        <v>306.077</v>
      </c>
      <c r="B159">
        <v>1577.1428571428571</v>
      </c>
      <c r="C159">
        <v>41.714285714285666</v>
      </c>
      <c r="D159">
        <v>100.21305411202565</v>
      </c>
      <c r="E159">
        <v>2</v>
      </c>
    </row>
    <row r="160" spans="1:5" x14ac:dyDescent="0.25">
      <c r="A160">
        <v>306.07900000000001</v>
      </c>
      <c r="B160">
        <v>1564.4285714285713</v>
      </c>
      <c r="C160">
        <v>40.928571428571445</v>
      </c>
      <c r="D160">
        <v>100.76802607945046</v>
      </c>
      <c r="E160">
        <v>2</v>
      </c>
    </row>
    <row r="161" spans="1:5" x14ac:dyDescent="0.25">
      <c r="A161">
        <v>306.08199999999999</v>
      </c>
      <c r="B161">
        <v>1553.7142857142858</v>
      </c>
      <c r="C161">
        <v>40.35714285714289</v>
      </c>
      <c r="D161">
        <v>101.26016954694472</v>
      </c>
      <c r="E161">
        <v>2</v>
      </c>
    </row>
    <row r="162" spans="1:5" x14ac:dyDescent="0.25">
      <c r="A162">
        <v>306.084</v>
      </c>
      <c r="B162">
        <v>1542</v>
      </c>
      <c r="C162">
        <v>39.785714285714334</v>
      </c>
      <c r="D162">
        <v>101.78280530657094</v>
      </c>
      <c r="E162">
        <v>2</v>
      </c>
    </row>
    <row r="163" spans="1:5" x14ac:dyDescent="0.25">
      <c r="A163">
        <v>306.08600000000001</v>
      </c>
      <c r="B163">
        <v>1534.5714285714287</v>
      </c>
      <c r="C163">
        <v>39.5</v>
      </c>
      <c r="D163">
        <v>102.12538931710372</v>
      </c>
      <c r="E163">
        <v>2</v>
      </c>
    </row>
    <row r="164" spans="1:5" x14ac:dyDescent="0.25">
      <c r="A164">
        <v>306.089</v>
      </c>
      <c r="B164">
        <v>1524.1428571428571</v>
      </c>
      <c r="C164">
        <v>38.928571428571445</v>
      </c>
      <c r="D164">
        <v>102.61610630580361</v>
      </c>
      <c r="E164">
        <v>2</v>
      </c>
    </row>
    <row r="165" spans="1:5" x14ac:dyDescent="0.25">
      <c r="A165">
        <v>306.09100000000001</v>
      </c>
      <c r="B165">
        <v>1515.7142857142858</v>
      </c>
      <c r="C165">
        <v>38.428571428571445</v>
      </c>
      <c r="D165">
        <v>103.03003147670216</v>
      </c>
      <c r="E165">
        <v>2</v>
      </c>
    </row>
    <row r="166" spans="1:5" x14ac:dyDescent="0.25">
      <c r="A166">
        <v>306.09300000000002</v>
      </c>
      <c r="B166">
        <v>1510.1428571428571</v>
      </c>
      <c r="C166">
        <v>38.14285714285711</v>
      </c>
      <c r="D166">
        <v>103.30666285923553</v>
      </c>
      <c r="E166">
        <v>2</v>
      </c>
    </row>
    <row r="167" spans="1:5" x14ac:dyDescent="0.25">
      <c r="A167">
        <v>306.096</v>
      </c>
      <c r="B167">
        <v>1506.2857142857142</v>
      </c>
      <c r="C167">
        <v>37.85714285714289</v>
      </c>
      <c r="D167">
        <v>103.5095227922713</v>
      </c>
      <c r="E167">
        <v>2</v>
      </c>
    </row>
    <row r="168" spans="1:5" x14ac:dyDescent="0.25">
      <c r="A168">
        <v>306.09800000000001</v>
      </c>
      <c r="B168">
        <v>1498.5714285714287</v>
      </c>
      <c r="C168">
        <v>37.64285714285711</v>
      </c>
      <c r="D168">
        <v>103.85138004847948</v>
      </c>
      <c r="E168">
        <v>2</v>
      </c>
    </row>
    <row r="169" spans="1:5" x14ac:dyDescent="0.25">
      <c r="A169">
        <v>306.10000000000002</v>
      </c>
      <c r="B169">
        <v>1493.4285714285713</v>
      </c>
      <c r="C169">
        <v>37.35714285714289</v>
      </c>
      <c r="D169">
        <v>104.1167201450894</v>
      </c>
      <c r="E169">
        <v>2</v>
      </c>
    </row>
    <row r="170" spans="1:5" x14ac:dyDescent="0.25">
      <c r="A170">
        <v>306.10300000000001</v>
      </c>
      <c r="B170">
        <v>1485</v>
      </c>
      <c r="C170">
        <v>36.714285714285779</v>
      </c>
      <c r="D170">
        <v>104.51256430489667</v>
      </c>
      <c r="E170">
        <v>2</v>
      </c>
    </row>
    <row r="171" spans="1:5" x14ac:dyDescent="0.25">
      <c r="A171">
        <v>306.10500000000002</v>
      </c>
      <c r="B171">
        <v>1478.5714285714287</v>
      </c>
      <c r="C171">
        <v>36.571428571428555</v>
      </c>
      <c r="D171">
        <v>104.85333905901211</v>
      </c>
      <c r="E171">
        <v>2</v>
      </c>
    </row>
    <row r="172" spans="1:5" x14ac:dyDescent="0.25">
      <c r="A172">
        <v>306.10700000000003</v>
      </c>
      <c r="B172">
        <v>1473.1428571428571</v>
      </c>
      <c r="C172">
        <v>36.285714285714221</v>
      </c>
      <c r="D172">
        <v>105.13966979980478</v>
      </c>
      <c r="E172">
        <v>2</v>
      </c>
    </row>
    <row r="173" spans="1:5" x14ac:dyDescent="0.25">
      <c r="A173">
        <v>306.10899999999998</v>
      </c>
      <c r="B173">
        <v>1468.1428571428571</v>
      </c>
      <c r="C173">
        <v>35.928571428571445</v>
      </c>
      <c r="D173">
        <v>105.39762616838743</v>
      </c>
      <c r="E173">
        <v>2</v>
      </c>
    </row>
    <row r="174" spans="1:5" x14ac:dyDescent="0.25">
      <c r="A174">
        <v>306.11200000000002</v>
      </c>
      <c r="B174">
        <v>1463</v>
      </c>
      <c r="C174">
        <v>35.714285714285779</v>
      </c>
      <c r="D174">
        <v>105.66318773542133</v>
      </c>
      <c r="E174">
        <v>2</v>
      </c>
    </row>
    <row r="175" spans="1:5" x14ac:dyDescent="0.25">
      <c r="A175">
        <v>306.11399999999998</v>
      </c>
      <c r="B175">
        <v>1461.8571428571429</v>
      </c>
      <c r="C175">
        <v>35.571428571428555</v>
      </c>
      <c r="D175">
        <v>105.72460915701731</v>
      </c>
      <c r="E175">
        <v>2</v>
      </c>
    </row>
    <row r="176" spans="1:5" x14ac:dyDescent="0.25">
      <c r="A176">
        <v>306.11599999999999</v>
      </c>
      <c r="B176">
        <v>1460.8571428571429</v>
      </c>
      <c r="C176">
        <v>35.571428571428555</v>
      </c>
      <c r="D176">
        <v>105.79835750034886</v>
      </c>
      <c r="E176">
        <v>2</v>
      </c>
    </row>
    <row r="177" spans="1:5" x14ac:dyDescent="0.25">
      <c r="A177">
        <v>306.11900000000003</v>
      </c>
      <c r="B177">
        <v>1457</v>
      </c>
      <c r="C177">
        <v>35.428571428571445</v>
      </c>
      <c r="D177">
        <v>105.99696655273442</v>
      </c>
      <c r="E177">
        <v>2</v>
      </c>
    </row>
    <row r="178" spans="1:5" x14ac:dyDescent="0.25">
      <c r="A178">
        <v>306.12099999999998</v>
      </c>
      <c r="B178">
        <v>1454.7142857142858</v>
      </c>
      <c r="C178">
        <v>35.214285714285779</v>
      </c>
      <c r="D178">
        <v>106.12427782331201</v>
      </c>
      <c r="E178">
        <v>2</v>
      </c>
    </row>
    <row r="179" spans="1:5" x14ac:dyDescent="0.25">
      <c r="A179">
        <v>306.12299999999999</v>
      </c>
      <c r="B179">
        <v>1452.5714285714287</v>
      </c>
      <c r="C179">
        <v>35.214285714285779</v>
      </c>
      <c r="D179">
        <v>106.23686676025403</v>
      </c>
      <c r="E179">
        <v>2</v>
      </c>
    </row>
    <row r="180" spans="1:5" x14ac:dyDescent="0.25">
      <c r="A180">
        <v>306.125</v>
      </c>
      <c r="B180">
        <v>1452.5714285714287</v>
      </c>
      <c r="C180">
        <v>35.285714285714334</v>
      </c>
      <c r="D180">
        <v>106.24190586635035</v>
      </c>
      <c r="E180">
        <v>2</v>
      </c>
    </row>
    <row r="181" spans="1:5" x14ac:dyDescent="0.25">
      <c r="A181">
        <v>306.12799999999999</v>
      </c>
      <c r="B181">
        <v>1452.1428571428571</v>
      </c>
      <c r="C181">
        <v>35.214285714285666</v>
      </c>
      <c r="D181">
        <v>106.27312970842621</v>
      </c>
      <c r="E181">
        <v>2</v>
      </c>
    </row>
    <row r="182" spans="1:5" x14ac:dyDescent="0.25">
      <c r="A182">
        <v>306.13</v>
      </c>
      <c r="B182">
        <v>1453.2857142857142</v>
      </c>
      <c r="C182">
        <v>35.285714285714221</v>
      </c>
      <c r="D182">
        <v>106.22680794852135</v>
      </c>
      <c r="E182">
        <v>2</v>
      </c>
    </row>
    <row r="183" spans="1:5" x14ac:dyDescent="0.25">
      <c r="A183">
        <v>306.13200000000001</v>
      </c>
      <c r="B183">
        <v>1449.8571428571429</v>
      </c>
      <c r="C183">
        <v>35.14285714285711</v>
      </c>
      <c r="D183">
        <v>106.4115905761717</v>
      </c>
      <c r="E183">
        <v>2</v>
      </c>
    </row>
    <row r="184" spans="1:5" x14ac:dyDescent="0.25">
      <c r="A184">
        <v>306.13400000000001</v>
      </c>
      <c r="B184">
        <v>1449.1428571428571</v>
      </c>
      <c r="C184">
        <v>34.85714285714289</v>
      </c>
      <c r="D184">
        <v>106.47620370047457</v>
      </c>
      <c r="E184">
        <v>2</v>
      </c>
    </row>
    <row r="185" spans="1:5" x14ac:dyDescent="0.25">
      <c r="A185">
        <v>306.137</v>
      </c>
      <c r="B185">
        <v>1444.8571428571429</v>
      </c>
      <c r="C185">
        <v>34.785714285714221</v>
      </c>
      <c r="D185">
        <v>106.67984270368288</v>
      </c>
      <c r="E185">
        <v>2</v>
      </c>
    </row>
    <row r="186" spans="1:5" x14ac:dyDescent="0.25">
      <c r="A186">
        <v>306.13900000000001</v>
      </c>
      <c r="B186">
        <v>1443.5714285714287</v>
      </c>
      <c r="C186">
        <v>34.714285714285666</v>
      </c>
      <c r="D186">
        <v>106.72504076276499</v>
      </c>
      <c r="E186">
        <v>2</v>
      </c>
    </row>
    <row r="187" spans="1:5" x14ac:dyDescent="0.25">
      <c r="A187">
        <v>306.14100000000002</v>
      </c>
      <c r="B187">
        <v>1445</v>
      </c>
      <c r="C187">
        <v>34.928571428571445</v>
      </c>
      <c r="D187">
        <v>106.64333060128342</v>
      </c>
      <c r="E187">
        <v>2</v>
      </c>
    </row>
    <row r="188" spans="1:5" x14ac:dyDescent="0.25">
      <c r="A188">
        <v>306.14400000000001</v>
      </c>
      <c r="B188">
        <v>1448.7142857142858</v>
      </c>
      <c r="C188">
        <v>35</v>
      </c>
      <c r="D188">
        <v>106.43140302385598</v>
      </c>
      <c r="E188">
        <v>2</v>
      </c>
    </row>
    <row r="189" spans="1:5" x14ac:dyDescent="0.25">
      <c r="A189">
        <v>306.14600000000002</v>
      </c>
      <c r="B189">
        <v>1449.4285714285713</v>
      </c>
      <c r="C189">
        <v>35.071428571428555</v>
      </c>
      <c r="D189">
        <v>106.38228018624449</v>
      </c>
      <c r="E189">
        <v>2</v>
      </c>
    </row>
    <row r="190" spans="1:5" x14ac:dyDescent="0.25">
      <c r="A190">
        <v>306.14800000000002</v>
      </c>
      <c r="B190">
        <v>1450.1428571428571</v>
      </c>
      <c r="C190">
        <v>34.85714285714289</v>
      </c>
      <c r="D190">
        <v>106.35061274937237</v>
      </c>
      <c r="E190">
        <v>2</v>
      </c>
    </row>
    <row r="191" spans="1:5" x14ac:dyDescent="0.25">
      <c r="A191">
        <v>306.14999999999998</v>
      </c>
      <c r="B191">
        <v>1451.2857142857142</v>
      </c>
      <c r="C191">
        <v>35.071428571428555</v>
      </c>
      <c r="D191">
        <v>106.27787366594589</v>
      </c>
      <c r="E191">
        <v>2</v>
      </c>
    </row>
    <row r="192" spans="1:5" x14ac:dyDescent="0.25">
      <c r="A192">
        <v>306.15199999999999</v>
      </c>
      <c r="B192">
        <v>1455.1428571428571</v>
      </c>
      <c r="C192">
        <v>35.357142857142776</v>
      </c>
      <c r="D192">
        <v>106.10142451695037</v>
      </c>
      <c r="E192">
        <v>2</v>
      </c>
    </row>
    <row r="193" spans="1:5" x14ac:dyDescent="0.25">
      <c r="A193">
        <v>306.15499999999997</v>
      </c>
      <c r="B193">
        <v>1460.8571428571429</v>
      </c>
      <c r="C193">
        <v>35.64285714285711</v>
      </c>
      <c r="D193">
        <v>105.83681749616346</v>
      </c>
      <c r="E193">
        <v>2</v>
      </c>
    </row>
    <row r="194" spans="1:5" x14ac:dyDescent="0.25">
      <c r="A194">
        <v>306.15699999999998</v>
      </c>
      <c r="B194">
        <v>1464.1428571428571</v>
      </c>
      <c r="C194">
        <v>35.64285714285711</v>
      </c>
      <c r="D194">
        <v>105.69881984165727</v>
      </c>
      <c r="E194">
        <v>2</v>
      </c>
    </row>
    <row r="195" spans="1:5" x14ac:dyDescent="0.25">
      <c r="A195">
        <v>306.15899999999999</v>
      </c>
      <c r="B195">
        <v>1466.7142857142858</v>
      </c>
      <c r="C195">
        <v>35.928571428571331</v>
      </c>
      <c r="D195">
        <v>105.57331760951439</v>
      </c>
      <c r="E195">
        <v>2</v>
      </c>
    </row>
    <row r="196" spans="1:5" x14ac:dyDescent="0.25">
      <c r="A196">
        <v>306.161</v>
      </c>
      <c r="B196">
        <v>1465.5714285714287</v>
      </c>
      <c r="C196">
        <v>35.785714285714221</v>
      </c>
      <c r="D196">
        <v>105.63001229422457</v>
      </c>
      <c r="E196">
        <v>2</v>
      </c>
    </row>
    <row r="197" spans="1:5" x14ac:dyDescent="0.25">
      <c r="A197">
        <v>306.16399999999999</v>
      </c>
      <c r="B197">
        <v>1466.7142857142858</v>
      </c>
      <c r="C197">
        <v>35.928571428571445</v>
      </c>
      <c r="D197">
        <v>105.57750222342366</v>
      </c>
      <c r="E197">
        <v>2</v>
      </c>
    </row>
    <row r="198" spans="1:5" x14ac:dyDescent="0.25">
      <c r="A198">
        <v>306.166</v>
      </c>
      <c r="B198">
        <v>1469.2857142857142</v>
      </c>
      <c r="C198">
        <v>36.071428571428555</v>
      </c>
      <c r="D198">
        <v>105.47947365897039</v>
      </c>
      <c r="E198">
        <v>2</v>
      </c>
    </row>
    <row r="199" spans="1:5" x14ac:dyDescent="0.25">
      <c r="A199">
        <v>306.16800000000001</v>
      </c>
      <c r="B199">
        <v>1472.1428571428571</v>
      </c>
      <c r="C199">
        <v>36.14285714285711</v>
      </c>
      <c r="D199">
        <v>105.42181091308601</v>
      </c>
      <c r="E199">
        <v>2</v>
      </c>
    </row>
    <row r="200" spans="1:5" x14ac:dyDescent="0.25">
      <c r="A200">
        <v>306.17</v>
      </c>
      <c r="B200">
        <v>1466.2857142857142</v>
      </c>
      <c r="C200">
        <v>35.928571428571445</v>
      </c>
      <c r="D200">
        <v>105.71164616176043</v>
      </c>
      <c r="E200">
        <v>2</v>
      </c>
    </row>
    <row r="201" spans="1:5" x14ac:dyDescent="0.25">
      <c r="A201">
        <v>306.173</v>
      </c>
      <c r="B201">
        <v>1462</v>
      </c>
      <c r="C201">
        <v>35.714285714285779</v>
      </c>
      <c r="D201">
        <v>105.88318263462611</v>
      </c>
      <c r="E201">
        <v>2</v>
      </c>
    </row>
    <row r="202" spans="1:5" x14ac:dyDescent="0.25">
      <c r="A202">
        <v>306.17500000000001</v>
      </c>
      <c r="B202">
        <v>1459.2857142857142</v>
      </c>
      <c r="C202">
        <v>35.571428571428555</v>
      </c>
      <c r="D202">
        <v>106.03752158028726</v>
      </c>
      <c r="E202">
        <v>2</v>
      </c>
    </row>
    <row r="203" spans="1:5" x14ac:dyDescent="0.25">
      <c r="A203">
        <v>306.17700000000002</v>
      </c>
      <c r="B203">
        <v>1455.2857142857142</v>
      </c>
      <c r="C203">
        <v>35.285714285714221</v>
      </c>
      <c r="D203">
        <v>106.17763824462901</v>
      </c>
      <c r="E203">
        <v>2</v>
      </c>
    </row>
    <row r="204" spans="1:5" x14ac:dyDescent="0.25">
      <c r="A204">
        <v>306.17899999999997</v>
      </c>
      <c r="B204">
        <v>1456.4285714285713</v>
      </c>
      <c r="C204">
        <v>35.428571428571331</v>
      </c>
      <c r="D204">
        <v>106.11535099574485</v>
      </c>
      <c r="E204">
        <v>2</v>
      </c>
    </row>
    <row r="205" spans="1:5" x14ac:dyDescent="0.25">
      <c r="A205">
        <v>306.18200000000002</v>
      </c>
      <c r="B205">
        <v>1457</v>
      </c>
      <c r="C205">
        <v>35.357142857142776</v>
      </c>
      <c r="D205">
        <v>106.03907448904857</v>
      </c>
      <c r="E205">
        <v>2</v>
      </c>
    </row>
    <row r="206" spans="1:5" x14ac:dyDescent="0.25">
      <c r="A206">
        <v>306.18400000000003</v>
      </c>
      <c r="B206">
        <v>1462</v>
      </c>
      <c r="C206">
        <v>35.64285714285711</v>
      </c>
      <c r="D206">
        <v>105.78494611467642</v>
      </c>
      <c r="E206">
        <v>2</v>
      </c>
    </row>
    <row r="207" spans="1:5" x14ac:dyDescent="0.25">
      <c r="A207">
        <v>306.18599999999998</v>
      </c>
      <c r="B207">
        <v>1462.8571428571429</v>
      </c>
      <c r="C207">
        <v>35.642857142857224</v>
      </c>
      <c r="D207">
        <v>105.70994458879767</v>
      </c>
      <c r="E207">
        <v>2</v>
      </c>
    </row>
    <row r="208" spans="1:5" x14ac:dyDescent="0.25">
      <c r="A208">
        <v>306.18799999999999</v>
      </c>
      <c r="B208">
        <v>1469.2857142857142</v>
      </c>
      <c r="C208">
        <v>36.14285714285711</v>
      </c>
      <c r="D208">
        <v>105.36077706473242</v>
      </c>
      <c r="E208">
        <v>2</v>
      </c>
    </row>
    <row r="209" spans="1:5" x14ac:dyDescent="0.25">
      <c r="A209">
        <v>306.19099999999997</v>
      </c>
      <c r="B209">
        <v>1477.2857142857142</v>
      </c>
      <c r="C209">
        <v>36.35714285714289</v>
      </c>
      <c r="D209">
        <v>104.92053200857976</v>
      </c>
      <c r="E209">
        <v>2</v>
      </c>
    </row>
    <row r="210" spans="1:5" x14ac:dyDescent="0.25">
      <c r="A210">
        <v>306.19299999999998</v>
      </c>
      <c r="B210">
        <v>1480.8571428571429</v>
      </c>
      <c r="C210">
        <v>36.571428571428555</v>
      </c>
      <c r="D210">
        <v>104.73823939732142</v>
      </c>
      <c r="E210">
        <v>2</v>
      </c>
    </row>
    <row r="211" spans="1:5" x14ac:dyDescent="0.25">
      <c r="A211">
        <v>306.19499999999999</v>
      </c>
      <c r="B211">
        <v>1479</v>
      </c>
      <c r="C211">
        <v>36.285714285714221</v>
      </c>
      <c r="D211">
        <v>104.82519945417135</v>
      </c>
      <c r="E211">
        <v>2</v>
      </c>
    </row>
    <row r="212" spans="1:5" x14ac:dyDescent="0.25">
      <c r="A212">
        <v>306.197</v>
      </c>
      <c r="B212">
        <v>1475.4285714285713</v>
      </c>
      <c r="C212">
        <v>36.214285714285779</v>
      </c>
      <c r="D212">
        <v>105.00823386056084</v>
      </c>
      <c r="E212">
        <v>2</v>
      </c>
    </row>
    <row r="213" spans="1:5" x14ac:dyDescent="0.25">
      <c r="A213">
        <v>306.19900000000001</v>
      </c>
      <c r="B213">
        <v>1472.8571428571429</v>
      </c>
      <c r="C213">
        <v>36.071428571428555</v>
      </c>
      <c r="D213">
        <v>105.11018022809714</v>
      </c>
      <c r="E213">
        <v>2</v>
      </c>
    </row>
    <row r="214" spans="1:5" x14ac:dyDescent="0.25">
      <c r="A214">
        <v>306.202</v>
      </c>
      <c r="B214">
        <v>1475</v>
      </c>
      <c r="C214">
        <v>36.285714285714221</v>
      </c>
      <c r="D214">
        <v>104.99988294328949</v>
      </c>
      <c r="E214">
        <v>2</v>
      </c>
    </row>
    <row r="215" spans="1:5" x14ac:dyDescent="0.25">
      <c r="A215">
        <v>306.20400000000001</v>
      </c>
      <c r="B215">
        <v>1482.1428571428571</v>
      </c>
      <c r="C215">
        <v>36.571428571428669</v>
      </c>
      <c r="D215">
        <v>104.659756251744</v>
      </c>
      <c r="E215">
        <v>2</v>
      </c>
    </row>
    <row r="216" spans="1:5" x14ac:dyDescent="0.25">
      <c r="A216">
        <v>306.20600000000002</v>
      </c>
      <c r="B216">
        <v>1493.8571428571429</v>
      </c>
      <c r="C216">
        <v>37.35714285714289</v>
      </c>
      <c r="D216">
        <v>104.11236049107117</v>
      </c>
      <c r="E216">
        <v>2</v>
      </c>
    </row>
    <row r="217" spans="1:5" x14ac:dyDescent="0.25">
      <c r="A217">
        <v>306.20800000000003</v>
      </c>
      <c r="B217">
        <v>1507.8571428571429</v>
      </c>
      <c r="C217">
        <v>38</v>
      </c>
      <c r="D217">
        <v>103.42547999790742</v>
      </c>
      <c r="E217">
        <v>2</v>
      </c>
    </row>
    <row r="218" spans="1:5" x14ac:dyDescent="0.25">
      <c r="A218">
        <v>306.21100000000001</v>
      </c>
      <c r="B218">
        <v>1526.2857142857142</v>
      </c>
      <c r="C218">
        <v>38.85714285714289</v>
      </c>
      <c r="D218">
        <v>102.55094190325053</v>
      </c>
      <c r="E218">
        <v>2</v>
      </c>
    </row>
    <row r="219" spans="1:5" x14ac:dyDescent="0.25">
      <c r="A219">
        <v>306.21300000000002</v>
      </c>
      <c r="B219">
        <v>1535.2857142857142</v>
      </c>
      <c r="C219">
        <v>39.285714285714334</v>
      </c>
      <c r="D219">
        <v>102.13539188929963</v>
      </c>
      <c r="E219">
        <v>2</v>
      </c>
    </row>
    <row r="220" spans="1:5" x14ac:dyDescent="0.25">
      <c r="A220">
        <v>306.21499999999997</v>
      </c>
      <c r="B220">
        <v>1533.7142857142858</v>
      </c>
      <c r="C220">
        <v>39.214285714285779</v>
      </c>
      <c r="D220">
        <v>102.22240230015336</v>
      </c>
      <c r="E220">
        <v>2</v>
      </c>
    </row>
    <row r="221" spans="1:5" x14ac:dyDescent="0.25">
      <c r="A221">
        <v>306.21699999999998</v>
      </c>
      <c r="B221">
        <v>1532.1428571428571</v>
      </c>
      <c r="C221">
        <v>39.35714285714289</v>
      </c>
      <c r="D221">
        <v>102.30983494349891</v>
      </c>
      <c r="E221">
        <v>2</v>
      </c>
    </row>
    <row r="222" spans="1:5" x14ac:dyDescent="0.25">
      <c r="A222">
        <v>306.21899999999999</v>
      </c>
      <c r="B222">
        <v>1535</v>
      </c>
      <c r="C222">
        <v>39.5</v>
      </c>
      <c r="D222">
        <v>102.21702859061122</v>
      </c>
      <c r="E222">
        <v>2</v>
      </c>
    </row>
    <row r="223" spans="1:5" x14ac:dyDescent="0.25">
      <c r="A223">
        <v>306.22199999999998</v>
      </c>
      <c r="B223">
        <v>1542.4285714285713</v>
      </c>
      <c r="C223">
        <v>39.64285714285711</v>
      </c>
      <c r="D223">
        <v>101.89227883475155</v>
      </c>
      <c r="E223">
        <v>2</v>
      </c>
    </row>
    <row r="224" spans="1:5" x14ac:dyDescent="0.25">
      <c r="A224">
        <v>306.22399999999999</v>
      </c>
      <c r="B224">
        <v>1559.7142857142858</v>
      </c>
      <c r="C224">
        <v>40.714285714285779</v>
      </c>
      <c r="D224">
        <v>101.13611646379735</v>
      </c>
      <c r="E224">
        <v>2</v>
      </c>
    </row>
    <row r="225" spans="1:5" x14ac:dyDescent="0.25">
      <c r="A225">
        <v>306.226</v>
      </c>
      <c r="B225">
        <v>1580.4285714285713</v>
      </c>
      <c r="C225">
        <v>41.85714285714289</v>
      </c>
      <c r="D225">
        <v>100.24413103376116</v>
      </c>
      <c r="E225">
        <v>2</v>
      </c>
    </row>
    <row r="226" spans="1:5" x14ac:dyDescent="0.25">
      <c r="A226">
        <v>306.22800000000001</v>
      </c>
      <c r="B226">
        <v>1604.2857142857142</v>
      </c>
      <c r="C226">
        <v>43.214285714285779</v>
      </c>
      <c r="D226">
        <v>99.248608616420256</v>
      </c>
      <c r="E226">
        <v>2</v>
      </c>
    </row>
    <row r="227" spans="1:5" x14ac:dyDescent="0.25">
      <c r="A227">
        <v>306.23</v>
      </c>
      <c r="B227">
        <v>1627</v>
      </c>
      <c r="C227">
        <v>44.5</v>
      </c>
      <c r="D227">
        <v>98.329997253418071</v>
      </c>
      <c r="E227">
        <v>2</v>
      </c>
    </row>
    <row r="228" spans="1:5" x14ac:dyDescent="0.25">
      <c r="A228">
        <v>306.233</v>
      </c>
      <c r="B228">
        <v>1650.2857142857142</v>
      </c>
      <c r="C228">
        <v>45.785714285714334</v>
      </c>
      <c r="D228">
        <v>97.429856218610439</v>
      </c>
      <c r="E228">
        <v>2</v>
      </c>
    </row>
    <row r="229" spans="1:5" x14ac:dyDescent="0.25">
      <c r="A229">
        <v>306.23500000000001</v>
      </c>
      <c r="B229">
        <v>1671.5714285714287</v>
      </c>
      <c r="C229">
        <v>46.928571428571445</v>
      </c>
      <c r="D229">
        <v>96.622500610351608</v>
      </c>
      <c r="E229">
        <v>2</v>
      </c>
    </row>
    <row r="230" spans="1:5" x14ac:dyDescent="0.25">
      <c r="A230">
        <v>306.23700000000002</v>
      </c>
      <c r="B230">
        <v>1687.8571428571429</v>
      </c>
      <c r="C230">
        <v>48</v>
      </c>
      <c r="D230">
        <v>96.045149884905129</v>
      </c>
      <c r="E230">
        <v>2</v>
      </c>
    </row>
    <row r="231" spans="1:5" x14ac:dyDescent="0.25">
      <c r="A231">
        <v>306.23899999999998</v>
      </c>
      <c r="B231">
        <v>1699.4285714285713</v>
      </c>
      <c r="C231">
        <v>48.85714285714289</v>
      </c>
      <c r="D231">
        <v>95.63628518240796</v>
      </c>
      <c r="E231">
        <v>2</v>
      </c>
    </row>
    <row r="232" spans="1:5" x14ac:dyDescent="0.25">
      <c r="A232">
        <v>306.24200000000002</v>
      </c>
      <c r="B232">
        <v>1715.4285714285713</v>
      </c>
      <c r="C232">
        <v>49.714285714285666</v>
      </c>
      <c r="D232">
        <v>95.101979500906793</v>
      </c>
      <c r="E232">
        <v>2</v>
      </c>
    </row>
    <row r="233" spans="1:5" x14ac:dyDescent="0.25">
      <c r="A233">
        <v>306.24400000000003</v>
      </c>
      <c r="B233">
        <v>1731.2857142857142</v>
      </c>
      <c r="C233">
        <v>50.64285714285711</v>
      </c>
      <c r="D233">
        <v>94.541242109026257</v>
      </c>
      <c r="E233">
        <v>2</v>
      </c>
    </row>
    <row r="234" spans="1:5" x14ac:dyDescent="0.25">
      <c r="A234">
        <v>306.24599999999998</v>
      </c>
      <c r="B234">
        <v>1768.4285714285713</v>
      </c>
      <c r="C234">
        <v>53</v>
      </c>
      <c r="D234">
        <v>93.222559247698143</v>
      </c>
      <c r="E234">
        <v>2</v>
      </c>
    </row>
    <row r="235" spans="1:5" x14ac:dyDescent="0.25">
      <c r="A235">
        <v>306.24799999999999</v>
      </c>
      <c r="B235">
        <v>1816.4285714285713</v>
      </c>
      <c r="C235">
        <v>55.928571428571445</v>
      </c>
      <c r="D235">
        <v>91.577651759556318</v>
      </c>
      <c r="E235">
        <v>2</v>
      </c>
    </row>
    <row r="236" spans="1:5" x14ac:dyDescent="0.25">
      <c r="A236">
        <v>306.25099999999998</v>
      </c>
      <c r="B236">
        <v>1863.7142857142858</v>
      </c>
      <c r="C236">
        <v>58.785714285714334</v>
      </c>
      <c r="D236">
        <v>90.055323573521207</v>
      </c>
      <c r="E236">
        <v>2</v>
      </c>
    </row>
    <row r="237" spans="1:5" x14ac:dyDescent="0.25">
      <c r="A237">
        <v>306.25299999999999</v>
      </c>
      <c r="B237">
        <v>1901.2857142857142</v>
      </c>
      <c r="C237">
        <v>61.35714285714289</v>
      </c>
      <c r="D237">
        <v>88.93067953927175</v>
      </c>
      <c r="E237">
        <v>2</v>
      </c>
    </row>
    <row r="238" spans="1:5" x14ac:dyDescent="0.25">
      <c r="A238">
        <v>306.255</v>
      </c>
      <c r="B238">
        <v>1927.2857142857142</v>
      </c>
      <c r="C238">
        <v>63</v>
      </c>
      <c r="D238">
        <v>88.169263349260518</v>
      </c>
      <c r="E238">
        <v>2</v>
      </c>
    </row>
    <row r="239" spans="1:5" x14ac:dyDescent="0.25">
      <c r="A239">
        <v>306.25700000000001</v>
      </c>
      <c r="B239">
        <v>1933.2857142857142</v>
      </c>
      <c r="C239">
        <v>63.571428571428555</v>
      </c>
      <c r="D239">
        <v>87.995008632115002</v>
      </c>
      <c r="E239">
        <v>2</v>
      </c>
    </row>
    <row r="240" spans="1:5" x14ac:dyDescent="0.25">
      <c r="A240">
        <v>306.26</v>
      </c>
      <c r="B240">
        <v>1935.5714285714287</v>
      </c>
      <c r="C240">
        <v>63.785714285714334</v>
      </c>
      <c r="D240">
        <v>87.949563162667459</v>
      </c>
      <c r="E240">
        <v>2</v>
      </c>
    </row>
    <row r="241" spans="1:5" x14ac:dyDescent="0.25">
      <c r="A241">
        <v>306.262</v>
      </c>
      <c r="B241">
        <v>1925.2857142857142</v>
      </c>
      <c r="C241">
        <v>63.071428571428555</v>
      </c>
      <c r="D241">
        <v>88.306461661202604</v>
      </c>
      <c r="E241">
        <v>2</v>
      </c>
    </row>
    <row r="242" spans="1:5" x14ac:dyDescent="0.25">
      <c r="A242">
        <v>306.26400000000001</v>
      </c>
      <c r="B242">
        <v>1903</v>
      </c>
      <c r="C242">
        <v>61.714285714285666</v>
      </c>
      <c r="D242">
        <v>89.101684352329755</v>
      </c>
      <c r="E242">
        <v>2</v>
      </c>
    </row>
    <row r="243" spans="1:5" x14ac:dyDescent="0.25">
      <c r="A243">
        <v>306.26600000000002</v>
      </c>
      <c r="B243">
        <v>1897.1428571428571</v>
      </c>
      <c r="C243">
        <v>61.5</v>
      </c>
      <c r="D243">
        <v>89.394204493931397</v>
      </c>
      <c r="E243">
        <v>2</v>
      </c>
    </row>
    <row r="244" spans="1:5" x14ac:dyDescent="0.25">
      <c r="A244">
        <v>306.26900000000001</v>
      </c>
      <c r="B244">
        <v>1900.1428571428571</v>
      </c>
      <c r="C244">
        <v>61.857142857142776</v>
      </c>
      <c r="D244">
        <v>89.339628601074196</v>
      </c>
      <c r="E244">
        <v>2</v>
      </c>
    </row>
    <row r="245" spans="1:5" x14ac:dyDescent="0.25">
      <c r="A245">
        <v>306.27100000000002</v>
      </c>
      <c r="B245">
        <v>1915.5714285714287</v>
      </c>
      <c r="C245">
        <v>62.785714285714334</v>
      </c>
      <c r="D245">
        <v>88.830044337681443</v>
      </c>
      <c r="E245">
        <v>2</v>
      </c>
    </row>
    <row r="246" spans="1:5" x14ac:dyDescent="0.25">
      <c r="A246">
        <v>306.27300000000002</v>
      </c>
      <c r="B246">
        <v>1933.2857142857142</v>
      </c>
      <c r="C246">
        <v>63.928571428571445</v>
      </c>
      <c r="D246">
        <v>88.269605800083696</v>
      </c>
      <c r="E246">
        <v>2</v>
      </c>
    </row>
    <row r="247" spans="1:5" x14ac:dyDescent="0.25">
      <c r="A247">
        <v>306.27499999999998</v>
      </c>
      <c r="B247">
        <v>1937.2857142857142</v>
      </c>
      <c r="C247">
        <v>63.928571428571331</v>
      </c>
      <c r="D247">
        <v>88.100421796526291</v>
      </c>
      <c r="E247">
        <v>2</v>
      </c>
    </row>
    <row r="248" spans="1:5" x14ac:dyDescent="0.25">
      <c r="A248">
        <v>306.27800000000002</v>
      </c>
      <c r="B248">
        <v>1964.8571428571429</v>
      </c>
      <c r="C248">
        <v>66.14285714285711</v>
      </c>
      <c r="D248">
        <v>87.402436392647815</v>
      </c>
      <c r="E248">
        <v>2</v>
      </c>
    </row>
    <row r="249" spans="1:5" x14ac:dyDescent="0.25">
      <c r="A249">
        <v>306.27999999999997</v>
      </c>
      <c r="B249">
        <v>1996.4285714285713</v>
      </c>
      <c r="C249">
        <v>68.642857142857224</v>
      </c>
      <c r="D249">
        <v>86.711531502859941</v>
      </c>
      <c r="E249">
        <v>2</v>
      </c>
    </row>
    <row r="250" spans="1:5" x14ac:dyDescent="0.25">
      <c r="A250">
        <v>306.28199999999998</v>
      </c>
      <c r="B250">
        <v>2031.5714285714287</v>
      </c>
      <c r="C250">
        <v>70.928571428571445</v>
      </c>
      <c r="D250">
        <v>85.804325648716542</v>
      </c>
      <c r="E250">
        <v>2</v>
      </c>
    </row>
    <row r="251" spans="1:5" x14ac:dyDescent="0.25">
      <c r="A251">
        <v>306.28500000000003</v>
      </c>
      <c r="B251">
        <v>2089.2857142857142</v>
      </c>
      <c r="C251">
        <v>74.928571428571445</v>
      </c>
      <c r="D251">
        <v>84.194453212193082</v>
      </c>
      <c r="E251">
        <v>2</v>
      </c>
    </row>
    <row r="252" spans="1:5" x14ac:dyDescent="0.25">
      <c r="A252">
        <v>306.28699999999998</v>
      </c>
      <c r="B252">
        <v>2134.8571428571427</v>
      </c>
      <c r="C252">
        <v>78</v>
      </c>
      <c r="D252">
        <v>82.855939156668569</v>
      </c>
      <c r="E252">
        <v>2</v>
      </c>
    </row>
    <row r="253" spans="1:5" x14ac:dyDescent="0.25">
      <c r="A253">
        <v>306.28900000000004</v>
      </c>
      <c r="B253">
        <v>2151.8571428571427</v>
      </c>
      <c r="C253">
        <v>79.285714285714448</v>
      </c>
      <c r="D253">
        <v>82.383867536272362</v>
      </c>
      <c r="E253">
        <v>2</v>
      </c>
    </row>
    <row r="254" spans="1:5" x14ac:dyDescent="0.25">
      <c r="A254">
        <v>306.29199999999997</v>
      </c>
      <c r="B254">
        <v>2475.5714285714284</v>
      </c>
      <c r="C254">
        <v>107.5</v>
      </c>
      <c r="D254">
        <v>76.669972229003918</v>
      </c>
      <c r="E254">
        <v>2</v>
      </c>
    </row>
    <row r="255" spans="1:5" x14ac:dyDescent="0.25">
      <c r="A255">
        <v>306.29399999999998</v>
      </c>
      <c r="B255">
        <v>3637.2857142857142</v>
      </c>
      <c r="C255">
        <v>240.85714285714289</v>
      </c>
      <c r="D255">
        <v>63.440063912527876</v>
      </c>
      <c r="E255">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B4159-A2B2-4E00-948C-8D3932706798}">
  <dimension ref="A1:W255"/>
  <sheetViews>
    <sheetView workbookViewId="0">
      <selection activeCell="A2" sqref="A2"/>
    </sheetView>
  </sheetViews>
  <sheetFormatPr defaultRowHeight="15" x14ac:dyDescent="0.25"/>
  <sheetData>
    <row r="1" spans="1:23" x14ac:dyDescent="0.25">
      <c r="A1" t="s">
        <v>5</v>
      </c>
      <c r="B1" t="s">
        <v>6</v>
      </c>
      <c r="C1" t="s">
        <v>7</v>
      </c>
      <c r="D1" t="s">
        <v>8</v>
      </c>
      <c r="E1" t="s">
        <v>9</v>
      </c>
    </row>
    <row r="2" spans="1:23" x14ac:dyDescent="0.25">
      <c r="A2" t="s">
        <v>12</v>
      </c>
      <c r="B2" t="s">
        <v>10</v>
      </c>
      <c r="C2" t="s">
        <v>10</v>
      </c>
      <c r="D2" t="s">
        <v>11</v>
      </c>
      <c r="E2" t="s">
        <v>11</v>
      </c>
      <c r="U2" t="s">
        <v>0</v>
      </c>
    </row>
    <row r="3" spans="1:23" x14ac:dyDescent="0.25">
      <c r="A3">
        <v>305.98899999999998</v>
      </c>
      <c r="B3">
        <v>9318.7142857142862</v>
      </c>
      <c r="C3">
        <v>3613.7142857142858</v>
      </c>
      <c r="D3">
        <v>39.205317470005582</v>
      </c>
      <c r="E3">
        <v>2</v>
      </c>
    </row>
    <row r="4" spans="1:23" x14ac:dyDescent="0.25">
      <c r="A4">
        <v>305.99</v>
      </c>
      <c r="B4">
        <v>7261.5714285714284</v>
      </c>
      <c r="C4">
        <v>2089.7142857142858</v>
      </c>
      <c r="D4">
        <v>41.116823250906862</v>
      </c>
      <c r="E4">
        <v>2</v>
      </c>
      <c r="U4" t="s">
        <v>31</v>
      </c>
    </row>
    <row r="5" spans="1:23" x14ac:dyDescent="0.25">
      <c r="A5">
        <v>305.99200000000002</v>
      </c>
      <c r="B5">
        <v>6552.5714285714284</v>
      </c>
      <c r="C5">
        <v>1692.6428571428569</v>
      </c>
      <c r="D5">
        <v>42.075242287771971</v>
      </c>
      <c r="E5">
        <v>2</v>
      </c>
      <c r="U5" t="s">
        <v>32</v>
      </c>
    </row>
    <row r="6" spans="1:23" x14ac:dyDescent="0.25">
      <c r="A6">
        <v>305.99299999999999</v>
      </c>
      <c r="B6">
        <v>6750</v>
      </c>
      <c r="C6">
        <v>2253.1428571428569</v>
      </c>
      <c r="D6">
        <v>42.526529802594894</v>
      </c>
      <c r="E6">
        <v>2</v>
      </c>
    </row>
    <row r="7" spans="1:23" x14ac:dyDescent="0.25">
      <c r="A7">
        <v>305.995</v>
      </c>
      <c r="B7">
        <v>6289.1428571428569</v>
      </c>
      <c r="C7">
        <v>2195.4285714285711</v>
      </c>
      <c r="D7">
        <v>43.776035744803266</v>
      </c>
      <c r="E7">
        <v>2</v>
      </c>
    </row>
    <row r="8" spans="1:23" x14ac:dyDescent="0.25">
      <c r="A8">
        <v>305.99599999999998</v>
      </c>
      <c r="B8">
        <v>5872.5714285714284</v>
      </c>
      <c r="C8">
        <v>1819</v>
      </c>
      <c r="D8">
        <v>44.44288253784174</v>
      </c>
      <c r="E8">
        <v>2</v>
      </c>
    </row>
    <row r="9" spans="1:23" x14ac:dyDescent="0.25">
      <c r="A9">
        <v>305.99700000000001</v>
      </c>
      <c r="B9">
        <v>5825.2857142857147</v>
      </c>
      <c r="C9">
        <v>1776.7142857142858</v>
      </c>
      <c r="D9">
        <v>44.523115212576727</v>
      </c>
      <c r="E9">
        <v>2</v>
      </c>
      <c r="U9" t="s">
        <v>3</v>
      </c>
    </row>
    <row r="10" spans="1:23" x14ac:dyDescent="0.25">
      <c r="A10">
        <v>305.99900000000002</v>
      </c>
      <c r="B10">
        <v>5612.2857142857147</v>
      </c>
      <c r="C10">
        <v>1523.1428571428573</v>
      </c>
      <c r="D10">
        <v>44.648754773821111</v>
      </c>
      <c r="E10">
        <v>2</v>
      </c>
      <c r="U10" t="s">
        <v>33</v>
      </c>
    </row>
    <row r="11" spans="1:23" x14ac:dyDescent="0.25">
      <c r="A11">
        <v>306</v>
      </c>
      <c r="B11">
        <v>5518</v>
      </c>
      <c r="C11">
        <v>1395.6428571428573</v>
      </c>
      <c r="D11">
        <v>44.622986493791927</v>
      </c>
      <c r="E11">
        <v>2</v>
      </c>
    </row>
    <row r="12" spans="1:23" x14ac:dyDescent="0.25">
      <c r="A12">
        <v>306.00200000000001</v>
      </c>
      <c r="B12">
        <v>5505.5714285714284</v>
      </c>
      <c r="C12">
        <v>1351.7857142857142</v>
      </c>
      <c r="D12">
        <v>44.535832432338168</v>
      </c>
      <c r="E12">
        <v>2</v>
      </c>
    </row>
    <row r="13" spans="1:23" x14ac:dyDescent="0.25">
      <c r="A13">
        <v>306.00299999999999</v>
      </c>
      <c r="B13">
        <v>5419.4285714285716</v>
      </c>
      <c r="C13">
        <v>1258.0714285714284</v>
      </c>
      <c r="D13">
        <v>44.552161080496603</v>
      </c>
      <c r="E13">
        <v>2</v>
      </c>
    </row>
    <row r="14" spans="1:23" x14ac:dyDescent="0.25">
      <c r="A14">
        <v>306.00400000000002</v>
      </c>
      <c r="B14">
        <v>5284.7142857142853</v>
      </c>
      <c r="C14">
        <v>1126.7142857142853</v>
      </c>
      <c r="D14">
        <v>44.588377489362472</v>
      </c>
      <c r="E14">
        <v>2</v>
      </c>
    </row>
    <row r="15" spans="1:23" x14ac:dyDescent="0.25">
      <c r="A15">
        <v>306.00599999999997</v>
      </c>
      <c r="B15">
        <v>5218.2857142857147</v>
      </c>
      <c r="C15">
        <v>1043.6428571428573</v>
      </c>
      <c r="D15">
        <v>44.48747591291152</v>
      </c>
      <c r="E15">
        <v>2</v>
      </c>
      <c r="U15" t="s">
        <v>13</v>
      </c>
      <c r="V15" t="s">
        <v>14</v>
      </c>
      <c r="W15" t="s">
        <v>15</v>
      </c>
    </row>
    <row r="16" spans="1:23" x14ac:dyDescent="0.25">
      <c r="A16">
        <v>306.00700000000001</v>
      </c>
      <c r="B16">
        <v>5159.5714285714284</v>
      </c>
      <c r="C16">
        <v>975.92857142857156</v>
      </c>
      <c r="D16">
        <v>44.375428771972679</v>
      </c>
      <c r="E16">
        <v>2</v>
      </c>
      <c r="U16">
        <v>32.781093273801261</v>
      </c>
      <c r="V16">
        <v>33.165184222376595</v>
      </c>
      <c r="W16">
        <v>7724.7379553302444</v>
      </c>
    </row>
    <row r="17" spans="1:23" x14ac:dyDescent="0.25">
      <c r="A17">
        <v>306.00900000000001</v>
      </c>
      <c r="B17">
        <v>5051.4285714285716</v>
      </c>
      <c r="C17">
        <v>915.07142857142844</v>
      </c>
      <c r="D17">
        <v>44.50379279000424</v>
      </c>
      <c r="E17">
        <v>2</v>
      </c>
      <c r="U17" t="s">
        <v>11</v>
      </c>
      <c r="V17" t="s">
        <v>11</v>
      </c>
      <c r="W17" t="s">
        <v>16</v>
      </c>
    </row>
    <row r="18" spans="1:23" x14ac:dyDescent="0.25">
      <c r="A18">
        <v>306.01</v>
      </c>
      <c r="B18">
        <v>4960.1428571428569</v>
      </c>
      <c r="C18">
        <v>877.78571428571422</v>
      </c>
      <c r="D18">
        <v>44.69868709019255</v>
      </c>
      <c r="E18">
        <v>2</v>
      </c>
    </row>
    <row r="19" spans="1:23" x14ac:dyDescent="0.25">
      <c r="A19">
        <v>306.01100000000002</v>
      </c>
      <c r="B19">
        <v>4848</v>
      </c>
      <c r="C19">
        <v>831.71428571428578</v>
      </c>
      <c r="D19">
        <v>44.937519618443048</v>
      </c>
      <c r="E19">
        <v>2</v>
      </c>
    </row>
    <row r="20" spans="1:23" x14ac:dyDescent="0.25">
      <c r="A20">
        <v>306.01299999999998</v>
      </c>
      <c r="B20">
        <v>4780.7142857142853</v>
      </c>
      <c r="C20">
        <v>808.42857142857156</v>
      </c>
      <c r="D20">
        <v>45.117844935825929</v>
      </c>
      <c r="E20">
        <v>2</v>
      </c>
    </row>
    <row r="21" spans="1:23" x14ac:dyDescent="0.25">
      <c r="A21">
        <v>306.01400000000001</v>
      </c>
      <c r="B21">
        <v>4672</v>
      </c>
      <c r="C21">
        <v>765.57142857142867</v>
      </c>
      <c r="D21">
        <v>45.365172467912942</v>
      </c>
      <c r="E21">
        <v>2</v>
      </c>
    </row>
    <row r="22" spans="1:23" x14ac:dyDescent="0.25">
      <c r="A22">
        <v>306.01499999999999</v>
      </c>
      <c r="B22">
        <v>4527.5714285714284</v>
      </c>
      <c r="C22">
        <v>710.64285714285711</v>
      </c>
      <c r="D22">
        <v>45.696486336844259</v>
      </c>
      <c r="E22">
        <v>2</v>
      </c>
    </row>
    <row r="23" spans="1:23" x14ac:dyDescent="0.25">
      <c r="A23">
        <v>306.017</v>
      </c>
      <c r="B23">
        <v>4382.5714285714284</v>
      </c>
      <c r="C23">
        <v>657.99999999999977</v>
      </c>
      <c r="D23">
        <v>46.048156738281193</v>
      </c>
      <c r="E23">
        <v>2</v>
      </c>
    </row>
    <row r="24" spans="1:23" x14ac:dyDescent="0.25">
      <c r="A24">
        <v>306.01799999999997</v>
      </c>
      <c r="B24">
        <v>4294.7142857142853</v>
      </c>
      <c r="C24">
        <v>628.71428571428601</v>
      </c>
      <c r="D24">
        <v>46.286849321637874</v>
      </c>
      <c r="E24">
        <v>2</v>
      </c>
    </row>
    <row r="25" spans="1:23" x14ac:dyDescent="0.25">
      <c r="A25">
        <v>306.02</v>
      </c>
      <c r="B25">
        <v>4240</v>
      </c>
      <c r="C25">
        <v>611.57142857142867</v>
      </c>
      <c r="D25">
        <v>46.452225167410631</v>
      </c>
      <c r="E25">
        <v>2</v>
      </c>
    </row>
    <row r="26" spans="1:23" x14ac:dyDescent="0.25">
      <c r="A26">
        <v>306.02100000000002</v>
      </c>
      <c r="B26">
        <v>4196.7142857142853</v>
      </c>
      <c r="C26">
        <v>598.28571428571399</v>
      </c>
      <c r="D26">
        <v>46.586159515380871</v>
      </c>
      <c r="E26">
        <v>2</v>
      </c>
    </row>
    <row r="27" spans="1:23" x14ac:dyDescent="0.25">
      <c r="A27">
        <v>306.02199999999999</v>
      </c>
      <c r="B27">
        <v>4135.2857142857147</v>
      </c>
      <c r="C27">
        <v>579.35714285714266</v>
      </c>
      <c r="D27">
        <v>46.779021671840155</v>
      </c>
      <c r="E27">
        <v>2</v>
      </c>
    </row>
    <row r="28" spans="1:23" x14ac:dyDescent="0.25">
      <c r="A28">
        <v>306.024</v>
      </c>
      <c r="B28">
        <v>4091.4285714285716</v>
      </c>
      <c r="C28">
        <v>567.92857142857156</v>
      </c>
      <c r="D28">
        <v>46.949497004917703</v>
      </c>
      <c r="E28">
        <v>2</v>
      </c>
    </row>
    <row r="29" spans="1:23" x14ac:dyDescent="0.25">
      <c r="A29">
        <v>306.02499999999998</v>
      </c>
      <c r="B29">
        <v>4062.7142857142858</v>
      </c>
      <c r="C29">
        <v>560.57142857142867</v>
      </c>
      <c r="D29">
        <v>47.06179438999726</v>
      </c>
      <c r="E29">
        <v>2</v>
      </c>
    </row>
    <row r="30" spans="1:23" x14ac:dyDescent="0.25">
      <c r="A30">
        <v>306.02600000000001</v>
      </c>
      <c r="B30">
        <v>4044.8571428571427</v>
      </c>
      <c r="C30">
        <v>555.21428571428578</v>
      </c>
      <c r="D30">
        <v>47.123499080112992</v>
      </c>
      <c r="E30">
        <v>2</v>
      </c>
    </row>
    <row r="31" spans="1:23" x14ac:dyDescent="0.25">
      <c r="A31">
        <v>306.02800000000002</v>
      </c>
      <c r="B31">
        <v>4025.7142857142858</v>
      </c>
      <c r="C31">
        <v>548.57142857142844</v>
      </c>
      <c r="D31">
        <v>47.167532457624191</v>
      </c>
      <c r="E31">
        <v>2</v>
      </c>
    </row>
    <row r="32" spans="1:23" x14ac:dyDescent="0.25">
      <c r="A32">
        <v>306.029</v>
      </c>
      <c r="B32">
        <v>3993.8571428571427</v>
      </c>
      <c r="C32">
        <v>537.92857142857156</v>
      </c>
      <c r="D32">
        <v>47.254755292620018</v>
      </c>
      <c r="E32">
        <v>2</v>
      </c>
    </row>
    <row r="33" spans="1:5" x14ac:dyDescent="0.25">
      <c r="A33">
        <v>306.02999999999997</v>
      </c>
      <c r="B33">
        <v>3976.2857142857142</v>
      </c>
      <c r="C33">
        <v>532.35714285714289</v>
      </c>
      <c r="D33">
        <v>47.306832013811345</v>
      </c>
      <c r="E33">
        <v>2</v>
      </c>
    </row>
    <row r="34" spans="1:5" x14ac:dyDescent="0.25">
      <c r="A34">
        <v>306.03199999999998</v>
      </c>
      <c r="B34">
        <v>3918</v>
      </c>
      <c r="C34">
        <v>515.42857142857133</v>
      </c>
      <c r="D34">
        <v>47.501776014055565</v>
      </c>
      <c r="E34">
        <v>2</v>
      </c>
    </row>
    <row r="35" spans="1:5" x14ac:dyDescent="0.25">
      <c r="A35">
        <v>306.03300000000002</v>
      </c>
      <c r="B35">
        <v>3872.7142857142858</v>
      </c>
      <c r="C35">
        <v>502.28571428571422</v>
      </c>
      <c r="D35">
        <v>47.658704267229382</v>
      </c>
      <c r="E35">
        <v>2</v>
      </c>
    </row>
    <row r="36" spans="1:5" x14ac:dyDescent="0.25">
      <c r="A36">
        <v>306.03399999999999</v>
      </c>
      <c r="B36">
        <v>3790.1428571428573</v>
      </c>
      <c r="C36">
        <v>480.14285714285734</v>
      </c>
      <c r="D36">
        <v>47.976550728934171</v>
      </c>
      <c r="E36">
        <v>2</v>
      </c>
    </row>
    <row r="37" spans="1:5" x14ac:dyDescent="0.25">
      <c r="A37">
        <v>306.03500000000003</v>
      </c>
      <c r="B37">
        <v>3703.7142857142858</v>
      </c>
      <c r="C37">
        <v>457.71428571428578</v>
      </c>
      <c r="D37">
        <v>48.317396763392821</v>
      </c>
      <c r="E37">
        <v>2</v>
      </c>
    </row>
    <row r="38" spans="1:5" x14ac:dyDescent="0.25">
      <c r="A38">
        <v>306.03699999999998</v>
      </c>
      <c r="B38">
        <v>3607.2857142857142</v>
      </c>
      <c r="C38">
        <v>433</v>
      </c>
      <c r="D38">
        <v>48.720792606898726</v>
      </c>
      <c r="E38">
        <v>2</v>
      </c>
    </row>
    <row r="39" spans="1:5" x14ac:dyDescent="0.25">
      <c r="A39">
        <v>306.03800000000001</v>
      </c>
      <c r="B39">
        <v>3520.1428571428573</v>
      </c>
      <c r="C39">
        <v>411.57142857142844</v>
      </c>
      <c r="D39">
        <v>49.108881705147894</v>
      </c>
      <c r="E39">
        <v>2</v>
      </c>
    </row>
    <row r="40" spans="1:5" x14ac:dyDescent="0.25">
      <c r="A40">
        <v>306.03899999999999</v>
      </c>
      <c r="B40">
        <v>3430.5714285714284</v>
      </c>
      <c r="C40">
        <v>390</v>
      </c>
      <c r="D40">
        <v>49.524573516845692</v>
      </c>
      <c r="E40">
        <v>2</v>
      </c>
    </row>
    <row r="41" spans="1:5" x14ac:dyDescent="0.25">
      <c r="A41">
        <v>306.041</v>
      </c>
      <c r="B41">
        <v>3356.8571428571427</v>
      </c>
      <c r="C41">
        <v>372.92857142857133</v>
      </c>
      <c r="D41">
        <v>49.883675929478272</v>
      </c>
      <c r="E41">
        <v>2</v>
      </c>
    </row>
    <row r="42" spans="1:5" x14ac:dyDescent="0.25">
      <c r="A42">
        <v>306.04199999999997</v>
      </c>
      <c r="B42">
        <v>3299.4285714285716</v>
      </c>
      <c r="C42">
        <v>359.64285714285734</v>
      </c>
      <c r="D42">
        <v>50.179750932965931</v>
      </c>
      <c r="E42">
        <v>2</v>
      </c>
    </row>
    <row r="43" spans="1:5" x14ac:dyDescent="0.25">
      <c r="A43">
        <v>306.04300000000001</v>
      </c>
      <c r="B43">
        <v>3266</v>
      </c>
      <c r="C43">
        <v>352.42857142857133</v>
      </c>
      <c r="D43">
        <v>50.366939871651823</v>
      </c>
      <c r="E43">
        <v>2</v>
      </c>
    </row>
    <row r="44" spans="1:5" x14ac:dyDescent="0.25">
      <c r="A44">
        <v>306.04500000000002</v>
      </c>
      <c r="B44">
        <v>3236.8571428571427</v>
      </c>
      <c r="C44">
        <v>346.14285714285711</v>
      </c>
      <c r="D44">
        <v>50.522900390625011</v>
      </c>
      <c r="E44">
        <v>2</v>
      </c>
    </row>
    <row r="45" spans="1:5" x14ac:dyDescent="0.25">
      <c r="A45">
        <v>306.04599999999999</v>
      </c>
      <c r="B45">
        <v>3207.4285714285716</v>
      </c>
      <c r="C45">
        <v>339.42857142857156</v>
      </c>
      <c r="D45">
        <v>50.678108106340687</v>
      </c>
      <c r="E45">
        <v>2</v>
      </c>
    </row>
    <row r="46" spans="1:5" x14ac:dyDescent="0.25">
      <c r="A46">
        <v>306.04700000000003</v>
      </c>
      <c r="B46">
        <v>3189</v>
      </c>
      <c r="C46">
        <v>335.35714285714289</v>
      </c>
      <c r="D46">
        <v>50.769057137625509</v>
      </c>
      <c r="E46">
        <v>2</v>
      </c>
    </row>
    <row r="47" spans="1:5" x14ac:dyDescent="0.25">
      <c r="A47">
        <v>306.048</v>
      </c>
      <c r="B47">
        <v>3171.4285714285716</v>
      </c>
      <c r="C47">
        <v>331.35714285714266</v>
      </c>
      <c r="D47">
        <v>50.866450173514238</v>
      </c>
      <c r="E47">
        <v>2</v>
      </c>
    </row>
    <row r="48" spans="1:5" x14ac:dyDescent="0.25">
      <c r="A48">
        <v>306.05</v>
      </c>
      <c r="B48">
        <v>3151</v>
      </c>
      <c r="C48">
        <v>327</v>
      </c>
      <c r="D48">
        <v>50.98451810564319</v>
      </c>
      <c r="E48">
        <v>2</v>
      </c>
    </row>
    <row r="49" spans="1:5" x14ac:dyDescent="0.25">
      <c r="A49">
        <v>306.05099999999999</v>
      </c>
      <c r="B49">
        <v>3130.1428571428573</v>
      </c>
      <c r="C49">
        <v>322.57142857142844</v>
      </c>
      <c r="D49">
        <v>51.108284541538808</v>
      </c>
      <c r="E49">
        <v>2</v>
      </c>
    </row>
    <row r="50" spans="1:5" x14ac:dyDescent="0.25">
      <c r="A50">
        <v>306.05200000000002</v>
      </c>
      <c r="B50">
        <v>3116.8571428571427</v>
      </c>
      <c r="C50">
        <v>319.85714285714289</v>
      </c>
      <c r="D50">
        <v>51.187199837820856</v>
      </c>
      <c r="E50">
        <v>2</v>
      </c>
    </row>
    <row r="51" spans="1:5" x14ac:dyDescent="0.25">
      <c r="A51">
        <v>306.053</v>
      </c>
      <c r="B51">
        <v>3097.7142857142858</v>
      </c>
      <c r="C51">
        <v>315.78571428571445</v>
      </c>
      <c r="D51">
        <v>51.301462663923019</v>
      </c>
      <c r="E51">
        <v>2</v>
      </c>
    </row>
    <row r="52" spans="1:5" x14ac:dyDescent="0.25">
      <c r="A52">
        <v>306.05500000000001</v>
      </c>
      <c r="B52">
        <v>3092.2857142857142</v>
      </c>
      <c r="C52">
        <v>314.78571428571445</v>
      </c>
      <c r="D52">
        <v>51.337768336704812</v>
      </c>
      <c r="E52">
        <v>2</v>
      </c>
    </row>
    <row r="53" spans="1:5" x14ac:dyDescent="0.25">
      <c r="A53">
        <v>306.05599999999998</v>
      </c>
      <c r="B53">
        <v>3075.4285714285716</v>
      </c>
      <c r="C53">
        <v>311.28571428571422</v>
      </c>
      <c r="D53">
        <v>51.446168409075085</v>
      </c>
      <c r="E53">
        <v>2</v>
      </c>
    </row>
    <row r="54" spans="1:5" x14ac:dyDescent="0.25">
      <c r="A54">
        <v>306.05700000000002</v>
      </c>
      <c r="B54">
        <v>3052.4285714285716</v>
      </c>
      <c r="C54">
        <v>306.64285714285711</v>
      </c>
      <c r="D54">
        <v>51.594572884695879</v>
      </c>
      <c r="E54">
        <v>2</v>
      </c>
    </row>
    <row r="55" spans="1:5" x14ac:dyDescent="0.25">
      <c r="A55">
        <v>306.05799999999999</v>
      </c>
      <c r="B55">
        <v>3038.8571428571427</v>
      </c>
      <c r="C55">
        <v>304.07142857142867</v>
      </c>
      <c r="D55">
        <v>51.683146885463202</v>
      </c>
      <c r="E55">
        <v>2</v>
      </c>
    </row>
    <row r="56" spans="1:5" x14ac:dyDescent="0.25">
      <c r="A56">
        <v>306.06</v>
      </c>
      <c r="B56">
        <v>3020.5714285714284</v>
      </c>
      <c r="C56">
        <v>300.35714285714289</v>
      </c>
      <c r="D56">
        <v>51.804643358503085</v>
      </c>
      <c r="E56">
        <v>2</v>
      </c>
    </row>
    <row r="57" spans="1:5" x14ac:dyDescent="0.25">
      <c r="A57">
        <v>306.06099999999998</v>
      </c>
      <c r="B57">
        <v>3000.2857142857142</v>
      </c>
      <c r="C57">
        <v>296.28571428571422</v>
      </c>
      <c r="D57">
        <v>51.936942073277066</v>
      </c>
      <c r="E57">
        <v>2</v>
      </c>
    </row>
    <row r="58" spans="1:5" x14ac:dyDescent="0.25">
      <c r="A58">
        <v>306.06200000000001</v>
      </c>
      <c r="B58">
        <v>2982.5714285714284</v>
      </c>
      <c r="C58">
        <v>292.78571428571422</v>
      </c>
      <c r="D58">
        <v>52.050207519531227</v>
      </c>
      <c r="E58">
        <v>2</v>
      </c>
    </row>
    <row r="59" spans="1:5" x14ac:dyDescent="0.25">
      <c r="A59">
        <v>306.06400000000002</v>
      </c>
      <c r="B59">
        <v>2973</v>
      </c>
      <c r="C59">
        <v>291.07142857142867</v>
      </c>
      <c r="D59">
        <v>52.120763397216876</v>
      </c>
      <c r="E59">
        <v>2</v>
      </c>
    </row>
    <row r="60" spans="1:5" x14ac:dyDescent="0.25">
      <c r="A60">
        <v>306.065</v>
      </c>
      <c r="B60">
        <v>2959.4285714285716</v>
      </c>
      <c r="C60">
        <v>288</v>
      </c>
      <c r="D60">
        <v>52.203807939801891</v>
      </c>
      <c r="E60">
        <v>2</v>
      </c>
    </row>
    <row r="61" spans="1:5" x14ac:dyDescent="0.25">
      <c r="A61">
        <v>306.06599999999997</v>
      </c>
      <c r="B61">
        <v>2940.1428571428573</v>
      </c>
      <c r="C61">
        <v>284.07142857142844</v>
      </c>
      <c r="D61">
        <v>52.318448093959319</v>
      </c>
      <c r="E61">
        <v>2</v>
      </c>
    </row>
    <row r="62" spans="1:5" x14ac:dyDescent="0.25">
      <c r="A62">
        <v>306.06700000000001</v>
      </c>
      <c r="B62">
        <v>2917.2857142857142</v>
      </c>
      <c r="C62">
        <v>279.42857142857133</v>
      </c>
      <c r="D62">
        <v>52.466351863316163</v>
      </c>
      <c r="E62">
        <v>2</v>
      </c>
    </row>
    <row r="63" spans="1:5" x14ac:dyDescent="0.25">
      <c r="A63">
        <v>306.06799999999998</v>
      </c>
      <c r="B63">
        <v>2908.7142857142858</v>
      </c>
      <c r="C63">
        <v>277.71428571428578</v>
      </c>
      <c r="D63">
        <v>52.52515956333707</v>
      </c>
      <c r="E63">
        <v>2</v>
      </c>
    </row>
    <row r="64" spans="1:5" x14ac:dyDescent="0.25">
      <c r="A64">
        <v>306.07</v>
      </c>
      <c r="B64">
        <v>2901.1428571428573</v>
      </c>
      <c r="C64">
        <v>276.28571428571445</v>
      </c>
      <c r="D64">
        <v>52.580263955252519</v>
      </c>
      <c r="E64">
        <v>2</v>
      </c>
    </row>
    <row r="65" spans="1:5" x14ac:dyDescent="0.25">
      <c r="A65">
        <v>306.07100000000003</v>
      </c>
      <c r="B65">
        <v>2893</v>
      </c>
      <c r="C65">
        <v>275</v>
      </c>
      <c r="D65">
        <v>52.642338235037641</v>
      </c>
      <c r="E65">
        <v>2</v>
      </c>
    </row>
    <row r="66" spans="1:5" x14ac:dyDescent="0.25">
      <c r="A66">
        <v>306.072</v>
      </c>
      <c r="B66">
        <v>2894.2857142857142</v>
      </c>
      <c r="C66">
        <v>275.5</v>
      </c>
      <c r="D66">
        <v>52.660033416748092</v>
      </c>
      <c r="E66">
        <v>2</v>
      </c>
    </row>
    <row r="67" spans="1:5" x14ac:dyDescent="0.25">
      <c r="A67">
        <v>306.07299999999998</v>
      </c>
      <c r="B67">
        <v>2892.5714285714284</v>
      </c>
      <c r="C67">
        <v>275.5</v>
      </c>
      <c r="D67">
        <v>52.701203482491678</v>
      </c>
      <c r="E67">
        <v>2</v>
      </c>
    </row>
    <row r="68" spans="1:5" x14ac:dyDescent="0.25">
      <c r="A68">
        <v>306.07499999999999</v>
      </c>
      <c r="B68">
        <v>2870.5714285714284</v>
      </c>
      <c r="C68">
        <v>271.5</v>
      </c>
      <c r="D68">
        <v>52.861225564139204</v>
      </c>
      <c r="E68">
        <v>2</v>
      </c>
    </row>
    <row r="69" spans="1:5" x14ac:dyDescent="0.25">
      <c r="A69">
        <v>306.07600000000002</v>
      </c>
      <c r="B69">
        <v>2845.8571428571427</v>
      </c>
      <c r="C69">
        <v>266.57142857142867</v>
      </c>
      <c r="D69">
        <v>53.017112295968161</v>
      </c>
      <c r="E69">
        <v>2</v>
      </c>
    </row>
    <row r="70" spans="1:5" x14ac:dyDescent="0.25">
      <c r="A70">
        <v>306.077</v>
      </c>
      <c r="B70">
        <v>2812.2857142857142</v>
      </c>
      <c r="C70">
        <v>259.28571428571445</v>
      </c>
      <c r="D70">
        <v>53.213756343296609</v>
      </c>
      <c r="E70">
        <v>2</v>
      </c>
    </row>
    <row r="71" spans="1:5" x14ac:dyDescent="0.25">
      <c r="A71">
        <v>306.07799999999997</v>
      </c>
      <c r="B71">
        <v>2817.4285714285716</v>
      </c>
      <c r="C71">
        <v>260.35714285714289</v>
      </c>
      <c r="D71">
        <v>53.179901450020964</v>
      </c>
      <c r="E71">
        <v>2</v>
      </c>
    </row>
    <row r="72" spans="1:5" x14ac:dyDescent="0.25">
      <c r="A72">
        <v>306.08</v>
      </c>
      <c r="B72">
        <v>2812.1428571428573</v>
      </c>
      <c r="C72">
        <v>259.42857142857156</v>
      </c>
      <c r="D72">
        <v>53.228556060790993</v>
      </c>
      <c r="E72">
        <v>2</v>
      </c>
    </row>
    <row r="73" spans="1:5" x14ac:dyDescent="0.25">
      <c r="A73">
        <v>306.08100000000002</v>
      </c>
      <c r="B73">
        <v>2816.2857142857142</v>
      </c>
      <c r="C73">
        <v>260.42857142857156</v>
      </c>
      <c r="D73">
        <v>53.211591339111351</v>
      </c>
      <c r="E73">
        <v>2</v>
      </c>
    </row>
    <row r="74" spans="1:5" x14ac:dyDescent="0.25">
      <c r="A74">
        <v>306.08199999999999</v>
      </c>
      <c r="B74">
        <v>2817.4285714285716</v>
      </c>
      <c r="C74">
        <v>260.92857142857133</v>
      </c>
      <c r="D74">
        <v>53.223585292271252</v>
      </c>
      <c r="E74">
        <v>2</v>
      </c>
    </row>
    <row r="75" spans="1:5" x14ac:dyDescent="0.25">
      <c r="A75">
        <v>306.08300000000003</v>
      </c>
      <c r="B75">
        <v>2778.1428571428573</v>
      </c>
      <c r="C75">
        <v>252.85714285714289</v>
      </c>
      <c r="D75">
        <v>53.473756408691429</v>
      </c>
      <c r="E75">
        <v>2</v>
      </c>
    </row>
    <row r="76" spans="1:5" x14ac:dyDescent="0.25">
      <c r="A76">
        <v>306.084</v>
      </c>
      <c r="B76">
        <v>2770</v>
      </c>
      <c r="C76">
        <v>251.14285714285711</v>
      </c>
      <c r="D76">
        <v>53.524461800711492</v>
      </c>
      <c r="E76">
        <v>2</v>
      </c>
    </row>
    <row r="77" spans="1:5" x14ac:dyDescent="0.25">
      <c r="A77">
        <v>306.08600000000001</v>
      </c>
      <c r="B77">
        <v>2765.4285714285716</v>
      </c>
      <c r="C77">
        <v>250.42857142857133</v>
      </c>
      <c r="D77">
        <v>53.565188162667425</v>
      </c>
      <c r="E77">
        <v>2</v>
      </c>
    </row>
    <row r="78" spans="1:5" x14ac:dyDescent="0.25">
      <c r="A78">
        <v>306.08699999999999</v>
      </c>
      <c r="B78">
        <v>2776.8571428571427</v>
      </c>
      <c r="C78">
        <v>252.57142857142867</v>
      </c>
      <c r="D78">
        <v>53.494771139962381</v>
      </c>
      <c r="E78">
        <v>2</v>
      </c>
    </row>
    <row r="79" spans="1:5" x14ac:dyDescent="0.25">
      <c r="A79">
        <v>306.08800000000002</v>
      </c>
      <c r="B79">
        <v>2758.4285714285716</v>
      </c>
      <c r="C79">
        <v>249.21428571428578</v>
      </c>
      <c r="D79">
        <v>53.622118268694237</v>
      </c>
      <c r="E79">
        <v>2</v>
      </c>
    </row>
    <row r="80" spans="1:5" x14ac:dyDescent="0.25">
      <c r="A80">
        <v>306.089</v>
      </c>
      <c r="B80">
        <v>2757.2857142857142</v>
      </c>
      <c r="C80">
        <v>248.85714285714266</v>
      </c>
      <c r="D80">
        <v>53.628962271554144</v>
      </c>
      <c r="E80">
        <v>2</v>
      </c>
    </row>
    <row r="81" spans="1:5" x14ac:dyDescent="0.25">
      <c r="A81">
        <v>306.08999999999997</v>
      </c>
      <c r="B81">
        <v>2749.2857142857142</v>
      </c>
      <c r="C81">
        <v>247.42857142857156</v>
      </c>
      <c r="D81">
        <v>53.69325038364957</v>
      </c>
      <c r="E81">
        <v>2</v>
      </c>
    </row>
    <row r="82" spans="1:5" x14ac:dyDescent="0.25">
      <c r="A82">
        <v>306.09199999999998</v>
      </c>
      <c r="B82">
        <v>2753.4285714285716</v>
      </c>
      <c r="C82">
        <v>248.64285714285711</v>
      </c>
      <c r="D82">
        <v>53.682195935930565</v>
      </c>
      <c r="E82">
        <v>2</v>
      </c>
    </row>
    <row r="83" spans="1:5" x14ac:dyDescent="0.25">
      <c r="A83">
        <v>306.09300000000002</v>
      </c>
      <c r="B83">
        <v>2728</v>
      </c>
      <c r="C83">
        <v>243.35714285714289</v>
      </c>
      <c r="D83">
        <v>53.84097606113977</v>
      </c>
      <c r="E83">
        <v>2</v>
      </c>
    </row>
    <row r="84" spans="1:5" x14ac:dyDescent="0.25">
      <c r="A84">
        <v>306.09399999999999</v>
      </c>
      <c r="B84">
        <v>2735.1428571428573</v>
      </c>
      <c r="C84">
        <v>244.78571428571422</v>
      </c>
      <c r="D84">
        <v>53.795715005057218</v>
      </c>
      <c r="E84">
        <v>2</v>
      </c>
    </row>
    <row r="85" spans="1:5" x14ac:dyDescent="0.25">
      <c r="A85">
        <v>306.09500000000003</v>
      </c>
      <c r="B85">
        <v>2749.1428571428573</v>
      </c>
      <c r="C85">
        <v>247.64285714285711</v>
      </c>
      <c r="D85">
        <v>53.71648875645235</v>
      </c>
      <c r="E85">
        <v>2</v>
      </c>
    </row>
    <row r="86" spans="1:5" x14ac:dyDescent="0.25">
      <c r="A86">
        <v>306.09699999999998</v>
      </c>
      <c r="B86">
        <v>2754</v>
      </c>
      <c r="C86">
        <v>248.71428571428578</v>
      </c>
      <c r="D86">
        <v>53.690450395856544</v>
      </c>
      <c r="E86">
        <v>2</v>
      </c>
    </row>
    <row r="87" spans="1:5" x14ac:dyDescent="0.25">
      <c r="A87">
        <v>306.09800000000001</v>
      </c>
      <c r="B87">
        <v>2751.1428571428573</v>
      </c>
      <c r="C87">
        <v>248.42857142857133</v>
      </c>
      <c r="D87">
        <v>53.729778943743099</v>
      </c>
      <c r="E87">
        <v>2</v>
      </c>
    </row>
    <row r="88" spans="1:5" x14ac:dyDescent="0.25">
      <c r="A88">
        <v>306.09899999999999</v>
      </c>
      <c r="B88">
        <v>2749.4285714285716</v>
      </c>
      <c r="C88">
        <v>248.57142857142867</v>
      </c>
      <c r="D88">
        <v>53.777144404820092</v>
      </c>
      <c r="E88">
        <v>2</v>
      </c>
    </row>
    <row r="89" spans="1:5" x14ac:dyDescent="0.25">
      <c r="A89">
        <v>306.10000000000002</v>
      </c>
      <c r="B89">
        <v>2714</v>
      </c>
      <c r="C89">
        <v>241.5</v>
      </c>
      <c r="D89">
        <v>53.997980935232988</v>
      </c>
      <c r="E89">
        <v>2</v>
      </c>
    </row>
    <row r="90" spans="1:5" x14ac:dyDescent="0.25">
      <c r="A90">
        <v>306.101</v>
      </c>
      <c r="B90">
        <v>2682.8571428571427</v>
      </c>
      <c r="C90">
        <v>235.21428571428578</v>
      </c>
      <c r="D90">
        <v>54.207221221923817</v>
      </c>
      <c r="E90">
        <v>2</v>
      </c>
    </row>
    <row r="91" spans="1:5" x14ac:dyDescent="0.25">
      <c r="A91">
        <v>306.10300000000001</v>
      </c>
      <c r="B91">
        <v>2687</v>
      </c>
      <c r="C91">
        <v>236</v>
      </c>
      <c r="D91">
        <v>54.18090874808172</v>
      </c>
      <c r="E91">
        <v>2</v>
      </c>
    </row>
    <row r="92" spans="1:5" x14ac:dyDescent="0.25">
      <c r="A92">
        <v>306.10399999999998</v>
      </c>
      <c r="B92">
        <v>2693.5714285714284</v>
      </c>
      <c r="C92">
        <v>237.42857142857133</v>
      </c>
      <c r="D92">
        <v>54.150456673758413</v>
      </c>
      <c r="E92">
        <v>2</v>
      </c>
    </row>
    <row r="93" spans="1:5" x14ac:dyDescent="0.25">
      <c r="A93">
        <v>306.10500000000002</v>
      </c>
      <c r="B93">
        <v>2681</v>
      </c>
      <c r="C93">
        <v>235.07142857142867</v>
      </c>
      <c r="D93">
        <v>54.239820643833696</v>
      </c>
      <c r="E93">
        <v>2</v>
      </c>
    </row>
    <row r="94" spans="1:5" x14ac:dyDescent="0.25">
      <c r="A94">
        <v>306.10599999999999</v>
      </c>
      <c r="B94">
        <v>2670.4285714285716</v>
      </c>
      <c r="C94">
        <v>233.14285714285711</v>
      </c>
      <c r="D94">
        <v>54.330433872767856</v>
      </c>
      <c r="E94">
        <v>2</v>
      </c>
    </row>
    <row r="95" spans="1:5" x14ac:dyDescent="0.25">
      <c r="A95">
        <v>306.10700000000003</v>
      </c>
      <c r="B95">
        <v>2653.5714285714284</v>
      </c>
      <c r="C95">
        <v>230.14285714285711</v>
      </c>
      <c r="D95">
        <v>54.457300240652955</v>
      </c>
      <c r="E95">
        <v>2</v>
      </c>
    </row>
    <row r="96" spans="1:5" x14ac:dyDescent="0.25">
      <c r="A96">
        <v>306.108</v>
      </c>
      <c r="B96">
        <v>2647.8571428571427</v>
      </c>
      <c r="C96">
        <v>229.07142857142867</v>
      </c>
      <c r="D96">
        <v>54.502176448277055</v>
      </c>
      <c r="E96">
        <v>2</v>
      </c>
    </row>
    <row r="97" spans="1:5" x14ac:dyDescent="0.25">
      <c r="A97">
        <v>306.11</v>
      </c>
      <c r="B97">
        <v>2643.7142857142858</v>
      </c>
      <c r="C97">
        <v>228.28571428571422</v>
      </c>
      <c r="D97">
        <v>54.543915775844084</v>
      </c>
      <c r="E97">
        <v>2</v>
      </c>
    </row>
    <row r="98" spans="1:5" x14ac:dyDescent="0.25">
      <c r="A98">
        <v>306.11099999999999</v>
      </c>
      <c r="B98">
        <v>2651.4285714285716</v>
      </c>
      <c r="C98">
        <v>229.85714285714289</v>
      </c>
      <c r="D98">
        <v>54.492497907366044</v>
      </c>
      <c r="E98">
        <v>2</v>
      </c>
    </row>
    <row r="99" spans="1:5" x14ac:dyDescent="0.25">
      <c r="A99">
        <v>306.11200000000002</v>
      </c>
      <c r="B99">
        <v>2644.8571428571427</v>
      </c>
      <c r="C99">
        <v>228.57142857142867</v>
      </c>
      <c r="D99">
        <v>54.530720084054167</v>
      </c>
      <c r="E99">
        <v>2</v>
      </c>
    </row>
    <row r="100" spans="1:5" x14ac:dyDescent="0.25">
      <c r="A100">
        <v>306.113</v>
      </c>
      <c r="B100">
        <v>2652.5714285714284</v>
      </c>
      <c r="C100">
        <v>229.78571428571422</v>
      </c>
      <c r="D100">
        <v>54.47114399501254</v>
      </c>
      <c r="E100">
        <v>2</v>
      </c>
    </row>
    <row r="101" spans="1:5" x14ac:dyDescent="0.25">
      <c r="A101">
        <v>306.11399999999998</v>
      </c>
      <c r="B101">
        <v>2657.8571428571427</v>
      </c>
      <c r="C101">
        <v>230.85714285714289</v>
      </c>
      <c r="D101">
        <v>54.433622850690597</v>
      </c>
      <c r="E101">
        <v>2</v>
      </c>
    </row>
    <row r="102" spans="1:5" x14ac:dyDescent="0.25">
      <c r="A102">
        <v>306.11599999999999</v>
      </c>
      <c r="B102">
        <v>2641.2857142857142</v>
      </c>
      <c r="C102">
        <v>227.92857142857133</v>
      </c>
      <c r="D102">
        <v>54.569161660330622</v>
      </c>
      <c r="E102">
        <v>2</v>
      </c>
    </row>
    <row r="103" spans="1:5" x14ac:dyDescent="0.25">
      <c r="A103">
        <v>306.11700000000002</v>
      </c>
      <c r="B103">
        <v>2630.8571428571427</v>
      </c>
      <c r="C103">
        <v>226.14285714285711</v>
      </c>
      <c r="D103">
        <v>54.656909724644208</v>
      </c>
      <c r="E103">
        <v>2</v>
      </c>
    </row>
    <row r="104" spans="1:5" x14ac:dyDescent="0.25">
      <c r="A104">
        <v>306.11799999999999</v>
      </c>
      <c r="B104">
        <v>2623.7142857142858</v>
      </c>
      <c r="C104">
        <v>224.71428571428578</v>
      </c>
      <c r="D104">
        <v>54.708728027343739</v>
      </c>
      <c r="E104">
        <v>2</v>
      </c>
    </row>
    <row r="105" spans="1:5" x14ac:dyDescent="0.25">
      <c r="A105">
        <v>306.11900000000003</v>
      </c>
      <c r="B105">
        <v>2623.2857142857142</v>
      </c>
      <c r="C105">
        <v>224.64285714285711</v>
      </c>
      <c r="D105">
        <v>54.711642892020109</v>
      </c>
      <c r="E105">
        <v>2</v>
      </c>
    </row>
    <row r="106" spans="1:5" x14ac:dyDescent="0.25">
      <c r="A106">
        <v>306.12</v>
      </c>
      <c r="B106">
        <v>2626.1428571428573</v>
      </c>
      <c r="C106">
        <v>225.35714285714289</v>
      </c>
      <c r="D106">
        <v>54.707506779262019</v>
      </c>
      <c r="E106">
        <v>2</v>
      </c>
    </row>
    <row r="107" spans="1:5" x14ac:dyDescent="0.25">
      <c r="A107">
        <v>306.12200000000001</v>
      </c>
      <c r="B107">
        <v>2617.1428571428573</v>
      </c>
      <c r="C107">
        <v>223.71428571428578</v>
      </c>
      <c r="D107">
        <v>54.786041259765568</v>
      </c>
      <c r="E107">
        <v>2</v>
      </c>
    </row>
    <row r="108" spans="1:5" x14ac:dyDescent="0.25">
      <c r="A108">
        <v>306.12299999999999</v>
      </c>
      <c r="B108">
        <v>2604.4285714285716</v>
      </c>
      <c r="C108">
        <v>221.42857142857156</v>
      </c>
      <c r="D108">
        <v>54.879892403738893</v>
      </c>
      <c r="E108">
        <v>2</v>
      </c>
    </row>
    <row r="109" spans="1:5" x14ac:dyDescent="0.25">
      <c r="A109">
        <v>306.12400000000002</v>
      </c>
      <c r="B109">
        <v>2606</v>
      </c>
      <c r="C109">
        <v>221.85714285714289</v>
      </c>
      <c r="D109">
        <v>54.879031917027078</v>
      </c>
      <c r="E109">
        <v>2</v>
      </c>
    </row>
    <row r="110" spans="1:5" x14ac:dyDescent="0.25">
      <c r="A110">
        <v>306.125</v>
      </c>
      <c r="B110">
        <v>2609.1428571428573</v>
      </c>
      <c r="C110">
        <v>222.42857142857133</v>
      </c>
      <c r="D110">
        <v>54.858713204520143</v>
      </c>
      <c r="E110">
        <v>2</v>
      </c>
    </row>
    <row r="111" spans="1:5" x14ac:dyDescent="0.25">
      <c r="A111">
        <v>306.12599999999998</v>
      </c>
      <c r="B111">
        <v>2600.7142857142858</v>
      </c>
      <c r="C111">
        <v>220.92857142857133</v>
      </c>
      <c r="D111">
        <v>54.912741742815285</v>
      </c>
      <c r="E111">
        <v>2</v>
      </c>
    </row>
    <row r="112" spans="1:5" x14ac:dyDescent="0.25">
      <c r="A112">
        <v>306.12700000000001</v>
      </c>
      <c r="B112">
        <v>2595.1428571428573</v>
      </c>
      <c r="C112">
        <v>219.57142857142867</v>
      </c>
      <c r="D112">
        <v>54.960198647635366</v>
      </c>
      <c r="E112">
        <v>2</v>
      </c>
    </row>
    <row r="113" spans="1:5" x14ac:dyDescent="0.25">
      <c r="A113">
        <v>306.12900000000002</v>
      </c>
      <c r="B113">
        <v>2591.1428571428573</v>
      </c>
      <c r="C113">
        <v>219.07142857142867</v>
      </c>
      <c r="D113">
        <v>54.994633810860819</v>
      </c>
      <c r="E113">
        <v>2</v>
      </c>
    </row>
    <row r="114" spans="1:5" x14ac:dyDescent="0.25">
      <c r="A114">
        <v>306.13</v>
      </c>
      <c r="B114">
        <v>2578.4285714285716</v>
      </c>
      <c r="C114">
        <v>216.92857142857156</v>
      </c>
      <c r="D114">
        <v>55.102857208251976</v>
      </c>
      <c r="E114">
        <v>2</v>
      </c>
    </row>
    <row r="115" spans="1:5" x14ac:dyDescent="0.25">
      <c r="A115">
        <v>306.13099999999997</v>
      </c>
      <c r="B115">
        <v>2567.1428571428573</v>
      </c>
      <c r="C115">
        <v>214.78571428571445</v>
      </c>
      <c r="D115">
        <v>55.203046526227638</v>
      </c>
      <c r="E115">
        <v>2</v>
      </c>
    </row>
    <row r="116" spans="1:5" x14ac:dyDescent="0.25">
      <c r="A116">
        <v>306.13200000000001</v>
      </c>
      <c r="B116">
        <v>2554.8571428571427</v>
      </c>
      <c r="C116">
        <v>212.71428571428578</v>
      </c>
      <c r="D116">
        <v>55.312971387590721</v>
      </c>
      <c r="E116">
        <v>2</v>
      </c>
    </row>
    <row r="117" spans="1:5" x14ac:dyDescent="0.25">
      <c r="A117">
        <v>306.13299999999998</v>
      </c>
      <c r="B117">
        <v>2542.1428571428573</v>
      </c>
      <c r="C117">
        <v>210.71428571428578</v>
      </c>
      <c r="D117">
        <v>55.424021039690388</v>
      </c>
      <c r="E117">
        <v>2</v>
      </c>
    </row>
    <row r="118" spans="1:5" x14ac:dyDescent="0.25">
      <c r="A118">
        <v>306.13499999999999</v>
      </c>
      <c r="B118">
        <v>2523.8571428571427</v>
      </c>
      <c r="C118">
        <v>207.42857142857156</v>
      </c>
      <c r="D118">
        <v>55.579043906075583</v>
      </c>
      <c r="E118">
        <v>2</v>
      </c>
    </row>
    <row r="119" spans="1:5" x14ac:dyDescent="0.25">
      <c r="A119">
        <v>306.13600000000002</v>
      </c>
      <c r="B119">
        <v>2513.8571428571427</v>
      </c>
      <c r="C119">
        <v>205.71428571428555</v>
      </c>
      <c r="D119">
        <v>55.661741856166316</v>
      </c>
      <c r="E119">
        <v>2</v>
      </c>
    </row>
    <row r="120" spans="1:5" x14ac:dyDescent="0.25">
      <c r="A120">
        <v>306.137</v>
      </c>
      <c r="B120">
        <v>2510.2857142857142</v>
      </c>
      <c r="C120">
        <v>204.92857142857156</v>
      </c>
      <c r="D120">
        <v>55.68859351021905</v>
      </c>
      <c r="E120">
        <v>2</v>
      </c>
    </row>
    <row r="121" spans="1:5" x14ac:dyDescent="0.25">
      <c r="A121">
        <v>306.13799999999998</v>
      </c>
      <c r="B121">
        <v>2510.7142857142858</v>
      </c>
      <c r="C121">
        <v>205.07142857142867</v>
      </c>
      <c r="D121">
        <v>55.684216744559137</v>
      </c>
      <c r="E121">
        <v>2</v>
      </c>
    </row>
    <row r="122" spans="1:5" x14ac:dyDescent="0.25">
      <c r="A122">
        <v>306.13900000000001</v>
      </c>
      <c r="B122">
        <v>2507.5714285714284</v>
      </c>
      <c r="C122">
        <v>204.5</v>
      </c>
      <c r="D122">
        <v>55.723697662353516</v>
      </c>
      <c r="E122">
        <v>2</v>
      </c>
    </row>
    <row r="123" spans="1:5" x14ac:dyDescent="0.25">
      <c r="A123">
        <v>306.14</v>
      </c>
      <c r="B123">
        <v>2495.4285714285716</v>
      </c>
      <c r="C123">
        <v>202.64285714285711</v>
      </c>
      <c r="D123">
        <v>55.834786442347934</v>
      </c>
      <c r="E123">
        <v>2</v>
      </c>
    </row>
    <row r="124" spans="1:5" x14ac:dyDescent="0.25">
      <c r="A124">
        <v>306.142</v>
      </c>
      <c r="B124">
        <v>2489.1428571428573</v>
      </c>
      <c r="C124">
        <v>201.21428571428578</v>
      </c>
      <c r="D124">
        <v>55.885617501395075</v>
      </c>
      <c r="E124">
        <v>2</v>
      </c>
    </row>
    <row r="125" spans="1:5" x14ac:dyDescent="0.25">
      <c r="A125">
        <v>306.14299999999997</v>
      </c>
      <c r="B125">
        <v>2482.7142857142858</v>
      </c>
      <c r="C125">
        <v>200.5</v>
      </c>
      <c r="D125">
        <v>55.943232291085337</v>
      </c>
      <c r="E125">
        <v>2</v>
      </c>
    </row>
    <row r="126" spans="1:5" x14ac:dyDescent="0.25">
      <c r="A126">
        <v>306.14400000000001</v>
      </c>
      <c r="B126">
        <v>2465.5714285714284</v>
      </c>
      <c r="C126">
        <v>197.57142857142844</v>
      </c>
      <c r="D126">
        <v>56.105379050118586</v>
      </c>
      <c r="E126">
        <v>2</v>
      </c>
    </row>
    <row r="127" spans="1:5" x14ac:dyDescent="0.25">
      <c r="A127">
        <v>306.14499999999998</v>
      </c>
      <c r="B127">
        <v>2457.1428571428573</v>
      </c>
      <c r="C127">
        <v>196.07142857142844</v>
      </c>
      <c r="D127">
        <v>56.188846479143422</v>
      </c>
      <c r="E127">
        <v>2</v>
      </c>
    </row>
    <row r="128" spans="1:5" x14ac:dyDescent="0.25">
      <c r="A128">
        <v>306.14600000000002</v>
      </c>
      <c r="B128">
        <v>2449.7142857142858</v>
      </c>
      <c r="C128">
        <v>194.85714285714289</v>
      </c>
      <c r="D128">
        <v>56.258116040911034</v>
      </c>
      <c r="E128">
        <v>2</v>
      </c>
    </row>
    <row r="129" spans="1:5" x14ac:dyDescent="0.25">
      <c r="A129">
        <v>306.14800000000002</v>
      </c>
      <c r="B129">
        <v>2450.4285714285716</v>
      </c>
      <c r="C129">
        <v>195.14285714285711</v>
      </c>
      <c r="D129">
        <v>56.253446960449196</v>
      </c>
      <c r="E129">
        <v>2</v>
      </c>
    </row>
    <row r="130" spans="1:5" x14ac:dyDescent="0.25">
      <c r="A130">
        <v>306.149</v>
      </c>
      <c r="B130">
        <v>2449.2857142857142</v>
      </c>
      <c r="C130">
        <v>194.92857142857133</v>
      </c>
      <c r="D130">
        <v>56.269476863316129</v>
      </c>
      <c r="E130">
        <v>2</v>
      </c>
    </row>
    <row r="131" spans="1:5" x14ac:dyDescent="0.25">
      <c r="A131">
        <v>306.14999999999998</v>
      </c>
      <c r="B131">
        <v>2450.7142857142858</v>
      </c>
      <c r="C131">
        <v>195.21428571428578</v>
      </c>
      <c r="D131">
        <v>56.262379128592329</v>
      </c>
      <c r="E131">
        <v>2</v>
      </c>
    </row>
    <row r="132" spans="1:5" x14ac:dyDescent="0.25">
      <c r="A132">
        <v>306.15100000000001</v>
      </c>
      <c r="B132">
        <v>2446</v>
      </c>
      <c r="C132">
        <v>194.28571428571445</v>
      </c>
      <c r="D132">
        <v>56.309553745814753</v>
      </c>
      <c r="E132">
        <v>2</v>
      </c>
    </row>
    <row r="133" spans="1:5" x14ac:dyDescent="0.25">
      <c r="A133">
        <v>306.15199999999999</v>
      </c>
      <c r="B133">
        <v>2455.2857142857142</v>
      </c>
      <c r="C133">
        <v>195.92857142857156</v>
      </c>
      <c r="D133">
        <v>56.219811575753397</v>
      </c>
      <c r="E133">
        <v>2</v>
      </c>
    </row>
    <row r="134" spans="1:5" x14ac:dyDescent="0.25">
      <c r="A134">
        <v>306.15300000000002</v>
      </c>
      <c r="B134">
        <v>2469</v>
      </c>
      <c r="C134">
        <v>198.21428571428578</v>
      </c>
      <c r="D134">
        <v>56.095702144077848</v>
      </c>
      <c r="E134">
        <v>2</v>
      </c>
    </row>
    <row r="135" spans="1:5" x14ac:dyDescent="0.25">
      <c r="A135">
        <v>306.15499999999997</v>
      </c>
      <c r="B135">
        <v>2468</v>
      </c>
      <c r="C135">
        <v>198</v>
      </c>
      <c r="D135">
        <v>56.105180249895398</v>
      </c>
      <c r="E135">
        <v>2</v>
      </c>
    </row>
    <row r="136" spans="1:5" x14ac:dyDescent="0.25">
      <c r="A136">
        <v>306.15600000000001</v>
      </c>
      <c r="B136">
        <v>2465.7142857142858</v>
      </c>
      <c r="C136">
        <v>197.71428571428578</v>
      </c>
      <c r="D136">
        <v>56.122347695486894</v>
      </c>
      <c r="E136">
        <v>2</v>
      </c>
    </row>
    <row r="137" spans="1:5" x14ac:dyDescent="0.25">
      <c r="A137">
        <v>306.15699999999998</v>
      </c>
      <c r="B137">
        <v>2465.1428571428573</v>
      </c>
      <c r="C137">
        <v>197.42857142857133</v>
      </c>
      <c r="D137">
        <v>56.12540839059011</v>
      </c>
      <c r="E137">
        <v>2</v>
      </c>
    </row>
    <row r="138" spans="1:5" x14ac:dyDescent="0.25">
      <c r="A138">
        <v>306.15800000000002</v>
      </c>
      <c r="B138">
        <v>2472.7142857142858</v>
      </c>
      <c r="C138">
        <v>198.71428571428555</v>
      </c>
      <c r="D138">
        <v>56.059868839808871</v>
      </c>
      <c r="E138">
        <v>2</v>
      </c>
    </row>
    <row r="139" spans="1:5" x14ac:dyDescent="0.25">
      <c r="A139">
        <v>306.15899999999999</v>
      </c>
      <c r="B139">
        <v>2482.1428571428573</v>
      </c>
      <c r="C139">
        <v>200.42857142857156</v>
      </c>
      <c r="D139">
        <v>55.974658203125045</v>
      </c>
      <c r="E139">
        <v>2</v>
      </c>
    </row>
    <row r="140" spans="1:5" x14ac:dyDescent="0.25">
      <c r="A140">
        <v>306.16000000000003</v>
      </c>
      <c r="B140">
        <v>2488.4285714285716</v>
      </c>
      <c r="C140">
        <v>201.35714285714289</v>
      </c>
      <c r="D140">
        <v>55.919248199462913</v>
      </c>
      <c r="E140">
        <v>2</v>
      </c>
    </row>
    <row r="141" spans="1:5" x14ac:dyDescent="0.25">
      <c r="A141">
        <v>306.16199999999998</v>
      </c>
      <c r="B141">
        <v>2489.8571428571427</v>
      </c>
      <c r="C141">
        <v>201.78571428571422</v>
      </c>
      <c r="D141">
        <v>55.908864048549162</v>
      </c>
      <c r="E141">
        <v>2</v>
      </c>
    </row>
    <row r="142" spans="1:5" x14ac:dyDescent="0.25">
      <c r="A142">
        <v>306.16300000000001</v>
      </c>
      <c r="B142">
        <v>2497.7142857142858</v>
      </c>
      <c r="C142">
        <v>202.92857142857133</v>
      </c>
      <c r="D142">
        <v>55.843485369001144</v>
      </c>
      <c r="E142">
        <v>2</v>
      </c>
    </row>
    <row r="143" spans="1:5" x14ac:dyDescent="0.25">
      <c r="A143">
        <v>306.16399999999999</v>
      </c>
      <c r="B143">
        <v>2490</v>
      </c>
      <c r="C143">
        <v>201.64285714285711</v>
      </c>
      <c r="D143">
        <v>55.91330392020086</v>
      </c>
      <c r="E143">
        <v>2</v>
      </c>
    </row>
    <row r="144" spans="1:5" x14ac:dyDescent="0.25">
      <c r="A144">
        <v>306.16500000000002</v>
      </c>
      <c r="B144">
        <v>2483.7142857142858</v>
      </c>
      <c r="C144">
        <v>200.5</v>
      </c>
      <c r="D144">
        <v>55.971883719308039</v>
      </c>
      <c r="E144">
        <v>2</v>
      </c>
    </row>
    <row r="145" spans="1:5" x14ac:dyDescent="0.25">
      <c r="A145">
        <v>306.166</v>
      </c>
      <c r="B145">
        <v>2468.2857142857142</v>
      </c>
      <c r="C145">
        <v>197.92857142857156</v>
      </c>
      <c r="D145">
        <v>56.108889116559737</v>
      </c>
      <c r="E145">
        <v>2</v>
      </c>
    </row>
    <row r="146" spans="1:5" x14ac:dyDescent="0.25">
      <c r="A146">
        <v>306.16800000000001</v>
      </c>
      <c r="B146">
        <v>2463.5714285714284</v>
      </c>
      <c r="C146">
        <v>197.14285714285711</v>
      </c>
      <c r="D146">
        <v>56.151221030099123</v>
      </c>
      <c r="E146">
        <v>2</v>
      </c>
    </row>
    <row r="147" spans="1:5" x14ac:dyDescent="0.25">
      <c r="A147">
        <v>306.16899999999998</v>
      </c>
      <c r="B147">
        <v>2461.7142857142858</v>
      </c>
      <c r="C147">
        <v>197</v>
      </c>
      <c r="D147">
        <v>56.170387050083718</v>
      </c>
      <c r="E147">
        <v>2</v>
      </c>
    </row>
    <row r="148" spans="1:5" x14ac:dyDescent="0.25">
      <c r="A148">
        <v>306.17</v>
      </c>
      <c r="B148">
        <v>2464.4285714285716</v>
      </c>
      <c r="C148">
        <v>197.42857142857156</v>
      </c>
      <c r="D148">
        <v>56.147374507359132</v>
      </c>
      <c r="E148">
        <v>2</v>
      </c>
    </row>
    <row r="149" spans="1:5" x14ac:dyDescent="0.25">
      <c r="A149">
        <v>306.17099999999999</v>
      </c>
      <c r="B149">
        <v>2469.5714285714284</v>
      </c>
      <c r="C149">
        <v>198.28571428571445</v>
      </c>
      <c r="D149">
        <v>56.104136330740801</v>
      </c>
      <c r="E149">
        <v>2</v>
      </c>
    </row>
    <row r="150" spans="1:5" x14ac:dyDescent="0.25">
      <c r="A150">
        <v>306.17200000000003</v>
      </c>
      <c r="B150">
        <v>2472.1428571428573</v>
      </c>
      <c r="C150">
        <v>198.71428571428555</v>
      </c>
      <c r="D150">
        <v>56.082336861746626</v>
      </c>
      <c r="E150">
        <v>2</v>
      </c>
    </row>
    <row r="151" spans="1:5" x14ac:dyDescent="0.25">
      <c r="A151">
        <v>306.173</v>
      </c>
      <c r="B151">
        <v>2474.2857142857142</v>
      </c>
      <c r="C151">
        <v>199</v>
      </c>
      <c r="D151">
        <v>56.063006264822832</v>
      </c>
      <c r="E151">
        <v>2</v>
      </c>
    </row>
    <row r="152" spans="1:5" x14ac:dyDescent="0.25">
      <c r="A152">
        <v>306.17500000000001</v>
      </c>
      <c r="B152">
        <v>2480</v>
      </c>
      <c r="C152">
        <v>199.78571428571422</v>
      </c>
      <c r="D152">
        <v>56.005190386090987</v>
      </c>
      <c r="E152">
        <v>2</v>
      </c>
    </row>
    <row r="153" spans="1:5" x14ac:dyDescent="0.25">
      <c r="A153">
        <v>306.17599999999999</v>
      </c>
      <c r="B153">
        <v>2496.4285714285716</v>
      </c>
      <c r="C153">
        <v>202.57142857142867</v>
      </c>
      <c r="D153">
        <v>55.852999550955644</v>
      </c>
      <c r="E153">
        <v>2</v>
      </c>
    </row>
    <row r="154" spans="1:5" x14ac:dyDescent="0.25">
      <c r="A154">
        <v>306.17700000000002</v>
      </c>
      <c r="B154">
        <v>2512.2857142857142</v>
      </c>
      <c r="C154">
        <v>205.21428571428578</v>
      </c>
      <c r="D154">
        <v>55.710692269461504</v>
      </c>
      <c r="E154">
        <v>2</v>
      </c>
    </row>
    <row r="155" spans="1:5" x14ac:dyDescent="0.25">
      <c r="A155">
        <v>306.178</v>
      </c>
      <c r="B155">
        <v>2529.5714285714284</v>
      </c>
      <c r="C155">
        <v>208.21428571428578</v>
      </c>
      <c r="D155">
        <v>55.553785378592352</v>
      </c>
      <c r="E155">
        <v>2</v>
      </c>
    </row>
    <row r="156" spans="1:5" x14ac:dyDescent="0.25">
      <c r="A156">
        <v>306.17899999999997</v>
      </c>
      <c r="B156">
        <v>2534.2857142857142</v>
      </c>
      <c r="C156">
        <v>209</v>
      </c>
      <c r="D156">
        <v>55.516604614257858</v>
      </c>
      <c r="E156">
        <v>2</v>
      </c>
    </row>
    <row r="157" spans="1:5" x14ac:dyDescent="0.25">
      <c r="A157">
        <v>306.18</v>
      </c>
      <c r="B157">
        <v>2533</v>
      </c>
      <c r="C157">
        <v>208.85714285714289</v>
      </c>
      <c r="D157">
        <v>55.540333666120318</v>
      </c>
      <c r="E157">
        <v>2</v>
      </c>
    </row>
    <row r="158" spans="1:5" x14ac:dyDescent="0.25">
      <c r="A158">
        <v>306.18200000000002</v>
      </c>
      <c r="B158">
        <v>2526.2857142857142</v>
      </c>
      <c r="C158">
        <v>207.78571428571422</v>
      </c>
      <c r="D158">
        <v>55.608172716413208</v>
      </c>
      <c r="E158">
        <v>2</v>
      </c>
    </row>
    <row r="159" spans="1:5" x14ac:dyDescent="0.25">
      <c r="A159">
        <v>306.18299999999999</v>
      </c>
      <c r="B159">
        <v>2519</v>
      </c>
      <c r="C159">
        <v>206.71428571428578</v>
      </c>
      <c r="D159">
        <v>55.684701974051393</v>
      </c>
      <c r="E159">
        <v>2</v>
      </c>
    </row>
    <row r="160" spans="1:5" x14ac:dyDescent="0.25">
      <c r="A160">
        <v>306.18400000000003</v>
      </c>
      <c r="B160">
        <v>2508.5714285714284</v>
      </c>
      <c r="C160">
        <v>205</v>
      </c>
      <c r="D160">
        <v>55.786571720668235</v>
      </c>
      <c r="E160">
        <v>2</v>
      </c>
    </row>
    <row r="161" spans="1:5" x14ac:dyDescent="0.25">
      <c r="A161">
        <v>306.185</v>
      </c>
      <c r="B161">
        <v>2500.2857142857142</v>
      </c>
      <c r="C161">
        <v>203.57142857142867</v>
      </c>
      <c r="D161">
        <v>55.869348689488049</v>
      </c>
      <c r="E161">
        <v>2</v>
      </c>
    </row>
    <row r="162" spans="1:5" x14ac:dyDescent="0.25">
      <c r="A162">
        <v>306.18599999999998</v>
      </c>
      <c r="B162">
        <v>2492.1428571428573</v>
      </c>
      <c r="C162">
        <v>202.35714285714289</v>
      </c>
      <c r="D162">
        <v>55.943224443708232</v>
      </c>
      <c r="E162">
        <v>2</v>
      </c>
    </row>
    <row r="163" spans="1:5" x14ac:dyDescent="0.25">
      <c r="A163">
        <v>306.18700000000001</v>
      </c>
      <c r="B163">
        <v>2487.5714285714284</v>
      </c>
      <c r="C163">
        <v>201.57142857142867</v>
      </c>
      <c r="D163">
        <v>55.991969408307796</v>
      </c>
      <c r="E163">
        <v>2</v>
      </c>
    </row>
    <row r="164" spans="1:5" x14ac:dyDescent="0.25">
      <c r="A164">
        <v>306.18900000000002</v>
      </c>
      <c r="B164">
        <v>2486.4285714285716</v>
      </c>
      <c r="C164">
        <v>201.42857142857133</v>
      </c>
      <c r="D164">
        <v>56.005143519810304</v>
      </c>
      <c r="E164">
        <v>2</v>
      </c>
    </row>
    <row r="165" spans="1:5" x14ac:dyDescent="0.25">
      <c r="A165">
        <v>306.19</v>
      </c>
      <c r="B165">
        <v>2483.5714285714284</v>
      </c>
      <c r="C165">
        <v>201</v>
      </c>
      <c r="D165">
        <v>56.036120605468795</v>
      </c>
      <c r="E165">
        <v>2</v>
      </c>
    </row>
    <row r="166" spans="1:5" x14ac:dyDescent="0.25">
      <c r="A166">
        <v>306.19099999999997</v>
      </c>
      <c r="B166">
        <v>2479</v>
      </c>
      <c r="C166">
        <v>200.21428571428578</v>
      </c>
      <c r="D166">
        <v>56.081475285121314</v>
      </c>
      <c r="E166">
        <v>2</v>
      </c>
    </row>
    <row r="167" spans="1:5" x14ac:dyDescent="0.25">
      <c r="A167">
        <v>306.19200000000001</v>
      </c>
      <c r="B167">
        <v>2476.1428571428573</v>
      </c>
      <c r="C167">
        <v>199.78571428571422</v>
      </c>
      <c r="D167">
        <v>56.113526262555865</v>
      </c>
      <c r="E167">
        <v>2</v>
      </c>
    </row>
    <row r="168" spans="1:5" x14ac:dyDescent="0.25">
      <c r="A168">
        <v>306.19299999999998</v>
      </c>
      <c r="B168">
        <v>2464.4285714285716</v>
      </c>
      <c r="C168">
        <v>197.85714285714266</v>
      </c>
      <c r="D168">
        <v>56.216915021623947</v>
      </c>
      <c r="E168">
        <v>2</v>
      </c>
    </row>
    <row r="169" spans="1:5" x14ac:dyDescent="0.25">
      <c r="A169">
        <v>306.19400000000002</v>
      </c>
      <c r="B169">
        <v>2465.1428571428573</v>
      </c>
      <c r="C169">
        <v>197.92857142857156</v>
      </c>
      <c r="D169">
        <v>56.214245387486017</v>
      </c>
      <c r="E169">
        <v>2</v>
      </c>
    </row>
    <row r="170" spans="1:5" x14ac:dyDescent="0.25">
      <c r="A170">
        <v>306.19600000000003</v>
      </c>
      <c r="B170">
        <v>2456</v>
      </c>
      <c r="C170">
        <v>196.28571428571422</v>
      </c>
      <c r="D170">
        <v>56.294735172816672</v>
      </c>
      <c r="E170">
        <v>2</v>
      </c>
    </row>
    <row r="171" spans="1:5" x14ac:dyDescent="0.25">
      <c r="A171">
        <v>306.197</v>
      </c>
      <c r="B171">
        <v>2448.8571428571427</v>
      </c>
      <c r="C171">
        <v>195.21428571428578</v>
      </c>
      <c r="D171">
        <v>56.361842455182682</v>
      </c>
      <c r="E171">
        <v>2</v>
      </c>
    </row>
    <row r="172" spans="1:5" x14ac:dyDescent="0.25">
      <c r="A172">
        <v>306.19799999999998</v>
      </c>
      <c r="B172">
        <v>2447.2857142857142</v>
      </c>
      <c r="C172">
        <v>194.92857142857133</v>
      </c>
      <c r="D172">
        <v>56.378597586495573</v>
      </c>
      <c r="E172">
        <v>2</v>
      </c>
    </row>
    <row r="173" spans="1:5" x14ac:dyDescent="0.25">
      <c r="A173">
        <v>306.19900000000001</v>
      </c>
      <c r="B173">
        <v>2443.8571428571427</v>
      </c>
      <c r="C173">
        <v>194.42857142857156</v>
      </c>
      <c r="D173">
        <v>56.412992313929976</v>
      </c>
      <c r="E173">
        <v>2</v>
      </c>
    </row>
    <row r="174" spans="1:5" x14ac:dyDescent="0.25">
      <c r="A174">
        <v>306.2</v>
      </c>
      <c r="B174">
        <v>2441.5714285714284</v>
      </c>
      <c r="C174">
        <v>193.92857142857133</v>
      </c>
      <c r="D174">
        <v>56.438881247384245</v>
      </c>
      <c r="E174">
        <v>2</v>
      </c>
    </row>
    <row r="175" spans="1:5" x14ac:dyDescent="0.25">
      <c r="A175">
        <v>306.20100000000002</v>
      </c>
      <c r="B175">
        <v>2430.8571428571427</v>
      </c>
      <c r="C175">
        <v>192.21428571428555</v>
      </c>
      <c r="D175">
        <v>56.54577244349889</v>
      </c>
      <c r="E175">
        <v>2</v>
      </c>
    </row>
    <row r="176" spans="1:5" x14ac:dyDescent="0.25">
      <c r="A176">
        <v>306.20299999999997</v>
      </c>
      <c r="B176">
        <v>2420.2857142857142</v>
      </c>
      <c r="C176">
        <v>190.57142857142867</v>
      </c>
      <c r="D176">
        <v>56.661427525111606</v>
      </c>
      <c r="E176">
        <v>2</v>
      </c>
    </row>
    <row r="177" spans="1:5" x14ac:dyDescent="0.25">
      <c r="A177">
        <v>306.20400000000001</v>
      </c>
      <c r="B177">
        <v>2411.4285714285716</v>
      </c>
      <c r="C177">
        <v>189.28571428571445</v>
      </c>
      <c r="D177">
        <v>56.756560189383379</v>
      </c>
      <c r="E177">
        <v>2</v>
      </c>
    </row>
    <row r="178" spans="1:5" x14ac:dyDescent="0.25">
      <c r="A178">
        <v>306.20499999999998</v>
      </c>
      <c r="B178">
        <v>2403.2857142857142</v>
      </c>
      <c r="C178">
        <v>188.14285714285711</v>
      </c>
      <c r="D178">
        <v>56.846917833600685</v>
      </c>
      <c r="E178">
        <v>2</v>
      </c>
    </row>
    <row r="179" spans="1:5" x14ac:dyDescent="0.25">
      <c r="A179">
        <v>306.20600000000002</v>
      </c>
      <c r="B179">
        <v>2395.4285714285716</v>
      </c>
      <c r="C179">
        <v>186.92857142857133</v>
      </c>
      <c r="D179">
        <v>56.928900909423874</v>
      </c>
      <c r="E179">
        <v>2</v>
      </c>
    </row>
    <row r="180" spans="1:5" x14ac:dyDescent="0.25">
      <c r="A180">
        <v>306.20699999999999</v>
      </c>
      <c r="B180">
        <v>2389.5714285714284</v>
      </c>
      <c r="C180">
        <v>185.85714285714289</v>
      </c>
      <c r="D180">
        <v>56.988996451241633</v>
      </c>
      <c r="E180">
        <v>2</v>
      </c>
    </row>
    <row r="181" spans="1:5" x14ac:dyDescent="0.25">
      <c r="A181">
        <v>306.20800000000003</v>
      </c>
      <c r="B181">
        <v>2387</v>
      </c>
      <c r="C181">
        <v>185.64285714285711</v>
      </c>
      <c r="D181">
        <v>57.019199807303266</v>
      </c>
      <c r="E181">
        <v>2</v>
      </c>
    </row>
    <row r="182" spans="1:5" x14ac:dyDescent="0.25">
      <c r="A182">
        <v>306.20999999999998</v>
      </c>
      <c r="B182">
        <v>2378.1428571428573</v>
      </c>
      <c r="C182">
        <v>184.28571428571422</v>
      </c>
      <c r="D182">
        <v>57.116022927420488</v>
      </c>
      <c r="E182">
        <v>2</v>
      </c>
    </row>
    <row r="183" spans="1:5" x14ac:dyDescent="0.25">
      <c r="A183">
        <v>306.21100000000001</v>
      </c>
      <c r="B183">
        <v>2368.5714285714284</v>
      </c>
      <c r="C183">
        <v>182.64285714285711</v>
      </c>
      <c r="D183">
        <v>57.211619458879738</v>
      </c>
      <c r="E183">
        <v>2</v>
      </c>
    </row>
    <row r="184" spans="1:5" x14ac:dyDescent="0.25">
      <c r="A184">
        <v>306.21199999999999</v>
      </c>
      <c r="B184">
        <v>2363.4285714285716</v>
      </c>
      <c r="C184">
        <v>182.07142857142867</v>
      </c>
      <c r="D184">
        <v>57.268308803013383</v>
      </c>
      <c r="E184">
        <v>2</v>
      </c>
    </row>
    <row r="185" spans="1:5" x14ac:dyDescent="0.25">
      <c r="A185">
        <v>306.21300000000002</v>
      </c>
      <c r="B185">
        <v>2353.1428571428573</v>
      </c>
      <c r="C185">
        <v>180.21428571428578</v>
      </c>
      <c r="D185">
        <v>57.368180084228527</v>
      </c>
      <c r="E185">
        <v>2</v>
      </c>
    </row>
    <row r="186" spans="1:5" x14ac:dyDescent="0.25">
      <c r="A186">
        <v>306.214</v>
      </c>
      <c r="B186">
        <v>2341.8571428571427</v>
      </c>
      <c r="C186">
        <v>178.42857142857156</v>
      </c>
      <c r="D186">
        <v>57.486152648925781</v>
      </c>
      <c r="E186">
        <v>2</v>
      </c>
    </row>
    <row r="187" spans="1:5" x14ac:dyDescent="0.25">
      <c r="A187">
        <v>306.21499999999997</v>
      </c>
      <c r="B187">
        <v>2331.1428571428573</v>
      </c>
      <c r="C187">
        <v>176.78571428571422</v>
      </c>
      <c r="D187">
        <v>57.596533748081754</v>
      </c>
      <c r="E187">
        <v>2</v>
      </c>
    </row>
    <row r="188" spans="1:5" x14ac:dyDescent="0.25">
      <c r="A188">
        <v>306.21699999999998</v>
      </c>
      <c r="B188">
        <v>2325.1428571428573</v>
      </c>
      <c r="C188">
        <v>175.71428571428578</v>
      </c>
      <c r="D188">
        <v>57.663023594447566</v>
      </c>
      <c r="E188">
        <v>2</v>
      </c>
    </row>
    <row r="189" spans="1:5" x14ac:dyDescent="0.25">
      <c r="A189">
        <v>306.21800000000002</v>
      </c>
      <c r="B189">
        <v>2317.7142857142858</v>
      </c>
      <c r="C189">
        <v>174.64285714285711</v>
      </c>
      <c r="D189">
        <v>57.744626726423007</v>
      </c>
      <c r="E189">
        <v>2</v>
      </c>
    </row>
    <row r="190" spans="1:5" x14ac:dyDescent="0.25">
      <c r="A190">
        <v>306.21899999999999</v>
      </c>
      <c r="B190">
        <v>2308.7142857142858</v>
      </c>
      <c r="C190">
        <v>173.21428571428578</v>
      </c>
      <c r="D190">
        <v>57.840137699672141</v>
      </c>
      <c r="E190">
        <v>2</v>
      </c>
    </row>
    <row r="191" spans="1:5" x14ac:dyDescent="0.25">
      <c r="A191">
        <v>306.22000000000003</v>
      </c>
      <c r="B191">
        <v>2302.8571428571427</v>
      </c>
      <c r="C191">
        <v>172.14285714285711</v>
      </c>
      <c r="D191">
        <v>57.896887969970749</v>
      </c>
      <c r="E191">
        <v>2</v>
      </c>
    </row>
    <row r="192" spans="1:5" x14ac:dyDescent="0.25">
      <c r="A192">
        <v>306.221</v>
      </c>
      <c r="B192">
        <v>2300.7142857142858</v>
      </c>
      <c r="C192">
        <v>172.14285714285711</v>
      </c>
      <c r="D192">
        <v>57.917970166887528</v>
      </c>
      <c r="E192">
        <v>2</v>
      </c>
    </row>
    <row r="193" spans="1:5" x14ac:dyDescent="0.25">
      <c r="A193">
        <v>306.22199999999998</v>
      </c>
      <c r="B193">
        <v>2310.8571428571427</v>
      </c>
      <c r="C193">
        <v>173.5</v>
      </c>
      <c r="D193">
        <v>57.813695635114414</v>
      </c>
      <c r="E193">
        <v>2</v>
      </c>
    </row>
    <row r="194" spans="1:5" x14ac:dyDescent="0.25">
      <c r="A194">
        <v>306.22399999999999</v>
      </c>
      <c r="B194">
        <v>2315.4285714285716</v>
      </c>
      <c r="C194">
        <v>174.35714285714289</v>
      </c>
      <c r="D194">
        <v>57.771476091657405</v>
      </c>
      <c r="E194">
        <v>2</v>
      </c>
    </row>
    <row r="195" spans="1:5" x14ac:dyDescent="0.25">
      <c r="A195">
        <v>306.22500000000002</v>
      </c>
      <c r="B195">
        <v>2316.4285714285716</v>
      </c>
      <c r="C195">
        <v>174.64285714285711</v>
      </c>
      <c r="D195">
        <v>57.765602656773183</v>
      </c>
      <c r="E195">
        <v>2</v>
      </c>
    </row>
    <row r="196" spans="1:5" x14ac:dyDescent="0.25">
      <c r="A196">
        <v>306.226</v>
      </c>
      <c r="B196">
        <v>2312</v>
      </c>
      <c r="C196">
        <v>173.78571428571422</v>
      </c>
      <c r="D196">
        <v>57.818186950683582</v>
      </c>
      <c r="E196">
        <v>2</v>
      </c>
    </row>
    <row r="197" spans="1:5" x14ac:dyDescent="0.25">
      <c r="A197">
        <v>306.22699999999998</v>
      </c>
      <c r="B197">
        <v>2310.5714285714284</v>
      </c>
      <c r="C197">
        <v>173.71428571428555</v>
      </c>
      <c r="D197">
        <v>57.835880279541016</v>
      </c>
      <c r="E197">
        <v>2</v>
      </c>
    </row>
    <row r="198" spans="1:5" x14ac:dyDescent="0.25">
      <c r="A198">
        <v>306.22800000000001</v>
      </c>
      <c r="B198">
        <v>2309.8571428571427</v>
      </c>
      <c r="C198">
        <v>173.57142857142867</v>
      </c>
      <c r="D198">
        <v>57.849800981794033</v>
      </c>
      <c r="E198">
        <v>2</v>
      </c>
    </row>
    <row r="199" spans="1:5" x14ac:dyDescent="0.25">
      <c r="A199">
        <v>306.23</v>
      </c>
      <c r="B199">
        <v>2314.1428571428573</v>
      </c>
      <c r="C199">
        <v>174.35714285714289</v>
      </c>
      <c r="D199">
        <v>57.82388741629461</v>
      </c>
      <c r="E199">
        <v>2</v>
      </c>
    </row>
    <row r="200" spans="1:5" x14ac:dyDescent="0.25">
      <c r="A200">
        <v>306.23099999999999</v>
      </c>
      <c r="B200">
        <v>2310.8571428571427</v>
      </c>
      <c r="C200">
        <v>173.85714285714289</v>
      </c>
      <c r="D200">
        <v>57.863766261509511</v>
      </c>
      <c r="E200">
        <v>2</v>
      </c>
    </row>
    <row r="201" spans="1:5" x14ac:dyDescent="0.25">
      <c r="A201">
        <v>306.23200000000003</v>
      </c>
      <c r="B201">
        <v>2305.2857142857142</v>
      </c>
      <c r="C201">
        <v>172.92857142857133</v>
      </c>
      <c r="D201">
        <v>57.907378169468416</v>
      </c>
      <c r="E201">
        <v>2</v>
      </c>
    </row>
    <row r="202" spans="1:5" x14ac:dyDescent="0.25">
      <c r="A202">
        <v>306.233</v>
      </c>
      <c r="B202">
        <v>2305</v>
      </c>
      <c r="C202">
        <v>172.85714285714289</v>
      </c>
      <c r="D202">
        <v>57.905955505371139</v>
      </c>
      <c r="E202">
        <v>2</v>
      </c>
    </row>
    <row r="203" spans="1:5" x14ac:dyDescent="0.25">
      <c r="A203">
        <v>306.23399999999998</v>
      </c>
      <c r="B203">
        <v>2301</v>
      </c>
      <c r="C203">
        <v>172.07142857142867</v>
      </c>
      <c r="D203">
        <v>57.932135009765602</v>
      </c>
      <c r="E203">
        <v>2</v>
      </c>
    </row>
    <row r="204" spans="1:5" x14ac:dyDescent="0.25">
      <c r="A204">
        <v>306.23500000000001</v>
      </c>
      <c r="B204">
        <v>2301.7142857142858</v>
      </c>
      <c r="C204">
        <v>172.21428571428578</v>
      </c>
      <c r="D204">
        <v>57.916086796351863</v>
      </c>
      <c r="E204">
        <v>2</v>
      </c>
    </row>
    <row r="205" spans="1:5" x14ac:dyDescent="0.25">
      <c r="A205">
        <v>306.23700000000002</v>
      </c>
      <c r="B205">
        <v>2302.1428571428573</v>
      </c>
      <c r="C205">
        <v>172</v>
      </c>
      <c r="D205">
        <v>57.904548971993563</v>
      </c>
      <c r="E205">
        <v>2</v>
      </c>
    </row>
    <row r="206" spans="1:5" x14ac:dyDescent="0.25">
      <c r="A206">
        <v>306.238</v>
      </c>
      <c r="B206">
        <v>2298.8571428571427</v>
      </c>
      <c r="C206">
        <v>171.5</v>
      </c>
      <c r="D206">
        <v>57.931895882742708</v>
      </c>
      <c r="E206">
        <v>2</v>
      </c>
    </row>
    <row r="207" spans="1:5" x14ac:dyDescent="0.25">
      <c r="A207">
        <v>306.23899999999998</v>
      </c>
      <c r="B207">
        <v>2292.7142857142858</v>
      </c>
      <c r="C207">
        <v>170.42857142857133</v>
      </c>
      <c r="D207">
        <v>57.996484048025934</v>
      </c>
      <c r="E207">
        <v>2</v>
      </c>
    </row>
    <row r="208" spans="1:5" x14ac:dyDescent="0.25">
      <c r="A208">
        <v>306.24</v>
      </c>
      <c r="B208">
        <v>2290.2857142857142</v>
      </c>
      <c r="C208">
        <v>170</v>
      </c>
      <c r="D208">
        <v>58.016488429478272</v>
      </c>
      <c r="E208">
        <v>2</v>
      </c>
    </row>
    <row r="209" spans="1:5" x14ac:dyDescent="0.25">
      <c r="A209">
        <v>306.24099999999999</v>
      </c>
      <c r="B209">
        <v>2294.4285714285716</v>
      </c>
      <c r="C209">
        <v>170.64285714285711</v>
      </c>
      <c r="D209">
        <v>57.966587284633079</v>
      </c>
      <c r="E209">
        <v>2</v>
      </c>
    </row>
    <row r="210" spans="1:5" x14ac:dyDescent="0.25">
      <c r="A210">
        <v>306.24299999999999</v>
      </c>
      <c r="B210">
        <v>2303</v>
      </c>
      <c r="C210">
        <v>171.92857142857156</v>
      </c>
      <c r="D210">
        <v>57.866650499616412</v>
      </c>
      <c r="E210">
        <v>2</v>
      </c>
    </row>
    <row r="211" spans="1:5" x14ac:dyDescent="0.25">
      <c r="A211">
        <v>306.24400000000003</v>
      </c>
      <c r="B211">
        <v>2303.8571428571427</v>
      </c>
      <c r="C211">
        <v>171.92857142857156</v>
      </c>
      <c r="D211">
        <v>57.854269300188378</v>
      </c>
      <c r="E211">
        <v>2</v>
      </c>
    </row>
    <row r="212" spans="1:5" x14ac:dyDescent="0.25">
      <c r="A212">
        <v>306.245</v>
      </c>
      <c r="B212">
        <v>2302.8571428571427</v>
      </c>
      <c r="C212">
        <v>171.85714285714289</v>
      </c>
      <c r="D212">
        <v>57.868602643694203</v>
      </c>
      <c r="E212">
        <v>2</v>
      </c>
    </row>
    <row r="213" spans="1:5" x14ac:dyDescent="0.25">
      <c r="A213">
        <v>306.24599999999998</v>
      </c>
      <c r="B213">
        <v>2292.7142857142858</v>
      </c>
      <c r="C213">
        <v>170.35714285714289</v>
      </c>
      <c r="D213">
        <v>57.972250257219628</v>
      </c>
      <c r="E213">
        <v>2</v>
      </c>
    </row>
    <row r="214" spans="1:5" x14ac:dyDescent="0.25">
      <c r="A214">
        <v>306.24700000000001</v>
      </c>
      <c r="B214">
        <v>2287.5714285714284</v>
      </c>
      <c r="C214">
        <v>169.57142857142867</v>
      </c>
      <c r="D214">
        <v>58.026699502127485</v>
      </c>
      <c r="E214">
        <v>2</v>
      </c>
    </row>
    <row r="215" spans="1:5" x14ac:dyDescent="0.25">
      <c r="A215">
        <v>306.24900000000002</v>
      </c>
      <c r="B215">
        <v>2284.7142857142858</v>
      </c>
      <c r="C215">
        <v>168.92857142857156</v>
      </c>
      <c r="D215">
        <v>58.059575762067539</v>
      </c>
      <c r="E215">
        <v>2</v>
      </c>
    </row>
    <row r="216" spans="1:5" x14ac:dyDescent="0.25">
      <c r="A216">
        <v>306.25</v>
      </c>
      <c r="B216">
        <v>2287.1428571428573</v>
      </c>
      <c r="C216">
        <v>169.42857142857133</v>
      </c>
      <c r="D216">
        <v>58.037384905133877</v>
      </c>
      <c r="E216">
        <v>2</v>
      </c>
    </row>
    <row r="217" spans="1:5" x14ac:dyDescent="0.25">
      <c r="A217">
        <v>306.25099999999998</v>
      </c>
      <c r="B217">
        <v>2298.7142857142858</v>
      </c>
      <c r="C217">
        <v>171.14285714285734</v>
      </c>
      <c r="D217">
        <v>57.910652596610021</v>
      </c>
      <c r="E217">
        <v>2</v>
      </c>
    </row>
    <row r="218" spans="1:5" x14ac:dyDescent="0.25">
      <c r="A218">
        <v>306.25200000000001</v>
      </c>
      <c r="B218">
        <v>2312.2857142857142</v>
      </c>
      <c r="C218">
        <v>173.07142857142867</v>
      </c>
      <c r="D218">
        <v>57.759569549560524</v>
      </c>
      <c r="E218">
        <v>2</v>
      </c>
    </row>
    <row r="219" spans="1:5" x14ac:dyDescent="0.25">
      <c r="A219">
        <v>306.25299999999999</v>
      </c>
      <c r="B219">
        <v>2318.1428571428573</v>
      </c>
      <c r="C219">
        <v>174.28571428571445</v>
      </c>
      <c r="D219">
        <v>57.694040679931618</v>
      </c>
      <c r="E219">
        <v>2</v>
      </c>
    </row>
    <row r="220" spans="1:5" x14ac:dyDescent="0.25">
      <c r="A220">
        <v>306.255</v>
      </c>
      <c r="B220">
        <v>2314</v>
      </c>
      <c r="C220">
        <v>173.64285714285734</v>
      </c>
      <c r="D220">
        <v>57.742998286655961</v>
      </c>
      <c r="E220">
        <v>2</v>
      </c>
    </row>
    <row r="221" spans="1:5" x14ac:dyDescent="0.25">
      <c r="A221">
        <v>306.25599999999997</v>
      </c>
      <c r="B221">
        <v>2305.4285714285716</v>
      </c>
      <c r="C221">
        <v>172.21428571428578</v>
      </c>
      <c r="D221">
        <v>57.839493778773715</v>
      </c>
      <c r="E221">
        <v>2</v>
      </c>
    </row>
    <row r="222" spans="1:5" x14ac:dyDescent="0.25">
      <c r="A222">
        <v>306.25700000000001</v>
      </c>
      <c r="B222">
        <v>2307.5714285714284</v>
      </c>
      <c r="C222">
        <v>172.64285714285711</v>
      </c>
      <c r="D222">
        <v>57.827932085309669</v>
      </c>
      <c r="E222">
        <v>2</v>
      </c>
    </row>
    <row r="223" spans="1:5" x14ac:dyDescent="0.25">
      <c r="A223">
        <v>306.25799999999998</v>
      </c>
      <c r="B223">
        <v>2305.4285714285716</v>
      </c>
      <c r="C223">
        <v>172</v>
      </c>
      <c r="D223">
        <v>57.854245104108486</v>
      </c>
      <c r="E223">
        <v>2</v>
      </c>
    </row>
    <row r="224" spans="1:5" x14ac:dyDescent="0.25">
      <c r="A224">
        <v>306.25900000000001</v>
      </c>
      <c r="B224">
        <v>2306.4285714285716</v>
      </c>
      <c r="C224">
        <v>172.35714285714266</v>
      </c>
      <c r="D224">
        <v>57.848385075160422</v>
      </c>
      <c r="E224">
        <v>2</v>
      </c>
    </row>
    <row r="225" spans="1:5" x14ac:dyDescent="0.25">
      <c r="A225">
        <v>306.26100000000002</v>
      </c>
      <c r="B225">
        <v>2311.2857142857142</v>
      </c>
      <c r="C225">
        <v>173.21428571428555</v>
      </c>
      <c r="D225">
        <v>57.798541477748302</v>
      </c>
      <c r="E225">
        <v>2</v>
      </c>
    </row>
    <row r="226" spans="1:5" x14ac:dyDescent="0.25">
      <c r="A226">
        <v>306.262</v>
      </c>
      <c r="B226">
        <v>2327.1428571428573</v>
      </c>
      <c r="C226">
        <v>175.64285714285711</v>
      </c>
      <c r="D226">
        <v>57.636244637625566</v>
      </c>
      <c r="E226">
        <v>2</v>
      </c>
    </row>
    <row r="227" spans="1:5" x14ac:dyDescent="0.25">
      <c r="A227">
        <v>306.26299999999998</v>
      </c>
      <c r="B227">
        <v>2343.4285714285716</v>
      </c>
      <c r="C227">
        <v>178.28571428571422</v>
      </c>
      <c r="D227">
        <v>57.47323412214007</v>
      </c>
      <c r="E227">
        <v>2</v>
      </c>
    </row>
    <row r="228" spans="1:5" x14ac:dyDescent="0.25">
      <c r="A228">
        <v>306.26400000000001</v>
      </c>
      <c r="B228">
        <v>2365.5714285714284</v>
      </c>
      <c r="C228">
        <v>181.85714285714266</v>
      </c>
      <c r="D228">
        <v>57.259269278390036</v>
      </c>
      <c r="E228">
        <v>2</v>
      </c>
    </row>
    <row r="229" spans="1:5" x14ac:dyDescent="0.25">
      <c r="A229">
        <v>306.26600000000002</v>
      </c>
      <c r="B229">
        <v>2384.4285714285716</v>
      </c>
      <c r="C229">
        <v>184.92857142857156</v>
      </c>
      <c r="D229">
        <v>57.074516623360807</v>
      </c>
      <c r="E229">
        <v>2</v>
      </c>
    </row>
    <row r="230" spans="1:5" x14ac:dyDescent="0.25">
      <c r="A230">
        <v>306.267</v>
      </c>
      <c r="B230">
        <v>2396.8571428571427</v>
      </c>
      <c r="C230">
        <v>187.14285714285734</v>
      </c>
      <c r="D230">
        <v>56.965288434709805</v>
      </c>
      <c r="E230">
        <v>2</v>
      </c>
    </row>
    <row r="231" spans="1:5" x14ac:dyDescent="0.25">
      <c r="A231">
        <v>306.26799999999997</v>
      </c>
      <c r="B231">
        <v>2409.1428571428573</v>
      </c>
      <c r="C231">
        <v>189.14285714285711</v>
      </c>
      <c r="D231">
        <v>56.855290767124757</v>
      </c>
      <c r="E231">
        <v>2</v>
      </c>
    </row>
    <row r="232" spans="1:5" x14ac:dyDescent="0.25">
      <c r="A232">
        <v>306.26900000000001</v>
      </c>
      <c r="B232">
        <v>2417.4285714285716</v>
      </c>
      <c r="C232">
        <v>190.42857142857156</v>
      </c>
      <c r="D232">
        <v>56.789002881731278</v>
      </c>
      <c r="E232">
        <v>2</v>
      </c>
    </row>
    <row r="233" spans="1:5" x14ac:dyDescent="0.25">
      <c r="A233">
        <v>306.27</v>
      </c>
      <c r="B233">
        <v>2425.5714285714284</v>
      </c>
      <c r="C233">
        <v>192</v>
      </c>
      <c r="D233">
        <v>56.722094508579858</v>
      </c>
      <c r="E233">
        <v>2</v>
      </c>
    </row>
    <row r="234" spans="1:5" x14ac:dyDescent="0.25">
      <c r="A234">
        <v>306.27199999999993</v>
      </c>
      <c r="B234">
        <v>2450.7142857142858</v>
      </c>
      <c r="C234">
        <v>196.21428571428578</v>
      </c>
      <c r="D234">
        <v>56.490648760114425</v>
      </c>
      <c r="E234">
        <v>2</v>
      </c>
    </row>
    <row r="235" spans="1:5" x14ac:dyDescent="0.25">
      <c r="A235">
        <v>306.27300000000002</v>
      </c>
      <c r="B235">
        <v>2484.1428571428573</v>
      </c>
      <c r="C235">
        <v>201.64285714285711</v>
      </c>
      <c r="D235">
        <v>56.175450243268756</v>
      </c>
      <c r="E235">
        <v>2</v>
      </c>
    </row>
    <row r="236" spans="1:5" x14ac:dyDescent="0.25">
      <c r="A236">
        <v>306.274</v>
      </c>
      <c r="B236">
        <v>2520.4285714285716</v>
      </c>
      <c r="C236">
        <v>207.71428571428555</v>
      </c>
      <c r="D236">
        <v>55.837848009381958</v>
      </c>
      <c r="E236">
        <v>2</v>
      </c>
    </row>
    <row r="237" spans="1:5" x14ac:dyDescent="0.25">
      <c r="A237">
        <v>306.27500000000003</v>
      </c>
      <c r="B237">
        <v>2555</v>
      </c>
      <c r="C237">
        <v>213.5</v>
      </c>
      <c r="D237">
        <v>55.528085654122492</v>
      </c>
      <c r="E237">
        <v>2</v>
      </c>
    </row>
    <row r="238" spans="1:5" x14ac:dyDescent="0.25">
      <c r="A238">
        <v>306.27699999999999</v>
      </c>
      <c r="B238">
        <v>2586.2857142857142</v>
      </c>
      <c r="C238">
        <v>219.07142857142844</v>
      </c>
      <c r="D238">
        <v>55.268921879359652</v>
      </c>
      <c r="E238">
        <v>2</v>
      </c>
    </row>
    <row r="239" spans="1:5" x14ac:dyDescent="0.25">
      <c r="A239">
        <v>306.27799999999996</v>
      </c>
      <c r="B239">
        <v>2601.5714285714284</v>
      </c>
      <c r="C239">
        <v>221.71428571428555</v>
      </c>
      <c r="D239">
        <v>55.142870984758645</v>
      </c>
      <c r="E239">
        <v>2</v>
      </c>
    </row>
    <row r="240" spans="1:5" x14ac:dyDescent="0.25">
      <c r="A240">
        <v>306.279</v>
      </c>
      <c r="B240">
        <v>2615.1428571428573</v>
      </c>
      <c r="C240">
        <v>224.28571428571445</v>
      </c>
      <c r="D240">
        <v>55.0396139962333</v>
      </c>
      <c r="E240">
        <v>2</v>
      </c>
    </row>
    <row r="241" spans="1:5" x14ac:dyDescent="0.25">
      <c r="A241">
        <v>306.27999999999997</v>
      </c>
      <c r="B241">
        <v>2636.7142857142858</v>
      </c>
      <c r="C241">
        <v>228.28571428571445</v>
      </c>
      <c r="D241">
        <v>54.882049124581442</v>
      </c>
      <c r="E241">
        <v>2</v>
      </c>
    </row>
    <row r="242" spans="1:5" x14ac:dyDescent="0.25">
      <c r="A242">
        <v>306.28199999999998</v>
      </c>
      <c r="B242">
        <v>2650.4285714285716</v>
      </c>
      <c r="C242">
        <v>231.21428571428578</v>
      </c>
      <c r="D242">
        <v>54.806948634556363</v>
      </c>
      <c r="E242">
        <v>2</v>
      </c>
    </row>
    <row r="243" spans="1:5" x14ac:dyDescent="0.25">
      <c r="A243">
        <v>306.28300000000002</v>
      </c>
      <c r="B243">
        <v>2666.7142857142858</v>
      </c>
      <c r="C243">
        <v>234.92857142857156</v>
      </c>
      <c r="D243">
        <v>54.717694418770861</v>
      </c>
      <c r="E243">
        <v>2</v>
      </c>
    </row>
    <row r="244" spans="1:5" x14ac:dyDescent="0.25">
      <c r="A244">
        <v>306.28399999999999</v>
      </c>
      <c r="B244">
        <v>2674.4285714285716</v>
      </c>
      <c r="C244">
        <v>236.57142857142844</v>
      </c>
      <c r="D244">
        <v>54.68898653302881</v>
      </c>
      <c r="E244">
        <v>2</v>
      </c>
    </row>
    <row r="245" spans="1:5" x14ac:dyDescent="0.25">
      <c r="A245">
        <v>306.28500000000003</v>
      </c>
      <c r="B245">
        <v>2707.1428571428573</v>
      </c>
      <c r="C245">
        <v>242</v>
      </c>
      <c r="D245">
        <v>54.396784210205112</v>
      </c>
      <c r="E245">
        <v>2</v>
      </c>
    </row>
    <row r="246" spans="1:5" x14ac:dyDescent="0.25">
      <c r="A246">
        <v>306.28699999999998</v>
      </c>
      <c r="B246">
        <v>2731</v>
      </c>
      <c r="C246">
        <v>246.21428571428578</v>
      </c>
      <c r="D246">
        <v>54.183586447579501</v>
      </c>
      <c r="E246">
        <v>2</v>
      </c>
    </row>
    <row r="247" spans="1:5" x14ac:dyDescent="0.25">
      <c r="A247">
        <v>306.28800000000001</v>
      </c>
      <c r="B247">
        <v>2737</v>
      </c>
      <c r="C247">
        <v>246.71428571428578</v>
      </c>
      <c r="D247">
        <v>54.098186492919922</v>
      </c>
      <c r="E247">
        <v>2</v>
      </c>
    </row>
    <row r="248" spans="1:5" x14ac:dyDescent="0.25">
      <c r="A248">
        <v>306.28899999999999</v>
      </c>
      <c r="B248">
        <v>2755</v>
      </c>
      <c r="C248">
        <v>250.14285714285711</v>
      </c>
      <c r="D248">
        <v>53.988673073904806</v>
      </c>
      <c r="E248">
        <v>2</v>
      </c>
    </row>
    <row r="249" spans="1:5" x14ac:dyDescent="0.25">
      <c r="A249">
        <v>306.29000000000002</v>
      </c>
      <c r="B249">
        <v>2812.2857142857142</v>
      </c>
      <c r="C249">
        <v>262.21428571428578</v>
      </c>
      <c r="D249">
        <v>53.655873761858288</v>
      </c>
      <c r="E249">
        <v>2</v>
      </c>
    </row>
    <row r="250" spans="1:5" x14ac:dyDescent="0.25">
      <c r="A250">
        <v>306.29199999999992</v>
      </c>
      <c r="B250">
        <v>2872</v>
      </c>
      <c r="C250">
        <v>274.07142857142844</v>
      </c>
      <c r="D250">
        <v>53.252506147112172</v>
      </c>
      <c r="E250">
        <v>2</v>
      </c>
    </row>
    <row r="251" spans="1:5" x14ac:dyDescent="0.25">
      <c r="A251">
        <v>306.29300000000001</v>
      </c>
      <c r="B251">
        <v>2974.4285714285716</v>
      </c>
      <c r="C251">
        <v>293.78571428571422</v>
      </c>
      <c r="D251">
        <v>52.52430169241768</v>
      </c>
      <c r="E251">
        <v>2</v>
      </c>
    </row>
    <row r="252" spans="1:5" x14ac:dyDescent="0.25">
      <c r="A252">
        <v>306.29399999999998</v>
      </c>
      <c r="B252">
        <v>3056.2857142857142</v>
      </c>
      <c r="C252">
        <v>307.92857142857133</v>
      </c>
      <c r="D252">
        <v>51.864510236467595</v>
      </c>
      <c r="E252">
        <v>2</v>
      </c>
    </row>
    <row r="253" spans="1:5" x14ac:dyDescent="0.25">
      <c r="A253">
        <v>306.29599999999999</v>
      </c>
      <c r="B253">
        <v>3115.7142857142858</v>
      </c>
      <c r="C253">
        <v>319.14285714285711</v>
      </c>
      <c r="D253">
        <v>51.44545734950475</v>
      </c>
      <c r="E253">
        <v>2</v>
      </c>
    </row>
    <row r="254" spans="1:5" x14ac:dyDescent="0.25">
      <c r="A254">
        <v>306.29700000000003</v>
      </c>
      <c r="B254">
        <v>3576.4285714285716</v>
      </c>
      <c r="C254">
        <v>434.71428571428578</v>
      </c>
      <c r="D254">
        <v>49.429583195277644</v>
      </c>
      <c r="E254">
        <v>2</v>
      </c>
    </row>
    <row r="255" spans="1:5" x14ac:dyDescent="0.25">
      <c r="A255">
        <v>306.29799999999994</v>
      </c>
      <c r="B255">
        <v>6469.5714285714284</v>
      </c>
      <c r="C255">
        <v>1641.5</v>
      </c>
      <c r="D255">
        <v>42.98182983398442</v>
      </c>
      <c r="E255">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EAF9-8376-47CA-AE39-F324054FEC68}">
  <dimension ref="A1:W255"/>
  <sheetViews>
    <sheetView workbookViewId="0">
      <selection activeCell="A2" sqref="A2"/>
    </sheetView>
  </sheetViews>
  <sheetFormatPr defaultRowHeight="15" x14ac:dyDescent="0.25"/>
  <sheetData>
    <row r="1" spans="1:23" x14ac:dyDescent="0.25">
      <c r="A1" t="s">
        <v>5</v>
      </c>
      <c r="B1" t="s">
        <v>6</v>
      </c>
      <c r="C1" t="s">
        <v>7</v>
      </c>
      <c r="D1" t="s">
        <v>8</v>
      </c>
      <c r="E1" t="s">
        <v>9</v>
      </c>
      <c r="U1" t="s">
        <v>0</v>
      </c>
    </row>
    <row r="2" spans="1:23" x14ac:dyDescent="0.25">
      <c r="A2" t="s">
        <v>12</v>
      </c>
      <c r="B2" t="s">
        <v>10</v>
      </c>
      <c r="C2" t="s">
        <v>10</v>
      </c>
      <c r="D2" t="s">
        <v>11</v>
      </c>
      <c r="E2" t="s">
        <v>11</v>
      </c>
    </row>
    <row r="3" spans="1:23" x14ac:dyDescent="0.25">
      <c r="A3">
        <v>306.017</v>
      </c>
      <c r="B3">
        <v>5783</v>
      </c>
      <c r="C3">
        <v>888.5714285714289</v>
      </c>
      <c r="D3">
        <v>45.374672154017844</v>
      </c>
      <c r="E3">
        <v>2</v>
      </c>
      <c r="U3" t="s">
        <v>17</v>
      </c>
    </row>
    <row r="4" spans="1:23" x14ac:dyDescent="0.25">
      <c r="A4">
        <v>306.01799999999997</v>
      </c>
      <c r="B4">
        <v>4930</v>
      </c>
      <c r="C4">
        <v>640</v>
      </c>
      <c r="D4">
        <v>47.54461550031391</v>
      </c>
      <c r="E4">
        <v>2</v>
      </c>
      <c r="U4" t="s">
        <v>34</v>
      </c>
    </row>
    <row r="5" spans="1:23" x14ac:dyDescent="0.25">
      <c r="A5">
        <v>306.02</v>
      </c>
      <c r="B5">
        <v>4701.2857142857147</v>
      </c>
      <c r="C5">
        <v>581.78571428571422</v>
      </c>
      <c r="D5">
        <v>48.294120352608786</v>
      </c>
      <c r="E5">
        <v>2</v>
      </c>
    </row>
    <row r="6" spans="1:23" x14ac:dyDescent="0.25">
      <c r="A6">
        <v>306.02100000000002</v>
      </c>
      <c r="B6">
        <v>4408.1428571428569</v>
      </c>
      <c r="C6">
        <v>516.57142857142867</v>
      </c>
      <c r="D6">
        <v>49.477915954589832</v>
      </c>
      <c r="E6">
        <v>2</v>
      </c>
    </row>
    <row r="7" spans="1:23" x14ac:dyDescent="0.25">
      <c r="A7">
        <v>306.02300000000002</v>
      </c>
      <c r="B7">
        <v>3996.1428571428573</v>
      </c>
      <c r="C7">
        <v>427.5</v>
      </c>
      <c r="D7">
        <v>51.335566929408515</v>
      </c>
      <c r="E7">
        <v>2</v>
      </c>
    </row>
    <row r="8" spans="1:23" x14ac:dyDescent="0.25">
      <c r="A8">
        <v>306.02499999999998</v>
      </c>
      <c r="B8">
        <v>3813.7142857142858</v>
      </c>
      <c r="C8">
        <v>385.78571428571445</v>
      </c>
      <c r="D8">
        <v>52.129202052525102</v>
      </c>
      <c r="E8">
        <v>2</v>
      </c>
      <c r="U8" t="s">
        <v>19</v>
      </c>
    </row>
    <row r="9" spans="1:23" x14ac:dyDescent="0.25">
      <c r="A9">
        <v>306.02600000000001</v>
      </c>
      <c r="B9">
        <v>3819.1428571428573</v>
      </c>
      <c r="C9">
        <v>387</v>
      </c>
      <c r="D9">
        <v>52.10544934953964</v>
      </c>
      <c r="E9">
        <v>2</v>
      </c>
      <c r="U9" t="s">
        <v>35</v>
      </c>
    </row>
    <row r="10" spans="1:23" x14ac:dyDescent="0.25">
      <c r="A10">
        <v>306.02800000000002</v>
      </c>
      <c r="B10">
        <v>3806.5714285714284</v>
      </c>
      <c r="C10">
        <v>382</v>
      </c>
      <c r="D10">
        <v>52.093739209856267</v>
      </c>
      <c r="E10">
        <v>2</v>
      </c>
    </row>
    <row r="11" spans="1:23" x14ac:dyDescent="0.25">
      <c r="A11">
        <v>306.029</v>
      </c>
      <c r="B11">
        <v>3838.5714285714284</v>
      </c>
      <c r="C11">
        <v>387.92857142857133</v>
      </c>
      <c r="D11">
        <v>51.912660653250441</v>
      </c>
      <c r="E11">
        <v>2</v>
      </c>
    </row>
    <row r="12" spans="1:23" x14ac:dyDescent="0.25">
      <c r="A12">
        <v>306.03100000000001</v>
      </c>
      <c r="B12">
        <v>3882.7142857142858</v>
      </c>
      <c r="C12">
        <v>396.71428571428601</v>
      </c>
      <c r="D12">
        <v>51.681070055280429</v>
      </c>
      <c r="E12">
        <v>2</v>
      </c>
    </row>
    <row r="13" spans="1:23" x14ac:dyDescent="0.25">
      <c r="A13">
        <v>306.03300000000002</v>
      </c>
      <c r="B13">
        <v>3918.5714285714284</v>
      </c>
      <c r="C13">
        <v>403.42857142857133</v>
      </c>
      <c r="D13">
        <v>51.486460658482144</v>
      </c>
      <c r="E13">
        <v>2</v>
      </c>
    </row>
    <row r="14" spans="1:23" x14ac:dyDescent="0.25">
      <c r="A14">
        <v>306.03399999999999</v>
      </c>
      <c r="B14">
        <v>3986.4285714285716</v>
      </c>
      <c r="C14">
        <v>416.78571428571422</v>
      </c>
      <c r="D14">
        <v>51.136413356236005</v>
      </c>
      <c r="E14">
        <v>2</v>
      </c>
      <c r="U14" t="s">
        <v>13</v>
      </c>
      <c r="V14" t="s">
        <v>14</v>
      </c>
      <c r="W14" t="s">
        <v>15</v>
      </c>
    </row>
    <row r="15" spans="1:23" x14ac:dyDescent="0.25">
      <c r="A15">
        <v>306.036</v>
      </c>
      <c r="B15">
        <v>4086.7142857142858</v>
      </c>
      <c r="C15">
        <v>436.35714285714289</v>
      </c>
      <c r="D15">
        <v>50.625288391113259</v>
      </c>
      <c r="E15">
        <v>2</v>
      </c>
      <c r="U15">
        <v>32.801817813690931</v>
      </c>
      <c r="V15">
        <v>33.461552063514418</v>
      </c>
      <c r="W15">
        <v>7720.0204447263704</v>
      </c>
    </row>
    <row r="16" spans="1:23" x14ac:dyDescent="0.25">
      <c r="A16">
        <v>306.03699999999998</v>
      </c>
      <c r="B16">
        <v>4177</v>
      </c>
      <c r="C16">
        <v>454.28571428571422</v>
      </c>
      <c r="D16">
        <v>50.184530748639816</v>
      </c>
      <c r="E16">
        <v>2</v>
      </c>
      <c r="U16" t="s">
        <v>11</v>
      </c>
      <c r="V16" t="s">
        <v>11</v>
      </c>
      <c r="W16" t="s">
        <v>16</v>
      </c>
    </row>
    <row r="17" spans="1:5" x14ac:dyDescent="0.25">
      <c r="A17">
        <v>306.03899999999999</v>
      </c>
      <c r="B17">
        <v>4143.2857142857147</v>
      </c>
      <c r="C17">
        <v>446.57142857142867</v>
      </c>
      <c r="D17">
        <v>50.316438729422487</v>
      </c>
      <c r="E17">
        <v>2</v>
      </c>
    </row>
    <row r="18" spans="1:5" x14ac:dyDescent="0.25">
      <c r="A18">
        <v>306.041</v>
      </c>
      <c r="B18">
        <v>4087.4285714285716</v>
      </c>
      <c r="C18">
        <v>434.5</v>
      </c>
      <c r="D18">
        <v>50.559469495500878</v>
      </c>
      <c r="E18">
        <v>2</v>
      </c>
    </row>
    <row r="19" spans="1:5" x14ac:dyDescent="0.25">
      <c r="A19">
        <v>306.04199999999997</v>
      </c>
      <c r="B19">
        <v>4005.7142857142858</v>
      </c>
      <c r="C19">
        <v>416.99999999999977</v>
      </c>
      <c r="D19">
        <v>50.929358237130259</v>
      </c>
      <c r="E19">
        <v>2</v>
      </c>
    </row>
    <row r="20" spans="1:5" x14ac:dyDescent="0.25">
      <c r="A20">
        <v>306.04399999999998</v>
      </c>
      <c r="B20">
        <v>3939</v>
      </c>
      <c r="C20">
        <v>403.21428571428578</v>
      </c>
      <c r="D20">
        <v>51.245926775251178</v>
      </c>
      <c r="E20">
        <v>2</v>
      </c>
    </row>
    <row r="21" spans="1:5" x14ac:dyDescent="0.25">
      <c r="A21">
        <v>306.04500000000002</v>
      </c>
      <c r="B21">
        <v>3867.7142857142858</v>
      </c>
      <c r="C21">
        <v>388.50000000000023</v>
      </c>
      <c r="D21">
        <v>51.587176949637296</v>
      </c>
      <c r="E21">
        <v>2</v>
      </c>
    </row>
    <row r="22" spans="1:5" x14ac:dyDescent="0.25">
      <c r="A22">
        <v>306.04700000000003</v>
      </c>
      <c r="B22">
        <v>3766</v>
      </c>
      <c r="C22">
        <v>367.78571428571445</v>
      </c>
      <c r="D22">
        <v>52.088924625941672</v>
      </c>
      <c r="E22">
        <v>2</v>
      </c>
    </row>
    <row r="23" spans="1:5" x14ac:dyDescent="0.25">
      <c r="A23">
        <v>306.048</v>
      </c>
      <c r="B23">
        <v>3703</v>
      </c>
      <c r="C23">
        <v>355.14285714285711</v>
      </c>
      <c r="D23">
        <v>52.409445953369186</v>
      </c>
      <c r="E23">
        <v>2</v>
      </c>
    </row>
    <row r="24" spans="1:5" x14ac:dyDescent="0.25">
      <c r="A24">
        <v>306.05</v>
      </c>
      <c r="B24">
        <v>3670</v>
      </c>
      <c r="C24">
        <v>348.64285714285711</v>
      </c>
      <c r="D24">
        <v>52.598229326520709</v>
      </c>
      <c r="E24">
        <v>2</v>
      </c>
    </row>
    <row r="25" spans="1:5" x14ac:dyDescent="0.25">
      <c r="A25">
        <v>306.05200000000002</v>
      </c>
      <c r="B25">
        <v>3646</v>
      </c>
      <c r="C25">
        <v>344.21428571428578</v>
      </c>
      <c r="D25">
        <v>52.733356039864645</v>
      </c>
      <c r="E25">
        <v>2</v>
      </c>
    </row>
    <row r="26" spans="1:5" x14ac:dyDescent="0.25">
      <c r="A26">
        <v>306.053</v>
      </c>
      <c r="B26">
        <v>3626.2857142857142</v>
      </c>
      <c r="C26">
        <v>340.5</v>
      </c>
      <c r="D26">
        <v>52.846276855468773</v>
      </c>
      <c r="E26">
        <v>2</v>
      </c>
    </row>
    <row r="27" spans="1:5" x14ac:dyDescent="0.25">
      <c r="A27">
        <v>306.05500000000001</v>
      </c>
      <c r="B27">
        <v>3595.8571428571427</v>
      </c>
      <c r="C27">
        <v>334.78571428571422</v>
      </c>
      <c r="D27">
        <v>53.020326995849643</v>
      </c>
      <c r="E27">
        <v>2</v>
      </c>
    </row>
    <row r="28" spans="1:5" x14ac:dyDescent="0.25">
      <c r="A28">
        <v>306.05599999999998</v>
      </c>
      <c r="B28">
        <v>3552.7142857142858</v>
      </c>
      <c r="C28">
        <v>326.64285714285711</v>
      </c>
      <c r="D28">
        <v>53.271735382080067</v>
      </c>
      <c r="E28">
        <v>2</v>
      </c>
    </row>
    <row r="29" spans="1:5" x14ac:dyDescent="0.25">
      <c r="A29">
        <v>306.05799999999999</v>
      </c>
      <c r="B29">
        <v>3523.8571428571427</v>
      </c>
      <c r="C29">
        <v>321.35714285714289</v>
      </c>
      <c r="D29">
        <v>53.440914372035422</v>
      </c>
      <c r="E29">
        <v>2</v>
      </c>
    </row>
    <row r="30" spans="1:5" x14ac:dyDescent="0.25">
      <c r="A30">
        <v>306.05900000000003</v>
      </c>
      <c r="B30">
        <v>3531.8571428571427</v>
      </c>
      <c r="C30">
        <v>322.78571428571422</v>
      </c>
      <c r="D30">
        <v>53.397655487060547</v>
      </c>
      <c r="E30">
        <v>2</v>
      </c>
    </row>
    <row r="31" spans="1:5" x14ac:dyDescent="0.25">
      <c r="A31">
        <v>306.06099999999998</v>
      </c>
      <c r="B31">
        <v>3532.1428571428573</v>
      </c>
      <c r="C31">
        <v>322.71428571428555</v>
      </c>
      <c r="D31">
        <v>53.387093026297521</v>
      </c>
      <c r="E31">
        <v>2</v>
      </c>
    </row>
    <row r="32" spans="1:5" x14ac:dyDescent="0.25">
      <c r="A32">
        <v>306.06200000000001</v>
      </c>
      <c r="B32">
        <v>3535</v>
      </c>
      <c r="C32">
        <v>323.07142857142844</v>
      </c>
      <c r="D32">
        <v>53.363144247872526</v>
      </c>
      <c r="E32">
        <v>2</v>
      </c>
    </row>
    <row r="33" spans="1:5" x14ac:dyDescent="0.25">
      <c r="A33">
        <v>306.06400000000002</v>
      </c>
      <c r="B33">
        <v>3533.2857142857142</v>
      </c>
      <c r="C33">
        <v>322.5</v>
      </c>
      <c r="D33">
        <v>53.374891226632258</v>
      </c>
      <c r="E33">
        <v>2</v>
      </c>
    </row>
    <row r="34" spans="1:5" x14ac:dyDescent="0.25">
      <c r="A34">
        <v>306.065</v>
      </c>
      <c r="B34">
        <v>3508</v>
      </c>
      <c r="C34">
        <v>317.92857142857156</v>
      </c>
      <c r="D34">
        <v>53.517193712507037</v>
      </c>
      <c r="E34">
        <v>2</v>
      </c>
    </row>
    <row r="35" spans="1:5" x14ac:dyDescent="0.25">
      <c r="A35">
        <v>306.06700000000001</v>
      </c>
      <c r="B35">
        <v>3459.7142857142858</v>
      </c>
      <c r="C35">
        <v>308.92857142857133</v>
      </c>
      <c r="D35">
        <v>53.806930106026755</v>
      </c>
      <c r="E35">
        <v>2</v>
      </c>
    </row>
    <row r="36" spans="1:5" x14ac:dyDescent="0.25">
      <c r="A36">
        <v>306.06900000000002</v>
      </c>
      <c r="B36">
        <v>3389.4285714285716</v>
      </c>
      <c r="C36">
        <v>296.28571428571445</v>
      </c>
      <c r="D36">
        <v>54.237095533098454</v>
      </c>
      <c r="E36">
        <v>2</v>
      </c>
    </row>
    <row r="37" spans="1:5" x14ac:dyDescent="0.25">
      <c r="A37">
        <v>306.07</v>
      </c>
      <c r="B37">
        <v>3321.2857142857142</v>
      </c>
      <c r="C37">
        <v>284.14285714285734</v>
      </c>
      <c r="D37">
        <v>54.677056557791616</v>
      </c>
      <c r="E37">
        <v>2</v>
      </c>
    </row>
    <row r="38" spans="1:5" x14ac:dyDescent="0.25">
      <c r="A38">
        <v>306.072</v>
      </c>
      <c r="B38">
        <v>3251.5714285714284</v>
      </c>
      <c r="C38">
        <v>272</v>
      </c>
      <c r="D38">
        <v>55.144861711774581</v>
      </c>
      <c r="E38">
        <v>2</v>
      </c>
    </row>
    <row r="39" spans="1:5" x14ac:dyDescent="0.25">
      <c r="A39">
        <v>306.07299999999998</v>
      </c>
      <c r="B39">
        <v>3174.4285714285716</v>
      </c>
      <c r="C39">
        <v>259.14285714285734</v>
      </c>
      <c r="D39">
        <v>55.689358302525136</v>
      </c>
      <c r="E39">
        <v>2</v>
      </c>
    </row>
    <row r="40" spans="1:5" x14ac:dyDescent="0.25">
      <c r="A40">
        <v>306.07499999999999</v>
      </c>
      <c r="B40">
        <v>3089.4285714285716</v>
      </c>
      <c r="C40">
        <v>244.85714285714289</v>
      </c>
      <c r="D40">
        <v>56.311717987060661</v>
      </c>
      <c r="E40">
        <v>2</v>
      </c>
    </row>
    <row r="41" spans="1:5" x14ac:dyDescent="0.25">
      <c r="A41">
        <v>306.07600000000002</v>
      </c>
      <c r="B41">
        <v>3001.5714285714284</v>
      </c>
      <c r="C41">
        <v>230.92857142857133</v>
      </c>
      <c r="D41">
        <v>56.993524278913242</v>
      </c>
      <c r="E41">
        <v>2</v>
      </c>
    </row>
    <row r="42" spans="1:5" x14ac:dyDescent="0.25">
      <c r="A42">
        <v>306.07799999999997</v>
      </c>
      <c r="B42">
        <v>2936.7142857142858</v>
      </c>
      <c r="C42">
        <v>220.92857142857156</v>
      </c>
      <c r="D42">
        <v>57.534051077706522</v>
      </c>
      <c r="E42">
        <v>2</v>
      </c>
    </row>
    <row r="43" spans="1:5" x14ac:dyDescent="0.25">
      <c r="A43">
        <v>306.07900000000001</v>
      </c>
      <c r="B43">
        <v>2884.1428571428573</v>
      </c>
      <c r="C43">
        <v>212.85714285714289</v>
      </c>
      <c r="D43">
        <v>57.987667301722922</v>
      </c>
      <c r="E43">
        <v>2</v>
      </c>
    </row>
    <row r="44" spans="1:5" x14ac:dyDescent="0.25">
      <c r="A44">
        <v>306.08100000000002</v>
      </c>
      <c r="B44">
        <v>2844.1428571428573</v>
      </c>
      <c r="C44">
        <v>207</v>
      </c>
      <c r="D44">
        <v>58.341110447474875</v>
      </c>
      <c r="E44">
        <v>2</v>
      </c>
    </row>
    <row r="45" spans="1:5" x14ac:dyDescent="0.25">
      <c r="A45">
        <v>306.08199999999999</v>
      </c>
      <c r="B45">
        <v>2816.5714285714284</v>
      </c>
      <c r="C45">
        <v>202.78571428571445</v>
      </c>
      <c r="D45">
        <v>58.587737056187223</v>
      </c>
      <c r="E45">
        <v>2</v>
      </c>
    </row>
    <row r="46" spans="1:5" x14ac:dyDescent="0.25">
      <c r="A46">
        <v>306.084</v>
      </c>
      <c r="B46">
        <v>2792.8571428571427</v>
      </c>
      <c r="C46">
        <v>199.35714285714266</v>
      </c>
      <c r="D46">
        <v>58.80343377249585</v>
      </c>
      <c r="E46">
        <v>2</v>
      </c>
    </row>
    <row r="47" spans="1:5" x14ac:dyDescent="0.25">
      <c r="A47">
        <v>306.08499999999998</v>
      </c>
      <c r="B47">
        <v>2778.5714285714284</v>
      </c>
      <c r="C47">
        <v>197.28571428571422</v>
      </c>
      <c r="D47">
        <v>58.940749795096281</v>
      </c>
      <c r="E47">
        <v>2</v>
      </c>
    </row>
    <row r="48" spans="1:5" x14ac:dyDescent="0.25">
      <c r="A48">
        <v>306.08699999999999</v>
      </c>
      <c r="B48">
        <v>2751.1428571428573</v>
      </c>
      <c r="C48">
        <v>193.5</v>
      </c>
      <c r="D48">
        <v>59.200713130405973</v>
      </c>
      <c r="E48">
        <v>2</v>
      </c>
    </row>
    <row r="49" spans="1:5" x14ac:dyDescent="0.25">
      <c r="A49">
        <v>306.08800000000002</v>
      </c>
      <c r="B49">
        <v>2728.1428571428573</v>
      </c>
      <c r="C49">
        <v>189.85714285714266</v>
      </c>
      <c r="D49">
        <v>59.424708448137551</v>
      </c>
      <c r="E49">
        <v>2</v>
      </c>
    </row>
    <row r="50" spans="1:5" x14ac:dyDescent="0.25">
      <c r="A50">
        <v>306.08999999999997</v>
      </c>
      <c r="B50">
        <v>2700.4285714285716</v>
      </c>
      <c r="C50">
        <v>186.21428571428578</v>
      </c>
      <c r="D50">
        <v>59.697738647460938</v>
      </c>
      <c r="E50">
        <v>2</v>
      </c>
    </row>
    <row r="51" spans="1:5" x14ac:dyDescent="0.25">
      <c r="A51">
        <v>306.09100000000001</v>
      </c>
      <c r="B51">
        <v>2674.7142857142858</v>
      </c>
      <c r="C51">
        <v>182.42857142857156</v>
      </c>
      <c r="D51">
        <v>59.960376521519265</v>
      </c>
      <c r="E51">
        <v>2</v>
      </c>
    </row>
    <row r="52" spans="1:5" x14ac:dyDescent="0.25">
      <c r="A52">
        <v>306.09300000000002</v>
      </c>
      <c r="B52">
        <v>2653</v>
      </c>
      <c r="C52">
        <v>179.57142857142844</v>
      </c>
      <c r="D52">
        <v>60.185891505650034</v>
      </c>
      <c r="E52">
        <v>2</v>
      </c>
    </row>
    <row r="53" spans="1:5" x14ac:dyDescent="0.25">
      <c r="A53">
        <v>306.09399999999999</v>
      </c>
      <c r="B53">
        <v>2624.2857142857142</v>
      </c>
      <c r="C53">
        <v>175.42857142857156</v>
      </c>
      <c r="D53">
        <v>60.483651624407059</v>
      </c>
      <c r="E53">
        <v>2</v>
      </c>
    </row>
    <row r="54" spans="1:5" x14ac:dyDescent="0.25">
      <c r="A54">
        <v>306.096</v>
      </c>
      <c r="B54">
        <v>2608.8571428571427</v>
      </c>
      <c r="C54">
        <v>173.42857142857133</v>
      </c>
      <c r="D54">
        <v>60.654706246512319</v>
      </c>
      <c r="E54">
        <v>2</v>
      </c>
    </row>
    <row r="55" spans="1:5" x14ac:dyDescent="0.25">
      <c r="A55">
        <v>306.09699999999998</v>
      </c>
      <c r="B55">
        <v>2588.2857142857142</v>
      </c>
      <c r="C55">
        <v>170.71428571428578</v>
      </c>
      <c r="D55">
        <v>60.876291983468207</v>
      </c>
      <c r="E55">
        <v>2</v>
      </c>
    </row>
    <row r="56" spans="1:5" x14ac:dyDescent="0.25">
      <c r="A56">
        <v>306.09899999999999</v>
      </c>
      <c r="B56">
        <v>2562.5714285714284</v>
      </c>
      <c r="C56">
        <v>167.28571428571445</v>
      </c>
      <c r="D56">
        <v>61.163743482317216</v>
      </c>
      <c r="E56">
        <v>2</v>
      </c>
    </row>
    <row r="57" spans="1:5" x14ac:dyDescent="0.25">
      <c r="A57">
        <v>306.10000000000002</v>
      </c>
      <c r="B57">
        <v>2540.4285714285716</v>
      </c>
      <c r="C57">
        <v>164.28571428571422</v>
      </c>
      <c r="D57">
        <v>61.407007271902955</v>
      </c>
      <c r="E57">
        <v>2</v>
      </c>
    </row>
    <row r="58" spans="1:5" x14ac:dyDescent="0.25">
      <c r="A58">
        <v>306.10199999999998</v>
      </c>
      <c r="B58">
        <v>2523.2857142857142</v>
      </c>
      <c r="C58">
        <v>162.07142857142844</v>
      </c>
      <c r="D58">
        <v>61.602668435232999</v>
      </c>
      <c r="E58">
        <v>2</v>
      </c>
    </row>
    <row r="59" spans="1:5" x14ac:dyDescent="0.25">
      <c r="A59">
        <v>306.10300000000001</v>
      </c>
      <c r="B59">
        <v>2506</v>
      </c>
      <c r="C59">
        <v>159.64285714285711</v>
      </c>
      <c r="D59">
        <v>61.802950831821988</v>
      </c>
      <c r="E59">
        <v>2</v>
      </c>
    </row>
    <row r="60" spans="1:5" x14ac:dyDescent="0.25">
      <c r="A60">
        <v>306.10500000000002</v>
      </c>
      <c r="B60">
        <v>2489.2857142857142</v>
      </c>
      <c r="C60">
        <v>157.5</v>
      </c>
      <c r="D60">
        <v>61.996328299386164</v>
      </c>
      <c r="E60">
        <v>2</v>
      </c>
    </row>
    <row r="61" spans="1:5" x14ac:dyDescent="0.25">
      <c r="A61">
        <v>306.10599999999999</v>
      </c>
      <c r="B61">
        <v>2467.5714285714284</v>
      </c>
      <c r="C61">
        <v>154.71428571428578</v>
      </c>
      <c r="D61">
        <v>62.254212733677548</v>
      </c>
      <c r="E61">
        <v>2</v>
      </c>
    </row>
    <row r="62" spans="1:5" x14ac:dyDescent="0.25">
      <c r="A62">
        <v>306.108</v>
      </c>
      <c r="B62">
        <v>2443.1428571428573</v>
      </c>
      <c r="C62">
        <v>151.5</v>
      </c>
      <c r="D62">
        <v>62.546084158761118</v>
      </c>
      <c r="E62">
        <v>2</v>
      </c>
    </row>
    <row r="63" spans="1:5" x14ac:dyDescent="0.25">
      <c r="A63">
        <v>306.10899999999998</v>
      </c>
      <c r="B63">
        <v>2425.2857142857142</v>
      </c>
      <c r="C63">
        <v>149.21428571428578</v>
      </c>
      <c r="D63">
        <v>62.76794215611045</v>
      </c>
      <c r="E63">
        <v>2</v>
      </c>
    </row>
    <row r="64" spans="1:5" x14ac:dyDescent="0.25">
      <c r="A64">
        <v>306.11099999999999</v>
      </c>
      <c r="B64">
        <v>2405.2857142857142</v>
      </c>
      <c r="C64">
        <v>146.85714285714289</v>
      </c>
      <c r="D64">
        <v>63.022182246616865</v>
      </c>
      <c r="E64">
        <v>2</v>
      </c>
    </row>
    <row r="65" spans="1:5" x14ac:dyDescent="0.25">
      <c r="A65">
        <v>306.11200000000002</v>
      </c>
      <c r="B65">
        <v>2377.7142857142858</v>
      </c>
      <c r="C65">
        <v>143.42857142857156</v>
      </c>
      <c r="D65">
        <v>63.369818442208441</v>
      </c>
      <c r="E65">
        <v>2</v>
      </c>
    </row>
    <row r="66" spans="1:5" x14ac:dyDescent="0.25">
      <c r="A66">
        <v>306.11399999999998</v>
      </c>
      <c r="B66">
        <v>2357.8571428571427</v>
      </c>
      <c r="C66">
        <v>141</v>
      </c>
      <c r="D66">
        <v>63.634516797746926</v>
      </c>
      <c r="E66">
        <v>2</v>
      </c>
    </row>
    <row r="67" spans="1:5" x14ac:dyDescent="0.25">
      <c r="A67">
        <v>306.11500000000001</v>
      </c>
      <c r="B67">
        <v>2330.1428571428573</v>
      </c>
      <c r="C67">
        <v>137.71428571428555</v>
      </c>
      <c r="D67">
        <v>64.004223196847136</v>
      </c>
      <c r="E67">
        <v>2</v>
      </c>
    </row>
    <row r="68" spans="1:5" x14ac:dyDescent="0.25">
      <c r="A68">
        <v>306.11700000000002</v>
      </c>
      <c r="B68">
        <v>2307.5714285714284</v>
      </c>
      <c r="C68">
        <v>134.92857142857156</v>
      </c>
      <c r="D68">
        <v>64.315798950195301</v>
      </c>
      <c r="E68">
        <v>2</v>
      </c>
    </row>
    <row r="69" spans="1:5" x14ac:dyDescent="0.25">
      <c r="A69">
        <v>306.11799999999999</v>
      </c>
      <c r="B69">
        <v>2290.1428571428573</v>
      </c>
      <c r="C69">
        <v>132.92857142857133</v>
      </c>
      <c r="D69">
        <v>64.549802943638383</v>
      </c>
      <c r="E69">
        <v>2</v>
      </c>
    </row>
    <row r="70" spans="1:5" x14ac:dyDescent="0.25">
      <c r="A70">
        <v>306.12</v>
      </c>
      <c r="B70">
        <v>2284.8571428571427</v>
      </c>
      <c r="C70">
        <v>132.21428571428578</v>
      </c>
      <c r="D70">
        <v>64.622520773751432</v>
      </c>
      <c r="E70">
        <v>2</v>
      </c>
    </row>
    <row r="71" spans="1:5" x14ac:dyDescent="0.25">
      <c r="A71">
        <v>306.12099999999998</v>
      </c>
      <c r="B71">
        <v>2276.4285714285716</v>
      </c>
      <c r="C71">
        <v>131.14285714285711</v>
      </c>
      <c r="D71">
        <v>64.744711739676291</v>
      </c>
      <c r="E71">
        <v>2</v>
      </c>
    </row>
    <row r="72" spans="1:5" x14ac:dyDescent="0.25">
      <c r="A72">
        <v>306.12299999999999</v>
      </c>
      <c r="B72">
        <v>2268.7142857142858</v>
      </c>
      <c r="C72">
        <v>130.28571428571422</v>
      </c>
      <c r="D72">
        <v>64.860238974434992</v>
      </c>
      <c r="E72">
        <v>2</v>
      </c>
    </row>
    <row r="73" spans="1:5" x14ac:dyDescent="0.25">
      <c r="A73">
        <v>306.12400000000002</v>
      </c>
      <c r="B73">
        <v>2252.1428571428573</v>
      </c>
      <c r="C73">
        <v>128.5</v>
      </c>
      <c r="D73">
        <v>65.099280003138972</v>
      </c>
      <c r="E73">
        <v>2</v>
      </c>
    </row>
    <row r="74" spans="1:5" x14ac:dyDescent="0.25">
      <c r="A74">
        <v>306.12599999999998</v>
      </c>
      <c r="B74">
        <v>2239.4285714285716</v>
      </c>
      <c r="C74">
        <v>126.78571428571422</v>
      </c>
      <c r="D74">
        <v>65.275815691266757</v>
      </c>
      <c r="E74">
        <v>2</v>
      </c>
    </row>
    <row r="75" spans="1:5" x14ac:dyDescent="0.25">
      <c r="A75">
        <v>306.12700000000001</v>
      </c>
      <c r="B75">
        <v>2231.8571428571427</v>
      </c>
      <c r="C75">
        <v>125.92857142857133</v>
      </c>
      <c r="D75">
        <v>65.381940569196445</v>
      </c>
      <c r="E75">
        <v>2</v>
      </c>
    </row>
    <row r="76" spans="1:5" x14ac:dyDescent="0.25">
      <c r="A76">
        <v>306.12900000000002</v>
      </c>
      <c r="B76">
        <v>2227.7142857142858</v>
      </c>
      <c r="C76">
        <v>125.42857142857133</v>
      </c>
      <c r="D76">
        <v>65.442757524762783</v>
      </c>
      <c r="E76">
        <v>2</v>
      </c>
    </row>
    <row r="77" spans="1:5" x14ac:dyDescent="0.25">
      <c r="A77">
        <v>306.13</v>
      </c>
      <c r="B77">
        <v>2224.8571428571427</v>
      </c>
      <c r="C77">
        <v>125.14285714285734</v>
      </c>
      <c r="D77">
        <v>65.488286917550226</v>
      </c>
      <c r="E77">
        <v>2</v>
      </c>
    </row>
    <row r="78" spans="1:5" x14ac:dyDescent="0.25">
      <c r="A78">
        <v>306.13200000000001</v>
      </c>
      <c r="B78">
        <v>2222.4285714285716</v>
      </c>
      <c r="C78">
        <v>125</v>
      </c>
      <c r="D78">
        <v>65.531613377162387</v>
      </c>
      <c r="E78">
        <v>2</v>
      </c>
    </row>
    <row r="79" spans="1:5" x14ac:dyDescent="0.25">
      <c r="A79">
        <v>306.13299999999998</v>
      </c>
      <c r="B79">
        <v>2221.7142857142858</v>
      </c>
      <c r="C79">
        <v>124.85714285714289</v>
      </c>
      <c r="D79">
        <v>65.544742257254484</v>
      </c>
      <c r="E79">
        <v>2</v>
      </c>
    </row>
    <row r="80" spans="1:5" x14ac:dyDescent="0.25">
      <c r="A80">
        <v>306.13499999999999</v>
      </c>
      <c r="B80">
        <v>2217.2857142857142</v>
      </c>
      <c r="C80">
        <v>124.42857142857156</v>
      </c>
      <c r="D80">
        <v>65.610736737932484</v>
      </c>
      <c r="E80">
        <v>2</v>
      </c>
    </row>
    <row r="81" spans="1:5" x14ac:dyDescent="0.25">
      <c r="A81">
        <v>306.13600000000002</v>
      </c>
      <c r="B81">
        <v>2215.7142857142858</v>
      </c>
      <c r="C81">
        <v>124.14285714285734</v>
      </c>
      <c r="D81">
        <v>65.645036206926648</v>
      </c>
      <c r="E81">
        <v>2</v>
      </c>
    </row>
    <row r="82" spans="1:5" x14ac:dyDescent="0.25">
      <c r="A82">
        <v>306.13799999999998</v>
      </c>
      <c r="B82">
        <v>2216.4285714285716</v>
      </c>
      <c r="C82">
        <v>124.42857142857133</v>
      </c>
      <c r="D82">
        <v>65.65524826049807</v>
      </c>
      <c r="E82">
        <v>2</v>
      </c>
    </row>
    <row r="83" spans="1:5" x14ac:dyDescent="0.25">
      <c r="A83">
        <v>306.13900000000001</v>
      </c>
      <c r="B83">
        <v>2193.4285714285716</v>
      </c>
      <c r="C83">
        <v>121.64285714285711</v>
      </c>
      <c r="D83">
        <v>65.976286751883379</v>
      </c>
      <c r="E83">
        <v>2</v>
      </c>
    </row>
    <row r="84" spans="1:5" x14ac:dyDescent="0.25">
      <c r="A84">
        <v>306.14100000000002</v>
      </c>
      <c r="B84">
        <v>2192</v>
      </c>
      <c r="C84">
        <v>121.42857142857156</v>
      </c>
      <c r="D84">
        <v>65.997128949846569</v>
      </c>
      <c r="E84">
        <v>2</v>
      </c>
    </row>
    <row r="85" spans="1:5" x14ac:dyDescent="0.25">
      <c r="A85">
        <v>306.142</v>
      </c>
      <c r="B85">
        <v>2189.2857142857142</v>
      </c>
      <c r="C85">
        <v>121.21428571428578</v>
      </c>
      <c r="D85">
        <v>66.047539629255084</v>
      </c>
      <c r="E85">
        <v>2</v>
      </c>
    </row>
    <row r="86" spans="1:5" x14ac:dyDescent="0.25">
      <c r="A86">
        <v>306.14400000000001</v>
      </c>
      <c r="B86">
        <v>2180.2857142857142</v>
      </c>
      <c r="C86">
        <v>120.21428571428578</v>
      </c>
      <c r="D86">
        <v>66.187436240059924</v>
      </c>
      <c r="E86">
        <v>2</v>
      </c>
    </row>
    <row r="87" spans="1:5" x14ac:dyDescent="0.25">
      <c r="A87">
        <v>306.14499999999998</v>
      </c>
      <c r="B87">
        <v>2175.2857142857142</v>
      </c>
      <c r="C87">
        <v>119.57142857142844</v>
      </c>
      <c r="D87">
        <v>66.267993273053833</v>
      </c>
      <c r="E87">
        <v>2</v>
      </c>
    </row>
    <row r="88" spans="1:5" x14ac:dyDescent="0.25">
      <c r="A88">
        <v>306.14699999999999</v>
      </c>
      <c r="B88">
        <v>2171.7142857142858</v>
      </c>
      <c r="C88">
        <v>119.35714285714266</v>
      </c>
      <c r="D88">
        <v>66.351841844831142</v>
      </c>
      <c r="E88">
        <v>2</v>
      </c>
    </row>
    <row r="89" spans="1:5" x14ac:dyDescent="0.25">
      <c r="A89">
        <v>306.14800000000002</v>
      </c>
      <c r="B89">
        <v>2160.7142857142858</v>
      </c>
      <c r="C89">
        <v>117.92857142857156</v>
      </c>
      <c r="D89">
        <v>66.507050650460428</v>
      </c>
      <c r="E89">
        <v>2</v>
      </c>
    </row>
    <row r="90" spans="1:5" x14ac:dyDescent="0.25">
      <c r="A90">
        <v>306.14999999999998</v>
      </c>
      <c r="B90">
        <v>2142.2857142857142</v>
      </c>
      <c r="C90">
        <v>115.71428571428578</v>
      </c>
      <c r="D90">
        <v>66.777738952636696</v>
      </c>
      <c r="E90">
        <v>2</v>
      </c>
    </row>
    <row r="91" spans="1:5" x14ac:dyDescent="0.25">
      <c r="A91">
        <v>306.15100000000001</v>
      </c>
      <c r="B91">
        <v>2132.1428571428573</v>
      </c>
      <c r="C91">
        <v>114.71428571428578</v>
      </c>
      <c r="D91">
        <v>66.944730813162721</v>
      </c>
      <c r="E91">
        <v>2</v>
      </c>
    </row>
    <row r="92" spans="1:5" x14ac:dyDescent="0.25">
      <c r="A92">
        <v>306.15300000000002</v>
      </c>
      <c r="B92">
        <v>2121.8571428571427</v>
      </c>
      <c r="C92">
        <v>113.71428571428567</v>
      </c>
      <c r="D92">
        <v>67.113705226353204</v>
      </c>
      <c r="E92">
        <v>2</v>
      </c>
    </row>
    <row r="93" spans="1:5" x14ac:dyDescent="0.25">
      <c r="A93">
        <v>306.154</v>
      </c>
      <c r="B93">
        <v>2109.8571428571427</v>
      </c>
      <c r="C93">
        <v>112.35714285714289</v>
      </c>
      <c r="D93">
        <v>67.308288465227406</v>
      </c>
      <c r="E93">
        <v>2</v>
      </c>
    </row>
    <row r="94" spans="1:5" x14ac:dyDescent="0.25">
      <c r="A94">
        <v>306.15600000000001</v>
      </c>
      <c r="B94">
        <v>2093.1428571428573</v>
      </c>
      <c r="C94">
        <v>110.35714285714289</v>
      </c>
      <c r="D94">
        <v>67.586489759172707</v>
      </c>
      <c r="E94">
        <v>2</v>
      </c>
    </row>
    <row r="95" spans="1:5" x14ac:dyDescent="0.25">
      <c r="A95">
        <v>306.15699999999998</v>
      </c>
      <c r="B95">
        <v>2082.1428571428573</v>
      </c>
      <c r="C95">
        <v>109.42857142857133</v>
      </c>
      <c r="D95">
        <v>67.771891348702638</v>
      </c>
      <c r="E95">
        <v>2</v>
      </c>
    </row>
    <row r="96" spans="1:5" x14ac:dyDescent="0.25">
      <c r="A96">
        <v>306.15899999999999</v>
      </c>
      <c r="B96">
        <v>2071.1428571428573</v>
      </c>
      <c r="C96">
        <v>108.14285714285711</v>
      </c>
      <c r="D96">
        <v>67.960652596609918</v>
      </c>
      <c r="E96">
        <v>2</v>
      </c>
    </row>
    <row r="97" spans="1:5" x14ac:dyDescent="0.25">
      <c r="A97">
        <v>306.16000000000003</v>
      </c>
      <c r="B97">
        <v>2064.8571428571427</v>
      </c>
      <c r="C97">
        <v>107.42857142857156</v>
      </c>
      <c r="D97">
        <v>68.071519688197611</v>
      </c>
      <c r="E97">
        <v>2</v>
      </c>
    </row>
    <row r="98" spans="1:5" x14ac:dyDescent="0.25">
      <c r="A98">
        <v>306.16199999999998</v>
      </c>
      <c r="B98">
        <v>2057.1428571428573</v>
      </c>
      <c r="C98">
        <v>106.64285714285722</v>
      </c>
      <c r="D98">
        <v>68.205717250279008</v>
      </c>
      <c r="E98">
        <v>2</v>
      </c>
    </row>
    <row r="99" spans="1:5" x14ac:dyDescent="0.25">
      <c r="A99">
        <v>306.16300000000001</v>
      </c>
      <c r="B99">
        <v>2053</v>
      </c>
      <c r="C99">
        <v>106.35714285714278</v>
      </c>
      <c r="D99">
        <v>68.27605634416858</v>
      </c>
      <c r="E99">
        <v>2</v>
      </c>
    </row>
    <row r="100" spans="1:5" x14ac:dyDescent="0.25">
      <c r="A100">
        <v>306.16500000000002</v>
      </c>
      <c r="B100">
        <v>2048.4285714285716</v>
      </c>
      <c r="C100">
        <v>105.78571428571433</v>
      </c>
      <c r="D100">
        <v>68.362239292689708</v>
      </c>
      <c r="E100">
        <v>2</v>
      </c>
    </row>
    <row r="101" spans="1:5" x14ac:dyDescent="0.25">
      <c r="A101">
        <v>306.166</v>
      </c>
      <c r="B101">
        <v>2039</v>
      </c>
      <c r="C101">
        <v>104.78571428571422</v>
      </c>
      <c r="D101">
        <v>68.536549595424106</v>
      </c>
      <c r="E101">
        <v>2</v>
      </c>
    </row>
    <row r="102" spans="1:5" x14ac:dyDescent="0.25">
      <c r="A102">
        <v>306.16800000000001</v>
      </c>
      <c r="B102">
        <v>2018.4285714285713</v>
      </c>
      <c r="C102">
        <v>102.57142857142867</v>
      </c>
      <c r="D102">
        <v>68.896667262486005</v>
      </c>
      <c r="E102">
        <v>2</v>
      </c>
    </row>
    <row r="103" spans="1:5" x14ac:dyDescent="0.25">
      <c r="A103">
        <v>306.16899999999998</v>
      </c>
      <c r="B103">
        <v>2004.1428571428571</v>
      </c>
      <c r="C103">
        <v>101.21428571428567</v>
      </c>
      <c r="D103">
        <v>69.150471932547418</v>
      </c>
      <c r="E103">
        <v>2</v>
      </c>
    </row>
    <row r="104" spans="1:5" x14ac:dyDescent="0.25">
      <c r="A104">
        <v>306.17099999999999</v>
      </c>
      <c r="B104">
        <v>1996.8571428571429</v>
      </c>
      <c r="C104">
        <v>100.28571428571433</v>
      </c>
      <c r="D104">
        <v>69.280664062500023</v>
      </c>
      <c r="E104">
        <v>2</v>
      </c>
    </row>
    <row r="105" spans="1:5" x14ac:dyDescent="0.25">
      <c r="A105">
        <v>306.17200000000003</v>
      </c>
      <c r="B105">
        <v>1990.1428571428571</v>
      </c>
      <c r="C105">
        <v>99.64285714285711</v>
      </c>
      <c r="D105">
        <v>69.403678022112103</v>
      </c>
      <c r="E105">
        <v>2</v>
      </c>
    </row>
    <row r="106" spans="1:5" x14ac:dyDescent="0.25">
      <c r="A106">
        <v>306.17399999999998</v>
      </c>
      <c r="B106">
        <v>1980.4285714285713</v>
      </c>
      <c r="C106">
        <v>98.64285714285711</v>
      </c>
      <c r="D106">
        <v>69.596371023995516</v>
      </c>
      <c r="E106">
        <v>2</v>
      </c>
    </row>
    <row r="107" spans="1:5" x14ac:dyDescent="0.25">
      <c r="A107">
        <v>306.17500000000001</v>
      </c>
      <c r="B107">
        <v>1973.5714285714287</v>
      </c>
      <c r="C107">
        <v>98</v>
      </c>
      <c r="D107">
        <v>69.721360342843241</v>
      </c>
      <c r="E107">
        <v>2</v>
      </c>
    </row>
    <row r="108" spans="1:5" x14ac:dyDescent="0.25">
      <c r="A108">
        <v>306.17700000000002</v>
      </c>
      <c r="B108">
        <v>1966.1428571428571</v>
      </c>
      <c r="C108">
        <v>97.214285714285779</v>
      </c>
      <c r="D108">
        <v>69.860311453683096</v>
      </c>
      <c r="E108">
        <v>2</v>
      </c>
    </row>
    <row r="109" spans="1:5" x14ac:dyDescent="0.25">
      <c r="A109">
        <v>306.178</v>
      </c>
      <c r="B109">
        <v>1958.8571428571429</v>
      </c>
      <c r="C109">
        <v>96.5</v>
      </c>
      <c r="D109">
        <v>70.004862976074207</v>
      </c>
      <c r="E109">
        <v>2</v>
      </c>
    </row>
    <row r="110" spans="1:5" x14ac:dyDescent="0.25">
      <c r="A110">
        <v>306.18</v>
      </c>
      <c r="B110">
        <v>1951.7142857142858</v>
      </c>
      <c r="C110">
        <v>95.785714285714334</v>
      </c>
      <c r="D110">
        <v>70.142196655273438</v>
      </c>
      <c r="E110">
        <v>2</v>
      </c>
    </row>
    <row r="111" spans="1:5" x14ac:dyDescent="0.25">
      <c r="A111">
        <v>306.18099999999998</v>
      </c>
      <c r="B111">
        <v>1944</v>
      </c>
      <c r="C111">
        <v>95.071428571428555</v>
      </c>
      <c r="D111">
        <v>70.28942304338733</v>
      </c>
      <c r="E111">
        <v>2</v>
      </c>
    </row>
    <row r="112" spans="1:5" x14ac:dyDescent="0.25">
      <c r="A112">
        <v>306.18299999999999</v>
      </c>
      <c r="B112">
        <v>1937.5714285714287</v>
      </c>
      <c r="C112">
        <v>94.285714285714334</v>
      </c>
      <c r="D112">
        <v>70.410999189104359</v>
      </c>
      <c r="E112">
        <v>2</v>
      </c>
    </row>
    <row r="113" spans="1:5" x14ac:dyDescent="0.25">
      <c r="A113">
        <v>306.18400000000003</v>
      </c>
      <c r="B113">
        <v>1925.5714285714287</v>
      </c>
      <c r="C113">
        <v>93.142857142857224</v>
      </c>
      <c r="D113">
        <v>70.640613664899604</v>
      </c>
      <c r="E113">
        <v>2</v>
      </c>
    </row>
    <row r="114" spans="1:5" x14ac:dyDescent="0.25">
      <c r="A114">
        <v>306.18599999999998</v>
      </c>
      <c r="B114">
        <v>1915.7142857142858</v>
      </c>
      <c r="C114">
        <v>92.14285714285711</v>
      </c>
      <c r="D114">
        <v>70.833671569824219</v>
      </c>
      <c r="E114">
        <v>2</v>
      </c>
    </row>
    <row r="115" spans="1:5" x14ac:dyDescent="0.25">
      <c r="A115">
        <v>306.18700000000001</v>
      </c>
      <c r="B115">
        <v>1907.5714285714287</v>
      </c>
      <c r="C115">
        <v>91.35714285714289</v>
      </c>
      <c r="D115">
        <v>70.99582628522603</v>
      </c>
      <c r="E115">
        <v>2</v>
      </c>
    </row>
    <row r="116" spans="1:5" x14ac:dyDescent="0.25">
      <c r="A116">
        <v>306.18900000000002</v>
      </c>
      <c r="B116">
        <v>1894.1428571428571</v>
      </c>
      <c r="C116">
        <v>90</v>
      </c>
      <c r="D116">
        <v>71.262099565778442</v>
      </c>
      <c r="E116">
        <v>2</v>
      </c>
    </row>
    <row r="117" spans="1:5" x14ac:dyDescent="0.25">
      <c r="A117">
        <v>306.19</v>
      </c>
      <c r="B117">
        <v>1884.2857142857142</v>
      </c>
      <c r="C117">
        <v>89</v>
      </c>
      <c r="D117">
        <v>71.457360621861085</v>
      </c>
      <c r="E117">
        <v>2</v>
      </c>
    </row>
    <row r="118" spans="1:5" x14ac:dyDescent="0.25">
      <c r="A118">
        <v>306.19200000000001</v>
      </c>
      <c r="B118">
        <v>1881.4285714285713</v>
      </c>
      <c r="C118">
        <v>88.785714285714334</v>
      </c>
      <c r="D118">
        <v>71.512773132324298</v>
      </c>
      <c r="E118">
        <v>2</v>
      </c>
    </row>
    <row r="119" spans="1:5" x14ac:dyDescent="0.25">
      <c r="A119">
        <v>306.19299999999998</v>
      </c>
      <c r="B119">
        <v>1880.4285714285713</v>
      </c>
      <c r="C119">
        <v>88.571428571428555</v>
      </c>
      <c r="D119">
        <v>71.538597106933537</v>
      </c>
      <c r="E119">
        <v>2</v>
      </c>
    </row>
    <row r="120" spans="1:5" x14ac:dyDescent="0.25">
      <c r="A120">
        <v>306.19499999999999</v>
      </c>
      <c r="B120">
        <v>1875.2857142857142</v>
      </c>
      <c r="C120">
        <v>88.14285714285711</v>
      </c>
      <c r="D120">
        <v>71.650198146275102</v>
      </c>
      <c r="E120">
        <v>2</v>
      </c>
    </row>
    <row r="121" spans="1:5" x14ac:dyDescent="0.25">
      <c r="A121">
        <v>306.19600000000003</v>
      </c>
      <c r="B121">
        <v>1871</v>
      </c>
      <c r="C121">
        <v>87.785714285714221</v>
      </c>
      <c r="D121">
        <v>71.735580444335938</v>
      </c>
      <c r="E121">
        <v>2</v>
      </c>
    </row>
    <row r="122" spans="1:5" x14ac:dyDescent="0.25">
      <c r="A122">
        <v>306.19799999999998</v>
      </c>
      <c r="B122">
        <v>1868.7142857142858</v>
      </c>
      <c r="C122">
        <v>87.642857142857224</v>
      </c>
      <c r="D122">
        <v>71.789328438895041</v>
      </c>
      <c r="E122">
        <v>2</v>
      </c>
    </row>
    <row r="123" spans="1:5" x14ac:dyDescent="0.25">
      <c r="A123">
        <v>306.19900000000001</v>
      </c>
      <c r="B123">
        <v>1865.7142857142858</v>
      </c>
      <c r="C123">
        <v>87.214285714285666</v>
      </c>
      <c r="D123">
        <v>71.852619280133979</v>
      </c>
      <c r="E123">
        <v>2</v>
      </c>
    </row>
    <row r="124" spans="1:5" x14ac:dyDescent="0.25">
      <c r="A124">
        <v>306.20100000000002</v>
      </c>
      <c r="B124">
        <v>1859.8571428571429</v>
      </c>
      <c r="C124">
        <v>86.714285714285779</v>
      </c>
      <c r="D124">
        <v>71.986386326381137</v>
      </c>
      <c r="E124">
        <v>2</v>
      </c>
    </row>
    <row r="125" spans="1:5" x14ac:dyDescent="0.25">
      <c r="A125">
        <v>306.202</v>
      </c>
      <c r="B125">
        <v>1856.2857142857142</v>
      </c>
      <c r="C125">
        <v>86.428571428571445</v>
      </c>
      <c r="D125">
        <v>72.055841936383956</v>
      </c>
      <c r="E125">
        <v>2</v>
      </c>
    </row>
    <row r="126" spans="1:5" x14ac:dyDescent="0.25">
      <c r="A126">
        <v>306.20400000000001</v>
      </c>
      <c r="B126">
        <v>1855.5714285714287</v>
      </c>
      <c r="C126">
        <v>86.35714285714289</v>
      </c>
      <c r="D126">
        <v>72.067410278320324</v>
      </c>
      <c r="E126">
        <v>2</v>
      </c>
    </row>
    <row r="127" spans="1:5" x14ac:dyDescent="0.25">
      <c r="A127">
        <v>306.20499999999998</v>
      </c>
      <c r="B127">
        <v>1857.7142857142858</v>
      </c>
      <c r="C127">
        <v>86.571428571428669</v>
      </c>
      <c r="D127">
        <v>72.016147722516735</v>
      </c>
      <c r="E127">
        <v>2</v>
      </c>
    </row>
    <row r="128" spans="1:5" x14ac:dyDescent="0.25">
      <c r="A128">
        <v>306.20699999999999</v>
      </c>
      <c r="B128">
        <v>1858.8571428571429</v>
      </c>
      <c r="C128">
        <v>86.571428571428555</v>
      </c>
      <c r="D128">
        <v>71.994022696358797</v>
      </c>
      <c r="E128">
        <v>2</v>
      </c>
    </row>
    <row r="129" spans="1:5" x14ac:dyDescent="0.25">
      <c r="A129">
        <v>306.20800000000003</v>
      </c>
      <c r="B129">
        <v>1863.1428571428571</v>
      </c>
      <c r="C129">
        <v>87.071428571428555</v>
      </c>
      <c r="D129">
        <v>71.915684073311922</v>
      </c>
      <c r="E129">
        <v>2</v>
      </c>
    </row>
    <row r="130" spans="1:5" x14ac:dyDescent="0.25">
      <c r="A130">
        <v>306.20999999999998</v>
      </c>
      <c r="B130">
        <v>1864.2857142857142</v>
      </c>
      <c r="C130">
        <v>87.071428571428669</v>
      </c>
      <c r="D130">
        <v>71.898078264508911</v>
      </c>
      <c r="E130">
        <v>2</v>
      </c>
    </row>
    <row r="131" spans="1:5" x14ac:dyDescent="0.25">
      <c r="A131">
        <v>306.21100000000001</v>
      </c>
      <c r="B131">
        <v>1868.4285714285713</v>
      </c>
      <c r="C131">
        <v>87.571428571428669</v>
      </c>
      <c r="D131">
        <v>71.812188938685836</v>
      </c>
      <c r="E131">
        <v>2</v>
      </c>
    </row>
    <row r="132" spans="1:5" x14ac:dyDescent="0.25">
      <c r="A132">
        <v>306.21300000000002</v>
      </c>
      <c r="B132">
        <v>1875.1428571428571</v>
      </c>
      <c r="C132">
        <v>88.214285714285779</v>
      </c>
      <c r="D132">
        <v>71.68115626743861</v>
      </c>
      <c r="E132">
        <v>2</v>
      </c>
    </row>
    <row r="133" spans="1:5" x14ac:dyDescent="0.25">
      <c r="A133">
        <v>306.214</v>
      </c>
      <c r="B133">
        <v>1876.8571428571429</v>
      </c>
      <c r="C133">
        <v>88.35714285714289</v>
      </c>
      <c r="D133">
        <v>71.650973946707552</v>
      </c>
      <c r="E133">
        <v>2</v>
      </c>
    </row>
    <row r="134" spans="1:5" x14ac:dyDescent="0.25">
      <c r="A134">
        <v>306.21600000000001</v>
      </c>
      <c r="B134">
        <v>1880.1428571428571</v>
      </c>
      <c r="C134">
        <v>88.64285714285711</v>
      </c>
      <c r="D134">
        <v>71.581360081264052</v>
      </c>
      <c r="E134">
        <v>2</v>
      </c>
    </row>
    <row r="135" spans="1:5" x14ac:dyDescent="0.25">
      <c r="A135">
        <v>306.21699999999998</v>
      </c>
      <c r="B135">
        <v>1881</v>
      </c>
      <c r="C135">
        <v>88.714285714285666</v>
      </c>
      <c r="D135">
        <v>71.56385585239957</v>
      </c>
      <c r="E135">
        <v>2</v>
      </c>
    </row>
    <row r="136" spans="1:5" x14ac:dyDescent="0.25">
      <c r="A136">
        <v>306.21899999999999</v>
      </c>
      <c r="B136">
        <v>1883</v>
      </c>
      <c r="C136">
        <v>88.785714285714221</v>
      </c>
      <c r="D136">
        <v>71.523402186802457</v>
      </c>
      <c r="E136">
        <v>2</v>
      </c>
    </row>
    <row r="137" spans="1:5" x14ac:dyDescent="0.25">
      <c r="A137">
        <v>306.22000000000003</v>
      </c>
      <c r="B137">
        <v>1881.7142857142858</v>
      </c>
      <c r="C137">
        <v>88.785714285714334</v>
      </c>
      <c r="D137">
        <v>71.55557621547149</v>
      </c>
      <c r="E137">
        <v>2</v>
      </c>
    </row>
    <row r="138" spans="1:5" x14ac:dyDescent="0.25">
      <c r="A138">
        <v>306.22199999999998</v>
      </c>
      <c r="B138">
        <v>1882.7142857142858</v>
      </c>
      <c r="C138">
        <v>89</v>
      </c>
      <c r="D138">
        <v>71.540345546177548</v>
      </c>
      <c r="E138">
        <v>2</v>
      </c>
    </row>
    <row r="139" spans="1:5" x14ac:dyDescent="0.25">
      <c r="A139">
        <v>306.22300000000001</v>
      </c>
      <c r="B139">
        <v>1884.2857142857142</v>
      </c>
      <c r="C139">
        <v>89.142857142857224</v>
      </c>
      <c r="D139">
        <v>71.518881661551291</v>
      </c>
      <c r="E139">
        <v>2</v>
      </c>
    </row>
    <row r="140" spans="1:5" x14ac:dyDescent="0.25">
      <c r="A140">
        <v>306.22500000000002</v>
      </c>
      <c r="B140">
        <v>1882.7142857142858</v>
      </c>
      <c r="C140">
        <v>89</v>
      </c>
      <c r="D140">
        <v>71.556684439522883</v>
      </c>
      <c r="E140">
        <v>2</v>
      </c>
    </row>
    <row r="141" spans="1:5" x14ac:dyDescent="0.25">
      <c r="A141">
        <v>306.226</v>
      </c>
      <c r="B141">
        <v>1878.4285714285713</v>
      </c>
      <c r="C141">
        <v>88.571428571428669</v>
      </c>
      <c r="D141">
        <v>71.651091221400691</v>
      </c>
      <c r="E141">
        <v>2</v>
      </c>
    </row>
    <row r="142" spans="1:5" x14ac:dyDescent="0.25">
      <c r="A142">
        <v>306.22800000000001</v>
      </c>
      <c r="B142">
        <v>1875</v>
      </c>
      <c r="C142">
        <v>88.214285714285779</v>
      </c>
      <c r="D142">
        <v>71.731084769112726</v>
      </c>
      <c r="E142">
        <v>2</v>
      </c>
    </row>
    <row r="143" spans="1:5" x14ac:dyDescent="0.25">
      <c r="A143">
        <v>306.22899999999998</v>
      </c>
      <c r="B143">
        <v>1869.4285714285713</v>
      </c>
      <c r="C143">
        <v>87.714285714285666</v>
      </c>
      <c r="D143">
        <v>71.855410766601551</v>
      </c>
      <c r="E143">
        <v>2</v>
      </c>
    </row>
    <row r="144" spans="1:5" x14ac:dyDescent="0.25">
      <c r="A144">
        <v>306.23099999999999</v>
      </c>
      <c r="B144">
        <v>1864.8571428571429</v>
      </c>
      <c r="C144">
        <v>87.214285714285666</v>
      </c>
      <c r="D144">
        <v>71.951223536900045</v>
      </c>
      <c r="E144">
        <v>2</v>
      </c>
    </row>
    <row r="145" spans="1:5" x14ac:dyDescent="0.25">
      <c r="A145">
        <v>306.233</v>
      </c>
      <c r="B145">
        <v>1855</v>
      </c>
      <c r="C145">
        <v>86.35714285714289</v>
      </c>
      <c r="D145">
        <v>72.144470868791927</v>
      </c>
      <c r="E145">
        <v>2</v>
      </c>
    </row>
    <row r="146" spans="1:5" x14ac:dyDescent="0.25">
      <c r="A146">
        <v>306.23399999999998</v>
      </c>
      <c r="B146">
        <v>1848.2857142857142</v>
      </c>
      <c r="C146">
        <v>85.64285714285711</v>
      </c>
      <c r="D146">
        <v>72.299314880371071</v>
      </c>
      <c r="E146">
        <v>2</v>
      </c>
    </row>
    <row r="147" spans="1:5" x14ac:dyDescent="0.25">
      <c r="A147">
        <v>306.23599999999999</v>
      </c>
      <c r="B147">
        <v>1844.1428571428571</v>
      </c>
      <c r="C147">
        <v>85.285714285714334</v>
      </c>
      <c r="D147">
        <v>72.392514692034013</v>
      </c>
      <c r="E147">
        <v>2</v>
      </c>
    </row>
    <row r="148" spans="1:5" x14ac:dyDescent="0.25">
      <c r="A148">
        <v>306.23700000000002</v>
      </c>
      <c r="B148">
        <v>1839.5714285714287</v>
      </c>
      <c r="C148">
        <v>84.857142857142776</v>
      </c>
      <c r="D148">
        <v>72.502826363699796</v>
      </c>
      <c r="E148">
        <v>2</v>
      </c>
    </row>
    <row r="149" spans="1:5" x14ac:dyDescent="0.25">
      <c r="A149">
        <v>306.23899999999998</v>
      </c>
      <c r="B149">
        <v>1836.7142857142858</v>
      </c>
      <c r="C149">
        <v>84.714285714285666</v>
      </c>
      <c r="D149">
        <v>72.573065403529597</v>
      </c>
      <c r="E149">
        <v>2</v>
      </c>
    </row>
    <row r="150" spans="1:5" x14ac:dyDescent="0.25">
      <c r="A150">
        <v>306.24</v>
      </c>
      <c r="B150">
        <v>1832.1428571428571</v>
      </c>
      <c r="C150">
        <v>84.285714285714221</v>
      </c>
      <c r="D150">
        <v>72.679673331124377</v>
      </c>
      <c r="E150">
        <v>2</v>
      </c>
    </row>
    <row r="151" spans="1:5" x14ac:dyDescent="0.25">
      <c r="A151">
        <v>306.24199999999996</v>
      </c>
      <c r="B151">
        <v>1825.5714285714287</v>
      </c>
      <c r="C151">
        <v>83.571428571428555</v>
      </c>
      <c r="D151">
        <v>72.822792925153408</v>
      </c>
      <c r="E151">
        <v>2</v>
      </c>
    </row>
    <row r="152" spans="1:5" x14ac:dyDescent="0.25">
      <c r="A152">
        <v>306.24400000000003</v>
      </c>
      <c r="B152">
        <v>1820.2857142857142</v>
      </c>
      <c r="C152">
        <v>83.071428571428669</v>
      </c>
      <c r="D152">
        <v>72.935492161342097</v>
      </c>
      <c r="E152">
        <v>2</v>
      </c>
    </row>
    <row r="153" spans="1:5" x14ac:dyDescent="0.25">
      <c r="A153">
        <v>306.245</v>
      </c>
      <c r="B153">
        <v>1818.2857142857142</v>
      </c>
      <c r="C153">
        <v>83</v>
      </c>
      <c r="D153">
        <v>72.980707441057461</v>
      </c>
      <c r="E153">
        <v>2</v>
      </c>
    </row>
    <row r="154" spans="1:5" x14ac:dyDescent="0.25">
      <c r="A154">
        <v>306.24700000000001</v>
      </c>
      <c r="B154">
        <v>1817.1428571428571</v>
      </c>
      <c r="C154">
        <v>82.714285714285666</v>
      </c>
      <c r="D154">
        <v>73.005267987932484</v>
      </c>
      <c r="E154">
        <v>2</v>
      </c>
    </row>
    <row r="155" spans="1:5" x14ac:dyDescent="0.25">
      <c r="A155">
        <v>306.24799999999999</v>
      </c>
      <c r="B155">
        <v>1819.7142857142858</v>
      </c>
      <c r="C155">
        <v>83.214285714285779</v>
      </c>
      <c r="D155">
        <v>72.962481689453114</v>
      </c>
      <c r="E155">
        <v>2</v>
      </c>
    </row>
    <row r="156" spans="1:5" x14ac:dyDescent="0.25">
      <c r="A156">
        <v>306.25</v>
      </c>
      <c r="B156">
        <v>1819</v>
      </c>
      <c r="C156">
        <v>83</v>
      </c>
      <c r="D156">
        <v>72.988311985560813</v>
      </c>
      <c r="E156">
        <v>2</v>
      </c>
    </row>
    <row r="157" spans="1:5" x14ac:dyDescent="0.25">
      <c r="A157">
        <v>306.25099999999998</v>
      </c>
      <c r="B157">
        <v>1827.1428571428571</v>
      </c>
      <c r="C157">
        <v>83.928571428571445</v>
      </c>
      <c r="D157">
        <v>72.848920985630571</v>
      </c>
      <c r="E157">
        <v>2</v>
      </c>
    </row>
    <row r="158" spans="1:5" x14ac:dyDescent="0.25">
      <c r="A158">
        <v>306.25299999999999</v>
      </c>
      <c r="B158">
        <v>1827.2857142857142</v>
      </c>
      <c r="C158">
        <v>83.928571428571445</v>
      </c>
      <c r="D158">
        <v>72.852515084402853</v>
      </c>
      <c r="E158">
        <v>2</v>
      </c>
    </row>
    <row r="159" spans="1:5" x14ac:dyDescent="0.25">
      <c r="A159">
        <v>306.255</v>
      </c>
      <c r="B159">
        <v>1830.7142857142858</v>
      </c>
      <c r="C159">
        <v>84.214285714285666</v>
      </c>
      <c r="D159">
        <v>72.794891139439187</v>
      </c>
      <c r="E159">
        <v>2</v>
      </c>
    </row>
    <row r="160" spans="1:5" x14ac:dyDescent="0.25">
      <c r="A160">
        <v>306.25600000000003</v>
      </c>
      <c r="B160">
        <v>1828.7142857142858</v>
      </c>
      <c r="C160">
        <v>84.214285714285666</v>
      </c>
      <c r="D160">
        <v>72.842287336076993</v>
      </c>
      <c r="E160">
        <v>2</v>
      </c>
    </row>
    <row r="161" spans="1:5" x14ac:dyDescent="0.25">
      <c r="A161">
        <v>306.25799999999998</v>
      </c>
      <c r="B161">
        <v>1821.7142857142858</v>
      </c>
      <c r="C161">
        <v>83.5</v>
      </c>
      <c r="D161">
        <v>72.987539018903419</v>
      </c>
      <c r="E161">
        <v>2</v>
      </c>
    </row>
    <row r="162" spans="1:5" x14ac:dyDescent="0.25">
      <c r="A162">
        <v>306.26</v>
      </c>
      <c r="B162">
        <v>1817.5714285714287</v>
      </c>
      <c r="C162">
        <v>83.142857142857224</v>
      </c>
      <c r="D162">
        <v>73.088604300362761</v>
      </c>
      <c r="E162">
        <v>2</v>
      </c>
    </row>
    <row r="163" spans="1:5" x14ac:dyDescent="0.25">
      <c r="A163">
        <v>306.26100000000002</v>
      </c>
      <c r="B163">
        <v>1818.2857142857142</v>
      </c>
      <c r="C163">
        <v>83.14285714285711</v>
      </c>
      <c r="D163">
        <v>73.07336534772594</v>
      </c>
      <c r="E163">
        <v>2</v>
      </c>
    </row>
    <row r="164" spans="1:5" x14ac:dyDescent="0.25">
      <c r="A164">
        <v>306.26299999999992</v>
      </c>
      <c r="B164">
        <v>1819.2857142857142</v>
      </c>
      <c r="C164">
        <v>83.14285714285711</v>
      </c>
      <c r="D164">
        <v>73.052488272530695</v>
      </c>
      <c r="E164">
        <v>2</v>
      </c>
    </row>
    <row r="165" spans="1:5" x14ac:dyDescent="0.25">
      <c r="A165">
        <v>306.26399999999995</v>
      </c>
      <c r="B165">
        <v>1820.7142857142858</v>
      </c>
      <c r="C165">
        <v>83.357142857142776</v>
      </c>
      <c r="D165">
        <v>73.028300694056895</v>
      </c>
      <c r="E165">
        <v>2</v>
      </c>
    </row>
    <row r="166" spans="1:5" x14ac:dyDescent="0.25">
      <c r="A166">
        <v>306.26600000000002</v>
      </c>
      <c r="B166">
        <v>1825.5714285714287</v>
      </c>
      <c r="C166">
        <v>83.785714285714221</v>
      </c>
      <c r="D166">
        <v>72.928752790178578</v>
      </c>
      <c r="E166">
        <v>2</v>
      </c>
    </row>
    <row r="167" spans="1:5" x14ac:dyDescent="0.25">
      <c r="A167">
        <v>306.26799999999997</v>
      </c>
      <c r="B167">
        <v>1829.8571428571429</v>
      </c>
      <c r="C167">
        <v>84.214285714285666</v>
      </c>
      <c r="D167">
        <v>72.836652701241633</v>
      </c>
      <c r="E167">
        <v>2</v>
      </c>
    </row>
    <row r="168" spans="1:5" x14ac:dyDescent="0.25">
      <c r="A168">
        <v>306.26900000000001</v>
      </c>
      <c r="B168">
        <v>1831.8571428571429</v>
      </c>
      <c r="C168">
        <v>84.428571428571445</v>
      </c>
      <c r="D168">
        <v>72.791042218889572</v>
      </c>
      <c r="E168">
        <v>2</v>
      </c>
    </row>
    <row r="169" spans="1:5" x14ac:dyDescent="0.25">
      <c r="A169">
        <v>306.27099999999996</v>
      </c>
      <c r="B169">
        <v>1838.2857142857142</v>
      </c>
      <c r="C169">
        <v>85.071428571428669</v>
      </c>
      <c r="D169">
        <v>72.66850084577294</v>
      </c>
      <c r="E169">
        <v>2</v>
      </c>
    </row>
    <row r="170" spans="1:5" x14ac:dyDescent="0.25">
      <c r="A170">
        <v>306.27300000000002</v>
      </c>
      <c r="B170">
        <v>1843.1428571428571</v>
      </c>
      <c r="C170">
        <v>85.64285714285711</v>
      </c>
      <c r="D170">
        <v>72.566836547851551</v>
      </c>
      <c r="E170">
        <v>2</v>
      </c>
    </row>
    <row r="171" spans="1:5" x14ac:dyDescent="0.25">
      <c r="A171">
        <v>306.274</v>
      </c>
      <c r="B171">
        <v>1850</v>
      </c>
      <c r="C171">
        <v>86.285714285714334</v>
      </c>
      <c r="D171">
        <v>72.435196576799626</v>
      </c>
      <c r="E171">
        <v>2</v>
      </c>
    </row>
    <row r="172" spans="1:5" x14ac:dyDescent="0.25">
      <c r="A172">
        <v>306.27600000000001</v>
      </c>
      <c r="B172">
        <v>1857.7142857142858</v>
      </c>
      <c r="C172">
        <v>86.928571428571445</v>
      </c>
      <c r="D172">
        <v>72.28164760044649</v>
      </c>
      <c r="E172">
        <v>2</v>
      </c>
    </row>
    <row r="173" spans="1:5" x14ac:dyDescent="0.25">
      <c r="A173">
        <v>306.27800000000002</v>
      </c>
      <c r="B173">
        <v>1860.7142857142858</v>
      </c>
      <c r="C173">
        <v>87.357142857142776</v>
      </c>
      <c r="D173">
        <v>72.222207423618897</v>
      </c>
      <c r="E173">
        <v>2</v>
      </c>
    </row>
    <row r="174" spans="1:5" x14ac:dyDescent="0.25">
      <c r="A174">
        <v>306.27900000000005</v>
      </c>
      <c r="B174">
        <v>1862.2857142857142</v>
      </c>
      <c r="C174">
        <v>87.35714285714289</v>
      </c>
      <c r="D174">
        <v>72.18478480747774</v>
      </c>
      <c r="E174">
        <v>2</v>
      </c>
    </row>
    <row r="175" spans="1:5" x14ac:dyDescent="0.25">
      <c r="A175">
        <v>306.28100000000001</v>
      </c>
      <c r="B175">
        <v>1867.8571428571429</v>
      </c>
      <c r="C175">
        <v>88</v>
      </c>
      <c r="D175">
        <v>72.063140651157937</v>
      </c>
      <c r="E175">
        <v>2</v>
      </c>
    </row>
    <row r="176" spans="1:5" x14ac:dyDescent="0.25">
      <c r="A176">
        <v>306.28300000000002</v>
      </c>
      <c r="B176">
        <v>1873.8571428571429</v>
      </c>
      <c r="C176">
        <v>88.571428571428555</v>
      </c>
      <c r="D176">
        <v>71.952307346888972</v>
      </c>
      <c r="E176">
        <v>2</v>
      </c>
    </row>
    <row r="177" spans="1:5" x14ac:dyDescent="0.25">
      <c r="A177">
        <v>306.28399999999999</v>
      </c>
      <c r="B177">
        <v>1877.4285714285713</v>
      </c>
      <c r="C177">
        <v>89.071428571428555</v>
      </c>
      <c r="D177">
        <v>71.888733782087002</v>
      </c>
      <c r="E177">
        <v>2</v>
      </c>
    </row>
    <row r="178" spans="1:5" x14ac:dyDescent="0.25">
      <c r="A178">
        <v>306.28599999999994</v>
      </c>
      <c r="B178">
        <v>1884.7142857142858</v>
      </c>
      <c r="C178">
        <v>89.785714285714334</v>
      </c>
      <c r="D178">
        <v>71.741131155831454</v>
      </c>
      <c r="E178">
        <v>2</v>
      </c>
    </row>
    <row r="179" spans="1:5" x14ac:dyDescent="0.25">
      <c r="A179">
        <v>306.28800000000001</v>
      </c>
      <c r="B179">
        <v>1889.2857142857142</v>
      </c>
      <c r="C179">
        <v>90.071428571428555</v>
      </c>
      <c r="D179">
        <v>71.647038487025611</v>
      </c>
      <c r="E179">
        <v>2</v>
      </c>
    </row>
    <row r="180" spans="1:5" x14ac:dyDescent="0.25">
      <c r="A180">
        <v>306.29000000000002</v>
      </c>
      <c r="B180">
        <v>1901.5714285714287</v>
      </c>
      <c r="C180">
        <v>91.5</v>
      </c>
      <c r="D180">
        <v>71.415108816964221</v>
      </c>
      <c r="E180">
        <v>2</v>
      </c>
    </row>
    <row r="181" spans="1:5" x14ac:dyDescent="0.25">
      <c r="A181">
        <v>306.291</v>
      </c>
      <c r="B181">
        <v>1905.4285714285713</v>
      </c>
      <c r="C181">
        <v>91.642857142857224</v>
      </c>
      <c r="D181">
        <v>71.339368329729382</v>
      </c>
      <c r="E181">
        <v>2</v>
      </c>
    </row>
    <row r="182" spans="1:5" x14ac:dyDescent="0.25">
      <c r="A182">
        <v>306.29299999999995</v>
      </c>
      <c r="B182">
        <v>1908.2857142857142</v>
      </c>
      <c r="C182">
        <v>92</v>
      </c>
      <c r="D182">
        <v>71.280957576206788</v>
      </c>
      <c r="E182">
        <v>2</v>
      </c>
    </row>
    <row r="183" spans="1:5" x14ac:dyDescent="0.25">
      <c r="A183">
        <v>306.29500000000002</v>
      </c>
      <c r="B183">
        <v>1911</v>
      </c>
      <c r="C183">
        <v>92.428571428571331</v>
      </c>
      <c r="D183">
        <v>71.230752890450617</v>
      </c>
      <c r="E183">
        <v>2</v>
      </c>
    </row>
    <row r="184" spans="1:5" x14ac:dyDescent="0.25">
      <c r="A184">
        <v>306.29700000000003</v>
      </c>
      <c r="B184">
        <v>1917.7142857142858</v>
      </c>
      <c r="C184">
        <v>93</v>
      </c>
      <c r="D184">
        <v>71.104168374197798</v>
      </c>
      <c r="E184">
        <v>2</v>
      </c>
    </row>
    <row r="185" spans="1:5" x14ac:dyDescent="0.25">
      <c r="A185">
        <v>306.298</v>
      </c>
      <c r="B185">
        <v>1923.1428571428571</v>
      </c>
      <c r="C185">
        <v>93.428571428571445</v>
      </c>
      <c r="D185">
        <v>70.992284502301914</v>
      </c>
      <c r="E185">
        <v>2</v>
      </c>
    </row>
    <row r="186" spans="1:5" x14ac:dyDescent="0.25">
      <c r="A186">
        <v>306.3</v>
      </c>
      <c r="B186">
        <v>1926.5714285714287</v>
      </c>
      <c r="C186">
        <v>93.857142857142776</v>
      </c>
      <c r="D186">
        <v>70.908732931954489</v>
      </c>
      <c r="E186">
        <v>2</v>
      </c>
    </row>
    <row r="187" spans="1:5" x14ac:dyDescent="0.25">
      <c r="A187">
        <v>306.30200000000002</v>
      </c>
      <c r="B187">
        <v>1934.4285714285713</v>
      </c>
      <c r="C187">
        <v>94.5</v>
      </c>
      <c r="D187">
        <v>70.751846749442052</v>
      </c>
      <c r="E187">
        <v>2</v>
      </c>
    </row>
    <row r="188" spans="1:5" x14ac:dyDescent="0.25">
      <c r="A188">
        <v>306.30399999999997</v>
      </c>
      <c r="B188">
        <v>1938.8571428571429</v>
      </c>
      <c r="C188">
        <v>95</v>
      </c>
      <c r="D188">
        <v>70.658283669607954</v>
      </c>
      <c r="E188">
        <v>2</v>
      </c>
    </row>
    <row r="189" spans="1:5" x14ac:dyDescent="0.25">
      <c r="A189">
        <v>306.30500000000001</v>
      </c>
      <c r="B189">
        <v>1941.7142857142858</v>
      </c>
      <c r="C189">
        <v>95.35714285714289</v>
      </c>
      <c r="D189">
        <v>70.599898202078691</v>
      </c>
      <c r="E189">
        <v>2</v>
      </c>
    </row>
    <row r="190" spans="1:5" x14ac:dyDescent="0.25">
      <c r="A190">
        <v>306.30700000000002</v>
      </c>
      <c r="B190">
        <v>1945.1428571428571</v>
      </c>
      <c r="C190">
        <v>95.714285714285666</v>
      </c>
      <c r="D190">
        <v>70.534796578543535</v>
      </c>
      <c r="E190">
        <v>2</v>
      </c>
    </row>
    <row r="191" spans="1:5" x14ac:dyDescent="0.25">
      <c r="A191">
        <v>306.30900000000008</v>
      </c>
      <c r="B191">
        <v>1948.1428571428571</v>
      </c>
      <c r="C191">
        <v>95.857142857143003</v>
      </c>
      <c r="D191">
        <v>70.467455836704858</v>
      </c>
      <c r="E191">
        <v>2</v>
      </c>
    </row>
    <row r="192" spans="1:5" x14ac:dyDescent="0.25">
      <c r="A192">
        <v>306.31099999999998</v>
      </c>
      <c r="B192">
        <v>1959.2857142857142</v>
      </c>
      <c r="C192">
        <v>96.857142857142776</v>
      </c>
      <c r="D192">
        <v>70.263333238874111</v>
      </c>
      <c r="E192">
        <v>2</v>
      </c>
    </row>
    <row r="193" spans="1:5" x14ac:dyDescent="0.25">
      <c r="A193">
        <v>306.31299999999999</v>
      </c>
      <c r="B193">
        <v>1969.5714285714287</v>
      </c>
      <c r="C193">
        <v>98.14285714285711</v>
      </c>
      <c r="D193">
        <v>70.079551914760032</v>
      </c>
      <c r="E193">
        <v>2</v>
      </c>
    </row>
    <row r="194" spans="1:5" x14ac:dyDescent="0.25">
      <c r="A194">
        <v>306.31400000000002</v>
      </c>
      <c r="B194">
        <v>1982.5714285714287</v>
      </c>
      <c r="C194">
        <v>99.642857142857224</v>
      </c>
      <c r="D194">
        <v>69.861361040387919</v>
      </c>
      <c r="E194">
        <v>2</v>
      </c>
    </row>
    <row r="195" spans="1:5" x14ac:dyDescent="0.25">
      <c r="A195">
        <v>306.31599999999997</v>
      </c>
      <c r="B195">
        <v>1984.1428571428571</v>
      </c>
      <c r="C195">
        <v>99.571428571428442</v>
      </c>
      <c r="D195">
        <v>69.821094839913542</v>
      </c>
      <c r="E195">
        <v>2</v>
      </c>
    </row>
    <row r="196" spans="1:5" x14ac:dyDescent="0.25">
      <c r="A196">
        <v>306.31799999999998</v>
      </c>
      <c r="B196">
        <v>1986.1428571428571</v>
      </c>
      <c r="C196">
        <v>99.85714285714289</v>
      </c>
      <c r="D196">
        <v>69.777042824881391</v>
      </c>
      <c r="E196">
        <v>2</v>
      </c>
    </row>
    <row r="197" spans="1:5" x14ac:dyDescent="0.25">
      <c r="A197">
        <v>306.32</v>
      </c>
      <c r="B197">
        <v>1989.5714285714287</v>
      </c>
      <c r="C197">
        <v>100.21428571428567</v>
      </c>
      <c r="D197">
        <v>69.721701267787353</v>
      </c>
      <c r="E197">
        <v>2</v>
      </c>
    </row>
    <row r="198" spans="1:5" x14ac:dyDescent="0.25">
      <c r="A198">
        <v>306.322</v>
      </c>
      <c r="B198">
        <v>1993.5714285714287</v>
      </c>
      <c r="C198">
        <v>100.78571428571433</v>
      </c>
      <c r="D198">
        <v>69.66751708984367</v>
      </c>
      <c r="E198">
        <v>2</v>
      </c>
    </row>
    <row r="199" spans="1:5" x14ac:dyDescent="0.25">
      <c r="A199">
        <v>306.32400000000001</v>
      </c>
      <c r="B199">
        <v>2005.7142857142858</v>
      </c>
      <c r="C199">
        <v>102.28571428571422</v>
      </c>
      <c r="D199">
        <v>69.494687870570601</v>
      </c>
      <c r="E199">
        <v>2</v>
      </c>
    </row>
    <row r="200" spans="1:5" x14ac:dyDescent="0.25">
      <c r="A200">
        <v>306.32499999999999</v>
      </c>
      <c r="B200">
        <v>2009.7142857142858</v>
      </c>
      <c r="C200">
        <v>102.57142857142856</v>
      </c>
      <c r="D200">
        <v>69.413534109933039</v>
      </c>
      <c r="E200">
        <v>2</v>
      </c>
    </row>
    <row r="201" spans="1:5" x14ac:dyDescent="0.25">
      <c r="A201">
        <v>306.327</v>
      </c>
      <c r="B201">
        <v>2003.8571428571429</v>
      </c>
      <c r="C201">
        <v>101.92857142857133</v>
      </c>
      <c r="D201">
        <v>69.485964638846212</v>
      </c>
      <c r="E201">
        <v>2</v>
      </c>
    </row>
    <row r="202" spans="1:5" x14ac:dyDescent="0.25">
      <c r="A202">
        <v>306.32900000000001</v>
      </c>
      <c r="B202">
        <v>2006.4285714285713</v>
      </c>
      <c r="C202">
        <v>102.21428571428578</v>
      </c>
      <c r="D202">
        <v>69.448657880510666</v>
      </c>
      <c r="E202">
        <v>2</v>
      </c>
    </row>
    <row r="203" spans="1:5" x14ac:dyDescent="0.25">
      <c r="A203">
        <v>306.33100000000007</v>
      </c>
      <c r="B203">
        <v>1994.7142857142858</v>
      </c>
      <c r="C203">
        <v>100.642857142857</v>
      </c>
      <c r="D203">
        <v>69.591063363211447</v>
      </c>
      <c r="E203">
        <v>2</v>
      </c>
    </row>
    <row r="204" spans="1:5" x14ac:dyDescent="0.25">
      <c r="A204">
        <v>306.33300000000003</v>
      </c>
      <c r="B204">
        <v>1994.1428571428571</v>
      </c>
      <c r="C204">
        <v>100.5</v>
      </c>
      <c r="D204">
        <v>69.587379564557807</v>
      </c>
      <c r="E204">
        <v>2</v>
      </c>
    </row>
    <row r="205" spans="1:5" x14ac:dyDescent="0.25">
      <c r="A205">
        <v>306.33499999999998</v>
      </c>
      <c r="B205">
        <v>1994.4285714285713</v>
      </c>
      <c r="C205">
        <v>100.57142857142856</v>
      </c>
      <c r="D205">
        <v>69.559414454868829</v>
      </c>
      <c r="E205">
        <v>2</v>
      </c>
    </row>
    <row r="206" spans="1:5" x14ac:dyDescent="0.25">
      <c r="A206">
        <v>306.33699999999993</v>
      </c>
      <c r="B206">
        <v>1994.5714285714287</v>
      </c>
      <c r="C206">
        <v>100.50000000000011</v>
      </c>
      <c r="D206">
        <v>69.541737692696756</v>
      </c>
      <c r="E206">
        <v>2</v>
      </c>
    </row>
    <row r="207" spans="1:5" x14ac:dyDescent="0.25">
      <c r="A207">
        <v>306.339</v>
      </c>
      <c r="B207">
        <v>1993.4285714285713</v>
      </c>
      <c r="C207">
        <v>100.28571428571433</v>
      </c>
      <c r="D207">
        <v>69.561243983677514</v>
      </c>
      <c r="E207">
        <v>2</v>
      </c>
    </row>
    <row r="208" spans="1:5" x14ac:dyDescent="0.25">
      <c r="A208">
        <v>306.34100000000001</v>
      </c>
      <c r="B208">
        <v>1992.5714285714287</v>
      </c>
      <c r="C208">
        <v>100.21428571428578</v>
      </c>
      <c r="D208">
        <v>69.56956754411965</v>
      </c>
      <c r="E208">
        <v>2</v>
      </c>
    </row>
    <row r="209" spans="1:5" x14ac:dyDescent="0.25">
      <c r="A209">
        <v>306.34300000000002</v>
      </c>
      <c r="B209">
        <v>1999.5714285714287</v>
      </c>
      <c r="C209">
        <v>101</v>
      </c>
      <c r="D209">
        <v>69.433636801583475</v>
      </c>
      <c r="E209">
        <v>2</v>
      </c>
    </row>
    <row r="210" spans="1:5" x14ac:dyDescent="0.25">
      <c r="A210">
        <v>306.34499999999997</v>
      </c>
      <c r="B210">
        <v>2004.1428571428571</v>
      </c>
      <c r="C210">
        <v>101.42857142857144</v>
      </c>
      <c r="D210">
        <v>69.340083312988327</v>
      </c>
      <c r="E210">
        <v>2</v>
      </c>
    </row>
    <row r="211" spans="1:5" x14ac:dyDescent="0.25">
      <c r="A211">
        <v>306.34699999999998</v>
      </c>
      <c r="B211">
        <v>2006.4285714285713</v>
      </c>
      <c r="C211">
        <v>101.71428571428578</v>
      </c>
      <c r="D211">
        <v>69.29154390607556</v>
      </c>
      <c r="E211">
        <v>2</v>
      </c>
    </row>
    <row r="212" spans="1:5" x14ac:dyDescent="0.25">
      <c r="A212">
        <v>306.34800000000001</v>
      </c>
      <c r="B212">
        <v>2010.7142857142858</v>
      </c>
      <c r="C212">
        <v>102.21428571428567</v>
      </c>
      <c r="D212">
        <v>69.210896410260943</v>
      </c>
      <c r="E212">
        <v>2</v>
      </c>
    </row>
    <row r="213" spans="1:5" x14ac:dyDescent="0.25">
      <c r="A213">
        <v>306.35000000000002</v>
      </c>
      <c r="B213">
        <v>2010.2857142857142</v>
      </c>
      <c r="C213">
        <v>102.07142857142856</v>
      </c>
      <c r="D213">
        <v>69.215788705008322</v>
      </c>
      <c r="E213">
        <v>2</v>
      </c>
    </row>
    <row r="214" spans="1:5" x14ac:dyDescent="0.25">
      <c r="A214">
        <v>306.35200000000003</v>
      </c>
      <c r="B214">
        <v>2014.7142857142858</v>
      </c>
      <c r="C214">
        <v>102.642857142857</v>
      </c>
      <c r="D214">
        <v>69.134124319893942</v>
      </c>
      <c r="E214">
        <v>2</v>
      </c>
    </row>
    <row r="215" spans="1:5" x14ac:dyDescent="0.25">
      <c r="A215">
        <v>306.35399999999998</v>
      </c>
      <c r="B215">
        <v>2014.8571428571429</v>
      </c>
      <c r="C215">
        <v>102.5</v>
      </c>
      <c r="D215">
        <v>69.129574802943637</v>
      </c>
      <c r="E215">
        <v>2</v>
      </c>
    </row>
    <row r="216" spans="1:5" x14ac:dyDescent="0.25">
      <c r="A216">
        <v>306.35599999999999</v>
      </c>
      <c r="B216">
        <v>2023.7142857142858</v>
      </c>
      <c r="C216">
        <v>103.5</v>
      </c>
      <c r="D216">
        <v>68.985163007463711</v>
      </c>
      <c r="E216">
        <v>2</v>
      </c>
    </row>
    <row r="217" spans="1:5" x14ac:dyDescent="0.25">
      <c r="A217">
        <v>306.358</v>
      </c>
      <c r="B217">
        <v>2030</v>
      </c>
      <c r="C217">
        <v>103.92857142857133</v>
      </c>
      <c r="D217">
        <v>68.867806134905209</v>
      </c>
      <c r="E217">
        <v>2</v>
      </c>
    </row>
    <row r="218" spans="1:5" x14ac:dyDescent="0.25">
      <c r="A218">
        <v>306.35999999999996</v>
      </c>
      <c r="B218">
        <v>2039.1428571428571</v>
      </c>
      <c r="C218">
        <v>105.07142857142856</v>
      </c>
      <c r="D218">
        <v>68.707505689348523</v>
      </c>
      <c r="E218">
        <v>2</v>
      </c>
    </row>
    <row r="219" spans="1:5" x14ac:dyDescent="0.25">
      <c r="A219">
        <v>306.363</v>
      </c>
      <c r="B219">
        <v>2042.4285714285713</v>
      </c>
      <c r="C219">
        <v>105.5</v>
      </c>
      <c r="D219">
        <v>68.653413173130616</v>
      </c>
      <c r="E219">
        <v>2</v>
      </c>
    </row>
    <row r="220" spans="1:5" x14ac:dyDescent="0.25">
      <c r="A220">
        <v>306.36500000000001</v>
      </c>
      <c r="B220">
        <v>2043.1428571428571</v>
      </c>
      <c r="C220">
        <v>105.5</v>
      </c>
      <c r="D220">
        <v>68.64723227364675</v>
      </c>
      <c r="E220">
        <v>2</v>
      </c>
    </row>
    <row r="221" spans="1:5" x14ac:dyDescent="0.25">
      <c r="A221">
        <v>306.36699999999996</v>
      </c>
      <c r="B221">
        <v>2048.1428571428573</v>
      </c>
      <c r="C221">
        <v>106.07142857142856</v>
      </c>
      <c r="D221">
        <v>68.560691615513406</v>
      </c>
      <c r="E221">
        <v>2</v>
      </c>
    </row>
    <row r="222" spans="1:5" x14ac:dyDescent="0.25">
      <c r="A222">
        <v>306.36900000000003</v>
      </c>
      <c r="B222">
        <v>2067.8571428571427</v>
      </c>
      <c r="C222">
        <v>108.07142857142856</v>
      </c>
      <c r="D222">
        <v>68.228514644077848</v>
      </c>
      <c r="E222">
        <v>2</v>
      </c>
    </row>
    <row r="223" spans="1:5" x14ac:dyDescent="0.25">
      <c r="A223">
        <v>306.37099999999998</v>
      </c>
      <c r="B223">
        <v>2078</v>
      </c>
      <c r="C223">
        <v>109.35714285714289</v>
      </c>
      <c r="D223">
        <v>68.051615469796332</v>
      </c>
      <c r="E223">
        <v>2</v>
      </c>
    </row>
    <row r="224" spans="1:5" x14ac:dyDescent="0.25">
      <c r="A224">
        <v>306.37299999999999</v>
      </c>
      <c r="B224">
        <v>2082.2857142857142</v>
      </c>
      <c r="C224">
        <v>109.85714285714278</v>
      </c>
      <c r="D224">
        <v>67.984772600446377</v>
      </c>
      <c r="E224">
        <v>2</v>
      </c>
    </row>
    <row r="225" spans="1:5" x14ac:dyDescent="0.25">
      <c r="A225">
        <v>306.37500000000006</v>
      </c>
      <c r="B225">
        <v>2089.4285714285716</v>
      </c>
      <c r="C225">
        <v>110.5</v>
      </c>
      <c r="D225">
        <v>67.870536477225187</v>
      </c>
      <c r="E225">
        <v>2</v>
      </c>
    </row>
    <row r="226" spans="1:5" x14ac:dyDescent="0.25">
      <c r="A226">
        <v>306.37700000000001</v>
      </c>
      <c r="B226">
        <v>2093.2857142857142</v>
      </c>
      <c r="C226">
        <v>110.92857142857133</v>
      </c>
      <c r="D226">
        <v>67.811886051722922</v>
      </c>
      <c r="E226">
        <v>2</v>
      </c>
    </row>
    <row r="227" spans="1:5" x14ac:dyDescent="0.25">
      <c r="A227">
        <v>306.37900000000002</v>
      </c>
      <c r="B227">
        <v>2096.8571428571427</v>
      </c>
      <c r="C227">
        <v>111.49999999999989</v>
      </c>
      <c r="D227">
        <v>67.76056028093609</v>
      </c>
      <c r="E227">
        <v>2</v>
      </c>
    </row>
    <row r="228" spans="1:5" x14ac:dyDescent="0.25">
      <c r="A228">
        <v>306.38099999999991</v>
      </c>
      <c r="B228">
        <v>2106.4285714285716</v>
      </c>
      <c r="C228">
        <v>112.57142857142856</v>
      </c>
      <c r="D228">
        <v>67.613100433349643</v>
      </c>
      <c r="E228">
        <v>2</v>
      </c>
    </row>
    <row r="229" spans="1:5" x14ac:dyDescent="0.25">
      <c r="A229">
        <v>306.38299999999998</v>
      </c>
      <c r="B229">
        <v>2119.4285714285716</v>
      </c>
      <c r="C229">
        <v>114.00000000000011</v>
      </c>
      <c r="D229">
        <v>67.414992196219316</v>
      </c>
      <c r="E229">
        <v>2</v>
      </c>
    </row>
    <row r="230" spans="1:5" x14ac:dyDescent="0.25">
      <c r="A230">
        <v>306.38600000000002</v>
      </c>
      <c r="B230">
        <v>2135.4285714285716</v>
      </c>
      <c r="C230">
        <v>115.78571428571422</v>
      </c>
      <c r="D230">
        <v>67.186392647879416</v>
      </c>
      <c r="E230">
        <v>2</v>
      </c>
    </row>
    <row r="231" spans="1:5" x14ac:dyDescent="0.25">
      <c r="A231">
        <v>306.38799999999998</v>
      </c>
      <c r="B231">
        <v>2140.7142857142858</v>
      </c>
      <c r="C231">
        <v>116.42857142857133</v>
      </c>
      <c r="D231">
        <v>67.104417746407648</v>
      </c>
      <c r="E231">
        <v>2</v>
      </c>
    </row>
    <row r="232" spans="1:5" x14ac:dyDescent="0.25">
      <c r="A232">
        <v>306.39</v>
      </c>
      <c r="B232">
        <v>2151.4285714285716</v>
      </c>
      <c r="C232">
        <v>117.85714285714278</v>
      </c>
      <c r="D232">
        <v>66.955069514683373</v>
      </c>
      <c r="E232">
        <v>2</v>
      </c>
    </row>
    <row r="233" spans="1:5" x14ac:dyDescent="0.25">
      <c r="A233">
        <v>306.392</v>
      </c>
      <c r="B233">
        <v>2165.1428571428573</v>
      </c>
      <c r="C233">
        <v>119.28571428571422</v>
      </c>
      <c r="D233">
        <v>66.757037462506958</v>
      </c>
      <c r="E233">
        <v>2</v>
      </c>
    </row>
    <row r="234" spans="1:5" x14ac:dyDescent="0.25">
      <c r="A234">
        <v>306.39400000000001</v>
      </c>
      <c r="B234">
        <v>2197.7142857142858</v>
      </c>
      <c r="C234">
        <v>123</v>
      </c>
      <c r="D234">
        <v>66.245199148995539</v>
      </c>
      <c r="E234">
        <v>2</v>
      </c>
    </row>
    <row r="235" spans="1:5" x14ac:dyDescent="0.25">
      <c r="A235">
        <v>306.39700000000005</v>
      </c>
      <c r="B235">
        <v>2242.4285714285716</v>
      </c>
      <c r="C235">
        <v>128.21428571428555</v>
      </c>
      <c r="D235">
        <v>65.574206107003306</v>
      </c>
      <c r="E235">
        <v>2</v>
      </c>
    </row>
    <row r="236" spans="1:5" x14ac:dyDescent="0.25">
      <c r="A236">
        <v>306.399</v>
      </c>
      <c r="B236">
        <v>2282.8571428571427</v>
      </c>
      <c r="C236">
        <v>132.85714285714266</v>
      </c>
      <c r="D236">
        <v>64.99598715645925</v>
      </c>
      <c r="E236">
        <v>2</v>
      </c>
    </row>
    <row r="237" spans="1:5" x14ac:dyDescent="0.25">
      <c r="A237">
        <v>306.40100000000001</v>
      </c>
      <c r="B237">
        <v>2306.7142857142858</v>
      </c>
      <c r="C237">
        <v>135.71428571428555</v>
      </c>
      <c r="D237">
        <v>64.676479775565099</v>
      </c>
      <c r="E237">
        <v>2</v>
      </c>
    </row>
    <row r="238" spans="1:5" x14ac:dyDescent="0.25">
      <c r="A238">
        <v>306.40300000000002</v>
      </c>
      <c r="B238">
        <v>2316.7142857142858</v>
      </c>
      <c r="C238">
        <v>137.07142857142867</v>
      </c>
      <c r="D238">
        <v>64.54317703247068</v>
      </c>
      <c r="E238">
        <v>2</v>
      </c>
    </row>
    <row r="239" spans="1:5" x14ac:dyDescent="0.25">
      <c r="A239">
        <v>306.40499999999997</v>
      </c>
      <c r="B239">
        <v>2309.4285714285716</v>
      </c>
      <c r="C239">
        <v>136.21428571428578</v>
      </c>
      <c r="D239">
        <v>64.646467699323409</v>
      </c>
      <c r="E239">
        <v>2</v>
      </c>
    </row>
    <row r="240" spans="1:5" x14ac:dyDescent="0.25">
      <c r="A240">
        <v>306.40800000000002</v>
      </c>
      <c r="B240">
        <v>2302</v>
      </c>
      <c r="C240">
        <v>135.42857142857133</v>
      </c>
      <c r="D240">
        <v>64.759978158133379</v>
      </c>
      <c r="E240">
        <v>2</v>
      </c>
    </row>
    <row r="241" spans="1:5" x14ac:dyDescent="0.25">
      <c r="A241">
        <v>306.41000000000003</v>
      </c>
      <c r="B241">
        <v>2283</v>
      </c>
      <c r="C241">
        <v>133.21428571428578</v>
      </c>
      <c r="D241">
        <v>65.060369001116101</v>
      </c>
      <c r="E241">
        <v>2</v>
      </c>
    </row>
    <row r="242" spans="1:5" x14ac:dyDescent="0.25">
      <c r="A242">
        <v>306.41199999999998</v>
      </c>
      <c r="B242">
        <v>2255.5714285714284</v>
      </c>
      <c r="C242">
        <v>130.5</v>
      </c>
      <c r="D242">
        <v>65.552557482038196</v>
      </c>
      <c r="E242">
        <v>2</v>
      </c>
    </row>
    <row r="243" spans="1:5" x14ac:dyDescent="0.25">
      <c r="A243">
        <v>306.41500000000002</v>
      </c>
      <c r="B243">
        <v>2246.4285714285716</v>
      </c>
      <c r="C243">
        <v>129.78571428571445</v>
      </c>
      <c r="D243">
        <v>65.775028555733854</v>
      </c>
      <c r="E243">
        <v>2</v>
      </c>
    </row>
    <row r="244" spans="1:5" x14ac:dyDescent="0.25">
      <c r="A244">
        <v>306.41699999999997</v>
      </c>
      <c r="B244">
        <v>2247</v>
      </c>
      <c r="C244">
        <v>130</v>
      </c>
      <c r="D244">
        <v>65.794816262381403</v>
      </c>
      <c r="E244">
        <v>2</v>
      </c>
    </row>
    <row r="245" spans="1:5" x14ac:dyDescent="0.25">
      <c r="A245">
        <v>306.41900000000004</v>
      </c>
      <c r="B245">
        <v>2261.4285714285716</v>
      </c>
      <c r="C245">
        <v>131.57142857142867</v>
      </c>
      <c r="D245">
        <v>65.55355398995539</v>
      </c>
      <c r="E245">
        <v>2</v>
      </c>
    </row>
    <row r="246" spans="1:5" x14ac:dyDescent="0.25">
      <c r="A246">
        <v>306.42200000000003</v>
      </c>
      <c r="B246">
        <v>2279.4285714285716</v>
      </c>
      <c r="C246">
        <v>133.64285714285711</v>
      </c>
      <c r="D246">
        <v>65.269774518694192</v>
      </c>
      <c r="E246">
        <v>2</v>
      </c>
    </row>
    <row r="247" spans="1:5" x14ac:dyDescent="0.25">
      <c r="A247">
        <v>306.42399999999998</v>
      </c>
      <c r="B247">
        <v>2279.2857142857142</v>
      </c>
      <c r="C247">
        <v>133.57142857142867</v>
      </c>
      <c r="D247">
        <v>65.22354267665321</v>
      </c>
      <c r="E247">
        <v>2</v>
      </c>
    </row>
    <row r="248" spans="1:5" x14ac:dyDescent="0.25">
      <c r="A248">
        <v>306.42600000000004</v>
      </c>
      <c r="B248">
        <v>2327.8571428571427</v>
      </c>
      <c r="C248">
        <v>139.57142857142867</v>
      </c>
      <c r="D248">
        <v>64.608322252546088</v>
      </c>
      <c r="E248">
        <v>2</v>
      </c>
    </row>
    <row r="249" spans="1:5" x14ac:dyDescent="0.25">
      <c r="A249">
        <v>306.42899999999997</v>
      </c>
      <c r="B249">
        <v>2398.8571428571427</v>
      </c>
      <c r="C249">
        <v>149.07142857142844</v>
      </c>
      <c r="D249">
        <v>63.831535230364125</v>
      </c>
      <c r="E249">
        <v>2</v>
      </c>
    </row>
    <row r="250" spans="1:5" x14ac:dyDescent="0.25">
      <c r="A250">
        <v>306.43099999999998</v>
      </c>
      <c r="B250">
        <v>2427.2857142857142</v>
      </c>
      <c r="C250">
        <v>152.85714285714289</v>
      </c>
      <c r="D250">
        <v>63.506336430140891</v>
      </c>
      <c r="E250">
        <v>2</v>
      </c>
    </row>
    <row r="251" spans="1:5" x14ac:dyDescent="0.25">
      <c r="A251">
        <v>306.43299999999994</v>
      </c>
      <c r="B251">
        <v>2486.5714285714284</v>
      </c>
      <c r="C251">
        <v>160</v>
      </c>
      <c r="D251">
        <v>62.655663081577814</v>
      </c>
      <c r="E251">
        <v>2</v>
      </c>
    </row>
    <row r="252" spans="1:5" x14ac:dyDescent="0.25">
      <c r="A252">
        <v>306.43599999999998</v>
      </c>
      <c r="B252">
        <v>2569.8571428571427</v>
      </c>
      <c r="C252">
        <v>169.5</v>
      </c>
      <c r="D252">
        <v>61.473064204624734</v>
      </c>
      <c r="E252">
        <v>2</v>
      </c>
    </row>
    <row r="253" spans="1:5" x14ac:dyDescent="0.25">
      <c r="A253">
        <v>306.43799999999999</v>
      </c>
      <c r="B253">
        <v>2592.5714285714284</v>
      </c>
      <c r="C253">
        <v>172.5</v>
      </c>
      <c r="D253">
        <v>61.195122746058871</v>
      </c>
      <c r="E253">
        <v>2</v>
      </c>
    </row>
    <row r="254" spans="1:5" x14ac:dyDescent="0.25">
      <c r="A254">
        <v>306.44099999999997</v>
      </c>
      <c r="B254">
        <v>3131</v>
      </c>
      <c r="C254">
        <v>260.71428571428578</v>
      </c>
      <c r="D254">
        <v>56.996934400285966</v>
      </c>
      <c r="E254">
        <v>2</v>
      </c>
    </row>
    <row r="255" spans="1:5" x14ac:dyDescent="0.25">
      <c r="A255">
        <v>306.44299999999998</v>
      </c>
      <c r="B255">
        <v>4800.4285714285716</v>
      </c>
      <c r="C255">
        <v>631.92857142857156</v>
      </c>
      <c r="D255">
        <v>48.985296739850753</v>
      </c>
      <c r="E255">
        <v>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FBEC-D062-43F1-9724-E2889BFE6923}">
  <dimension ref="A1:U255"/>
  <sheetViews>
    <sheetView workbookViewId="0">
      <selection activeCell="J10" sqref="J10"/>
    </sheetView>
  </sheetViews>
  <sheetFormatPr defaultRowHeight="15" x14ac:dyDescent="0.25"/>
  <sheetData>
    <row r="1" spans="1:21" x14ac:dyDescent="0.25">
      <c r="A1" t="s">
        <v>5</v>
      </c>
      <c r="B1" t="s">
        <v>6</v>
      </c>
      <c r="C1" t="s">
        <v>7</v>
      </c>
      <c r="D1" t="s">
        <v>8</v>
      </c>
      <c r="E1" t="s">
        <v>9</v>
      </c>
      <c r="T1" t="s">
        <v>0</v>
      </c>
    </row>
    <row r="2" spans="1:21" x14ac:dyDescent="0.25">
      <c r="A2" t="s">
        <v>12</v>
      </c>
      <c r="B2" t="s">
        <v>10</v>
      </c>
      <c r="C2" t="s">
        <v>10</v>
      </c>
      <c r="D2" t="s">
        <v>11</v>
      </c>
      <c r="E2" t="s">
        <v>11</v>
      </c>
    </row>
    <row r="3" spans="1:21" x14ac:dyDescent="0.25">
      <c r="A3">
        <v>306.02499999999998</v>
      </c>
      <c r="B3">
        <v>6012.2857142857147</v>
      </c>
      <c r="C3">
        <v>802.78571428571468</v>
      </c>
      <c r="D3">
        <v>47.568581717354846</v>
      </c>
      <c r="E3">
        <v>2</v>
      </c>
      <c r="T3" t="s">
        <v>22</v>
      </c>
    </row>
    <row r="4" spans="1:21" x14ac:dyDescent="0.25">
      <c r="A4">
        <v>306.02600000000001</v>
      </c>
      <c r="B4">
        <v>5134.1428571428569</v>
      </c>
      <c r="C4">
        <v>587</v>
      </c>
      <c r="D4">
        <v>50.219406236921031</v>
      </c>
      <c r="E4">
        <v>2</v>
      </c>
      <c r="T4" t="s">
        <v>36</v>
      </c>
    </row>
    <row r="5" spans="1:21" x14ac:dyDescent="0.25">
      <c r="A5">
        <v>306.02800000000002</v>
      </c>
      <c r="B5">
        <v>4859.8571428571431</v>
      </c>
      <c r="C5">
        <v>527.64285714285734</v>
      </c>
      <c r="D5">
        <v>51.27410888671875</v>
      </c>
      <c r="E5">
        <v>2</v>
      </c>
    </row>
    <row r="6" spans="1:21" x14ac:dyDescent="0.25">
      <c r="A6">
        <v>306.02999999999997</v>
      </c>
      <c r="B6">
        <v>4788.2857142857147</v>
      </c>
      <c r="C6">
        <v>540.28571428571468</v>
      </c>
      <c r="D6">
        <v>52.175026702880871</v>
      </c>
      <c r="E6">
        <v>2</v>
      </c>
    </row>
    <row r="7" spans="1:21" x14ac:dyDescent="0.25">
      <c r="A7">
        <v>306.03199999999998</v>
      </c>
      <c r="B7">
        <v>4398.1428571428569</v>
      </c>
      <c r="C7">
        <v>475.28571428571445</v>
      </c>
      <c r="D7">
        <v>54.459336744035966</v>
      </c>
      <c r="E7">
        <v>2</v>
      </c>
    </row>
    <row r="8" spans="1:21" x14ac:dyDescent="0.25">
      <c r="A8">
        <v>306.03399999999999</v>
      </c>
      <c r="B8">
        <v>4168.7142857142853</v>
      </c>
      <c r="C8">
        <v>428.28571428571399</v>
      </c>
      <c r="D8">
        <v>55.700822666713179</v>
      </c>
      <c r="E8">
        <v>2</v>
      </c>
      <c r="T8" t="s">
        <v>24</v>
      </c>
    </row>
    <row r="9" spans="1:21" x14ac:dyDescent="0.25">
      <c r="A9">
        <v>306.036</v>
      </c>
      <c r="B9">
        <v>4137.2857142857147</v>
      </c>
      <c r="C9">
        <v>422.5</v>
      </c>
      <c r="D9">
        <v>55.899507032121903</v>
      </c>
      <c r="E9">
        <v>2</v>
      </c>
      <c r="T9" t="s">
        <v>37</v>
      </c>
    </row>
    <row r="10" spans="1:21" x14ac:dyDescent="0.25">
      <c r="A10">
        <v>306.03800000000001</v>
      </c>
      <c r="B10">
        <v>4045.1428571428573</v>
      </c>
      <c r="C10">
        <v>395.64285714285711</v>
      </c>
      <c r="D10">
        <v>56.151433890206476</v>
      </c>
      <c r="E10">
        <v>2</v>
      </c>
    </row>
    <row r="11" spans="1:21" x14ac:dyDescent="0.25">
      <c r="A11">
        <v>306.04000000000002</v>
      </c>
      <c r="B11">
        <v>4006.4285714285716</v>
      </c>
      <c r="C11">
        <v>382.85714285714289</v>
      </c>
      <c r="D11">
        <v>56.193471200125543</v>
      </c>
      <c r="E11">
        <v>2</v>
      </c>
    </row>
    <row r="12" spans="1:21" x14ac:dyDescent="0.25">
      <c r="A12">
        <v>306.04199999999997</v>
      </c>
      <c r="B12">
        <v>3974</v>
      </c>
      <c r="C12">
        <v>372.78571428571422</v>
      </c>
      <c r="D12">
        <v>56.258694566999111</v>
      </c>
      <c r="E12">
        <v>2</v>
      </c>
    </row>
    <row r="13" spans="1:21" x14ac:dyDescent="0.25">
      <c r="A13">
        <v>306.04399999999998</v>
      </c>
      <c r="B13">
        <v>3931.8571428571427</v>
      </c>
      <c r="C13">
        <v>360.14285714285711</v>
      </c>
      <c r="D13">
        <v>56.346888732910202</v>
      </c>
      <c r="E13">
        <v>2</v>
      </c>
    </row>
    <row r="14" spans="1:21" x14ac:dyDescent="0.25">
      <c r="A14">
        <v>306.04599999999999</v>
      </c>
      <c r="B14">
        <v>3865.5714285714284</v>
      </c>
      <c r="C14">
        <v>341.85714285714289</v>
      </c>
      <c r="D14">
        <v>56.516798509870284</v>
      </c>
      <c r="E14">
        <v>2</v>
      </c>
    </row>
    <row r="15" spans="1:21" x14ac:dyDescent="0.25">
      <c r="A15">
        <v>306.048</v>
      </c>
      <c r="B15">
        <v>3836.8571428571427</v>
      </c>
      <c r="C15">
        <v>330.78571428571445</v>
      </c>
      <c r="D15">
        <v>56.452008601597299</v>
      </c>
      <c r="E15">
        <v>2</v>
      </c>
      <c r="S15" t="s">
        <v>13</v>
      </c>
      <c r="T15" t="s">
        <v>14</v>
      </c>
      <c r="U15" t="s">
        <v>15</v>
      </c>
    </row>
    <row r="16" spans="1:21" x14ac:dyDescent="0.25">
      <c r="A16">
        <v>306.05</v>
      </c>
      <c r="B16">
        <v>3784.7142857142858</v>
      </c>
      <c r="C16">
        <v>316.35714285714312</v>
      </c>
      <c r="D16">
        <v>56.519375610351574</v>
      </c>
      <c r="E16">
        <v>2</v>
      </c>
      <c r="S16">
        <v>32.795888633941161</v>
      </c>
      <c r="T16">
        <v>33.776036410939618</v>
      </c>
      <c r="U16">
        <v>7722.2125787658179</v>
      </c>
    </row>
    <row r="17" spans="1:21" x14ac:dyDescent="0.25">
      <c r="A17">
        <v>306.05200000000002</v>
      </c>
      <c r="B17">
        <v>3708.2857142857142</v>
      </c>
      <c r="C17">
        <v>301.78571428571422</v>
      </c>
      <c r="D17">
        <v>56.915196881975476</v>
      </c>
      <c r="E17">
        <v>2</v>
      </c>
      <c r="S17" t="s">
        <v>11</v>
      </c>
      <c r="T17" t="s">
        <v>11</v>
      </c>
      <c r="U17" t="s">
        <v>16</v>
      </c>
    </row>
    <row r="18" spans="1:21" x14ac:dyDescent="0.25">
      <c r="A18">
        <v>306.05399999999997</v>
      </c>
      <c r="B18">
        <v>3623.2857142857142</v>
      </c>
      <c r="C18">
        <v>287.35714285714266</v>
      </c>
      <c r="D18">
        <v>57.456001717703657</v>
      </c>
      <c r="E18">
        <v>2</v>
      </c>
    </row>
    <row r="19" spans="1:21" x14ac:dyDescent="0.25">
      <c r="A19">
        <v>306.05599999999998</v>
      </c>
      <c r="B19">
        <v>3522</v>
      </c>
      <c r="C19">
        <v>270.64285714285711</v>
      </c>
      <c r="D19">
        <v>58.131346457345103</v>
      </c>
      <c r="E19">
        <v>2</v>
      </c>
    </row>
    <row r="20" spans="1:21" x14ac:dyDescent="0.25">
      <c r="A20">
        <v>306.05700000000002</v>
      </c>
      <c r="B20">
        <v>3459.1428571428573</v>
      </c>
      <c r="C20">
        <v>261.07142857142867</v>
      </c>
      <c r="D20">
        <v>58.612566375732456</v>
      </c>
      <c r="E20">
        <v>2</v>
      </c>
    </row>
    <row r="21" spans="1:21" x14ac:dyDescent="0.25">
      <c r="A21">
        <v>306.05900000000003</v>
      </c>
      <c r="B21">
        <v>3376</v>
      </c>
      <c r="C21">
        <v>247.71428571428555</v>
      </c>
      <c r="D21">
        <v>59.207220132010377</v>
      </c>
      <c r="E21">
        <v>2</v>
      </c>
    </row>
    <row r="22" spans="1:21" x14ac:dyDescent="0.25">
      <c r="A22">
        <v>306.06099999999998</v>
      </c>
      <c r="B22">
        <v>3262</v>
      </c>
      <c r="C22">
        <v>230.07142857142867</v>
      </c>
      <c r="D22">
        <v>60.059076145717086</v>
      </c>
      <c r="E22">
        <v>2</v>
      </c>
    </row>
    <row r="23" spans="1:21" x14ac:dyDescent="0.25">
      <c r="A23">
        <v>306.06299999999999</v>
      </c>
      <c r="B23">
        <v>3162.7142857142858</v>
      </c>
      <c r="C23">
        <v>215.07142857142867</v>
      </c>
      <c r="D23">
        <v>60.825837271554178</v>
      </c>
      <c r="E23">
        <v>2</v>
      </c>
    </row>
    <row r="24" spans="1:21" x14ac:dyDescent="0.25">
      <c r="A24">
        <v>306.065</v>
      </c>
      <c r="B24">
        <v>3107.8571428571427</v>
      </c>
      <c r="C24">
        <v>207.14285714285711</v>
      </c>
      <c r="D24">
        <v>61.293209293910422</v>
      </c>
      <c r="E24">
        <v>2</v>
      </c>
    </row>
    <row r="25" spans="1:21" x14ac:dyDescent="0.25">
      <c r="A25">
        <v>306.06700000000001</v>
      </c>
      <c r="B25">
        <v>3058.1428571428573</v>
      </c>
      <c r="C25">
        <v>200.21428571428555</v>
      </c>
      <c r="D25">
        <v>61.736979457310269</v>
      </c>
      <c r="E25">
        <v>2</v>
      </c>
    </row>
    <row r="26" spans="1:21" x14ac:dyDescent="0.25">
      <c r="A26">
        <v>306.06900000000002</v>
      </c>
      <c r="B26">
        <v>3024.4285714285716</v>
      </c>
      <c r="C26">
        <v>195.64285714285711</v>
      </c>
      <c r="D26">
        <v>62.054230499267589</v>
      </c>
      <c r="E26">
        <v>2</v>
      </c>
    </row>
    <row r="27" spans="1:21" x14ac:dyDescent="0.25">
      <c r="A27">
        <v>306.07100000000003</v>
      </c>
      <c r="B27">
        <v>2985.1428571428573</v>
      </c>
      <c r="C27">
        <v>190.5</v>
      </c>
      <c r="D27">
        <v>62.42114715576173</v>
      </c>
      <c r="E27">
        <v>2</v>
      </c>
    </row>
    <row r="28" spans="1:21" x14ac:dyDescent="0.25">
      <c r="A28">
        <v>306.07299999999998</v>
      </c>
      <c r="B28">
        <v>2956.1428571428573</v>
      </c>
      <c r="C28">
        <v>186.78571428571445</v>
      </c>
      <c r="D28">
        <v>62.729045758928635</v>
      </c>
      <c r="E28">
        <v>2</v>
      </c>
    </row>
    <row r="29" spans="1:21" x14ac:dyDescent="0.25">
      <c r="A29">
        <v>306.07499999999999</v>
      </c>
      <c r="B29">
        <v>2934</v>
      </c>
      <c r="C29">
        <v>183.92857142857156</v>
      </c>
      <c r="D29">
        <v>62.97189418247774</v>
      </c>
      <c r="E29">
        <v>2</v>
      </c>
    </row>
    <row r="30" spans="1:21" x14ac:dyDescent="0.25">
      <c r="A30">
        <v>306.077</v>
      </c>
      <c r="B30">
        <v>2922.5714285714284</v>
      </c>
      <c r="C30">
        <v>182.5</v>
      </c>
      <c r="D30">
        <v>63.083712005615212</v>
      </c>
      <c r="E30">
        <v>2</v>
      </c>
    </row>
    <row r="31" spans="1:21" x14ac:dyDescent="0.25">
      <c r="A31">
        <v>306.07799999999997</v>
      </c>
      <c r="B31">
        <v>2905.1428571428573</v>
      </c>
      <c r="C31">
        <v>180.07142857142844</v>
      </c>
      <c r="D31">
        <v>63.227125222342409</v>
      </c>
      <c r="E31">
        <v>2</v>
      </c>
    </row>
    <row r="32" spans="1:21" x14ac:dyDescent="0.25">
      <c r="A32">
        <v>306.08</v>
      </c>
      <c r="B32">
        <v>2883.7142857142858</v>
      </c>
      <c r="C32">
        <v>176.78571428571422</v>
      </c>
      <c r="D32">
        <v>63.407384055001444</v>
      </c>
      <c r="E32">
        <v>2</v>
      </c>
    </row>
    <row r="33" spans="1:5" x14ac:dyDescent="0.25">
      <c r="A33">
        <v>306.08199999999999</v>
      </c>
      <c r="B33">
        <v>2868.1428571428573</v>
      </c>
      <c r="C33">
        <v>174.71428571428578</v>
      </c>
      <c r="D33">
        <v>63.548029872349389</v>
      </c>
      <c r="E33">
        <v>2</v>
      </c>
    </row>
    <row r="34" spans="1:5" x14ac:dyDescent="0.25">
      <c r="A34">
        <v>306.084</v>
      </c>
      <c r="B34">
        <v>2837.7142857142858</v>
      </c>
      <c r="C34">
        <v>170.64285714285734</v>
      </c>
      <c r="D34">
        <v>63.842950548444492</v>
      </c>
      <c r="E34">
        <v>2</v>
      </c>
    </row>
    <row r="35" spans="1:5" x14ac:dyDescent="0.25">
      <c r="A35">
        <v>306.08600000000001</v>
      </c>
      <c r="B35">
        <v>2800.2857142857142</v>
      </c>
      <c r="C35">
        <v>166.21428571428555</v>
      </c>
      <c r="D35">
        <v>64.236972590855146</v>
      </c>
      <c r="E35">
        <v>2</v>
      </c>
    </row>
    <row r="36" spans="1:5" x14ac:dyDescent="0.25">
      <c r="A36">
        <v>306.08800000000002</v>
      </c>
      <c r="B36">
        <v>2750.7142857142858</v>
      </c>
      <c r="C36">
        <v>159.85714285714289</v>
      </c>
      <c r="D36">
        <v>64.780511910574774</v>
      </c>
      <c r="E36">
        <v>2</v>
      </c>
    </row>
    <row r="37" spans="1:5" x14ac:dyDescent="0.25">
      <c r="A37">
        <v>306.08999999999997</v>
      </c>
      <c r="B37">
        <v>2706.8571428571427</v>
      </c>
      <c r="C37">
        <v>154.57142857142844</v>
      </c>
      <c r="D37">
        <v>65.284895869663785</v>
      </c>
      <c r="E37">
        <v>2</v>
      </c>
    </row>
    <row r="38" spans="1:5" x14ac:dyDescent="0.25">
      <c r="A38">
        <v>306.09199999999998</v>
      </c>
      <c r="B38">
        <v>2656</v>
      </c>
      <c r="C38">
        <v>148.57142857142844</v>
      </c>
      <c r="D38">
        <v>65.881348528180752</v>
      </c>
      <c r="E38">
        <v>2</v>
      </c>
    </row>
    <row r="39" spans="1:5" x14ac:dyDescent="0.25">
      <c r="A39">
        <v>306.09300000000002</v>
      </c>
      <c r="B39">
        <v>2616</v>
      </c>
      <c r="C39">
        <v>144</v>
      </c>
      <c r="D39">
        <v>66.383552442278187</v>
      </c>
      <c r="E39">
        <v>2</v>
      </c>
    </row>
    <row r="40" spans="1:5" x14ac:dyDescent="0.25">
      <c r="A40">
        <v>306.09500000000003</v>
      </c>
      <c r="B40">
        <v>2576.8571428571427</v>
      </c>
      <c r="C40">
        <v>139.5</v>
      </c>
      <c r="D40">
        <v>66.873010580880305</v>
      </c>
      <c r="E40">
        <v>2</v>
      </c>
    </row>
    <row r="41" spans="1:5" x14ac:dyDescent="0.25">
      <c r="A41">
        <v>306.09699999999998</v>
      </c>
      <c r="B41">
        <v>2532.8571428571427</v>
      </c>
      <c r="C41">
        <v>134.64285714285711</v>
      </c>
      <c r="D41">
        <v>67.454603794642878</v>
      </c>
      <c r="E41">
        <v>2</v>
      </c>
    </row>
    <row r="42" spans="1:5" x14ac:dyDescent="0.25">
      <c r="A42">
        <v>306.09899999999999</v>
      </c>
      <c r="B42">
        <v>2500.5714285714284</v>
      </c>
      <c r="C42">
        <v>131.14285714285711</v>
      </c>
      <c r="D42">
        <v>67.903349849155973</v>
      </c>
      <c r="E42">
        <v>2</v>
      </c>
    </row>
    <row r="43" spans="1:5" x14ac:dyDescent="0.25">
      <c r="A43">
        <v>306.101</v>
      </c>
      <c r="B43">
        <v>2478.1428571428573</v>
      </c>
      <c r="C43">
        <v>128.78571428571422</v>
      </c>
      <c r="D43">
        <v>68.230466352190319</v>
      </c>
      <c r="E43">
        <v>2</v>
      </c>
    </row>
    <row r="44" spans="1:5" x14ac:dyDescent="0.25">
      <c r="A44">
        <v>306.10300000000001</v>
      </c>
      <c r="B44">
        <v>2459.2857142857142</v>
      </c>
      <c r="C44">
        <v>126.92857142857156</v>
      </c>
      <c r="D44">
        <v>68.505926077706476</v>
      </c>
      <c r="E44">
        <v>2</v>
      </c>
    </row>
    <row r="45" spans="1:5" x14ac:dyDescent="0.25">
      <c r="A45">
        <v>306.10500000000002</v>
      </c>
      <c r="B45">
        <v>2442.8571428571427</v>
      </c>
      <c r="C45">
        <v>125.14285714285711</v>
      </c>
      <c r="D45">
        <v>68.729452514648415</v>
      </c>
      <c r="E45">
        <v>2</v>
      </c>
    </row>
    <row r="46" spans="1:5" x14ac:dyDescent="0.25">
      <c r="A46">
        <v>306.10599999999999</v>
      </c>
      <c r="B46">
        <v>2428.7142857142858</v>
      </c>
      <c r="C46">
        <v>123.5</v>
      </c>
      <c r="D46">
        <v>68.929342215401789</v>
      </c>
      <c r="E46">
        <v>2</v>
      </c>
    </row>
    <row r="47" spans="1:5" x14ac:dyDescent="0.25">
      <c r="A47">
        <v>306.108</v>
      </c>
      <c r="B47">
        <v>2417.8571428571427</v>
      </c>
      <c r="C47">
        <v>122.35714285714289</v>
      </c>
      <c r="D47">
        <v>69.088077872140104</v>
      </c>
      <c r="E47">
        <v>2</v>
      </c>
    </row>
    <row r="48" spans="1:5" x14ac:dyDescent="0.25">
      <c r="A48">
        <v>306.11</v>
      </c>
      <c r="B48">
        <v>2405</v>
      </c>
      <c r="C48">
        <v>121.07142857142844</v>
      </c>
      <c r="D48">
        <v>69.285110909598302</v>
      </c>
      <c r="E48">
        <v>2</v>
      </c>
    </row>
    <row r="49" spans="1:5" x14ac:dyDescent="0.25">
      <c r="A49">
        <v>306.11200000000002</v>
      </c>
      <c r="B49">
        <v>2393.1428571428573</v>
      </c>
      <c r="C49">
        <v>119.92857142857133</v>
      </c>
      <c r="D49">
        <v>69.465274701799615</v>
      </c>
      <c r="E49">
        <v>2</v>
      </c>
    </row>
    <row r="50" spans="1:5" x14ac:dyDescent="0.25">
      <c r="A50">
        <v>306.11399999999998</v>
      </c>
      <c r="B50">
        <v>2377.8571428571427</v>
      </c>
      <c r="C50">
        <v>118.28571428571445</v>
      </c>
      <c r="D50">
        <v>69.697855268205899</v>
      </c>
      <c r="E50">
        <v>2</v>
      </c>
    </row>
    <row r="51" spans="1:5" x14ac:dyDescent="0.25">
      <c r="A51">
        <v>306.11599999999999</v>
      </c>
      <c r="B51">
        <v>2368.4285714285716</v>
      </c>
      <c r="C51">
        <v>117.35714285714289</v>
      </c>
      <c r="D51">
        <v>69.854615783691429</v>
      </c>
      <c r="E51">
        <v>2</v>
      </c>
    </row>
    <row r="52" spans="1:5" x14ac:dyDescent="0.25">
      <c r="A52">
        <v>306.11700000000002</v>
      </c>
      <c r="B52">
        <v>2359.5714285714284</v>
      </c>
      <c r="C52">
        <v>116.5</v>
      </c>
      <c r="D52">
        <v>69.994024658203102</v>
      </c>
      <c r="E52">
        <v>2</v>
      </c>
    </row>
    <row r="53" spans="1:5" x14ac:dyDescent="0.25">
      <c r="A53">
        <v>306.11900000000003</v>
      </c>
      <c r="B53">
        <v>2338.8571428571427</v>
      </c>
      <c r="C53">
        <v>114.28571428571422</v>
      </c>
      <c r="D53">
        <v>70.33247615269255</v>
      </c>
      <c r="E53">
        <v>2</v>
      </c>
    </row>
    <row r="54" spans="1:5" x14ac:dyDescent="0.25">
      <c r="A54">
        <v>306.12099999999998</v>
      </c>
      <c r="B54">
        <v>2327.2857142857142</v>
      </c>
      <c r="C54">
        <v>113.14285714285711</v>
      </c>
      <c r="D54">
        <v>70.524254935128454</v>
      </c>
      <c r="E54">
        <v>2</v>
      </c>
    </row>
    <row r="55" spans="1:5" x14ac:dyDescent="0.25">
      <c r="A55">
        <v>306.12299999999999</v>
      </c>
      <c r="B55">
        <v>2321.5714285714284</v>
      </c>
      <c r="C55">
        <v>112.71428571428578</v>
      </c>
      <c r="D55">
        <v>70.62851780482697</v>
      </c>
      <c r="E55">
        <v>2</v>
      </c>
    </row>
    <row r="56" spans="1:5" x14ac:dyDescent="0.25">
      <c r="A56">
        <v>306.125</v>
      </c>
      <c r="B56">
        <v>2309.5714285714284</v>
      </c>
      <c r="C56">
        <v>111.42857142857156</v>
      </c>
      <c r="D56">
        <v>70.835363987513915</v>
      </c>
      <c r="E56">
        <v>2</v>
      </c>
    </row>
    <row r="57" spans="1:5" x14ac:dyDescent="0.25">
      <c r="A57">
        <v>306.12700000000001</v>
      </c>
      <c r="B57">
        <v>2293.4285714285716</v>
      </c>
      <c r="C57">
        <v>109.85714285714266</v>
      </c>
      <c r="D57">
        <v>71.103609357561425</v>
      </c>
      <c r="E57">
        <v>2</v>
      </c>
    </row>
    <row r="58" spans="1:5" x14ac:dyDescent="0.25">
      <c r="A58">
        <v>306.12900000000002</v>
      </c>
      <c r="B58">
        <v>2280.7142857142858</v>
      </c>
      <c r="C58">
        <v>108.71428571428578</v>
      </c>
      <c r="D58">
        <v>71.322018214634454</v>
      </c>
      <c r="E58">
        <v>2</v>
      </c>
    </row>
    <row r="59" spans="1:5" x14ac:dyDescent="0.25">
      <c r="A59">
        <v>306.13</v>
      </c>
      <c r="B59">
        <v>2271.5714285714284</v>
      </c>
      <c r="C59">
        <v>107.92857142857133</v>
      </c>
      <c r="D59">
        <v>71.484602355957009</v>
      </c>
      <c r="E59">
        <v>2</v>
      </c>
    </row>
    <row r="60" spans="1:5" x14ac:dyDescent="0.25">
      <c r="A60">
        <v>306.13200000000001</v>
      </c>
      <c r="B60">
        <v>2259.8571428571427</v>
      </c>
      <c r="C60">
        <v>106.64285714285711</v>
      </c>
      <c r="D60">
        <v>71.681983511788474</v>
      </c>
      <c r="E60">
        <v>2</v>
      </c>
    </row>
    <row r="61" spans="1:5" x14ac:dyDescent="0.25">
      <c r="A61">
        <v>306.13400000000001</v>
      </c>
      <c r="B61">
        <v>2247.1428571428573</v>
      </c>
      <c r="C61">
        <v>105.42857142857133</v>
      </c>
      <c r="D61">
        <v>71.883019365583095</v>
      </c>
      <c r="E61">
        <v>2</v>
      </c>
    </row>
    <row r="62" spans="1:5" x14ac:dyDescent="0.25">
      <c r="A62">
        <v>306.13600000000002</v>
      </c>
      <c r="B62">
        <v>2236.5714285714284</v>
      </c>
      <c r="C62">
        <v>104.35714285714266</v>
      </c>
      <c r="D62">
        <v>72.063946315220448</v>
      </c>
      <c r="E62">
        <v>2</v>
      </c>
    </row>
    <row r="63" spans="1:5" x14ac:dyDescent="0.25">
      <c r="A63">
        <v>306.13799999999998</v>
      </c>
      <c r="B63">
        <v>2223.2857142857142</v>
      </c>
      <c r="C63">
        <v>103</v>
      </c>
      <c r="D63">
        <v>72.304224286760643</v>
      </c>
      <c r="E63">
        <v>2</v>
      </c>
    </row>
    <row r="64" spans="1:5" x14ac:dyDescent="0.25">
      <c r="A64">
        <v>306.14</v>
      </c>
      <c r="B64">
        <v>2212.1428571428573</v>
      </c>
      <c r="C64">
        <v>102</v>
      </c>
      <c r="D64">
        <v>72.513839067731624</v>
      </c>
      <c r="E64">
        <v>2</v>
      </c>
    </row>
    <row r="65" spans="1:5" x14ac:dyDescent="0.25">
      <c r="A65">
        <v>306.14100000000002</v>
      </c>
      <c r="B65">
        <v>2198.4285714285716</v>
      </c>
      <c r="C65">
        <v>100.92857142857133</v>
      </c>
      <c r="D65">
        <v>72.771811785016723</v>
      </c>
      <c r="E65">
        <v>2</v>
      </c>
    </row>
    <row r="66" spans="1:5" x14ac:dyDescent="0.25">
      <c r="A66">
        <v>306.14299999999997</v>
      </c>
      <c r="B66">
        <v>2190.8571428571427</v>
      </c>
      <c r="C66">
        <v>100.14285714285711</v>
      </c>
      <c r="D66">
        <v>72.949836730956974</v>
      </c>
      <c r="E66">
        <v>2</v>
      </c>
    </row>
    <row r="67" spans="1:5" x14ac:dyDescent="0.25">
      <c r="A67">
        <v>306.14499999999998</v>
      </c>
      <c r="B67">
        <v>2180.2857142857142</v>
      </c>
      <c r="C67">
        <v>99.428571428571558</v>
      </c>
      <c r="D67">
        <v>73.197336905343263</v>
      </c>
      <c r="E67">
        <v>2</v>
      </c>
    </row>
    <row r="68" spans="1:5" x14ac:dyDescent="0.25">
      <c r="A68">
        <v>306.14699999999999</v>
      </c>
      <c r="B68">
        <v>2163.1428571428573</v>
      </c>
      <c r="C68">
        <v>97.85714285714289</v>
      </c>
      <c r="D68">
        <v>73.523194013323064</v>
      </c>
      <c r="E68">
        <v>2</v>
      </c>
    </row>
    <row r="69" spans="1:5" x14ac:dyDescent="0.25">
      <c r="A69">
        <v>306.149</v>
      </c>
      <c r="B69">
        <v>2140.5714285714284</v>
      </c>
      <c r="C69">
        <v>95.5</v>
      </c>
      <c r="D69">
        <v>73.91952318464007</v>
      </c>
      <c r="E69">
        <v>2</v>
      </c>
    </row>
    <row r="70" spans="1:5" x14ac:dyDescent="0.25">
      <c r="A70">
        <v>306.15100000000001</v>
      </c>
      <c r="B70">
        <v>2111.5714285714284</v>
      </c>
      <c r="C70">
        <v>92.85714285714289</v>
      </c>
      <c r="D70">
        <v>74.417701285225974</v>
      </c>
      <c r="E70">
        <v>2</v>
      </c>
    </row>
    <row r="71" spans="1:5" x14ac:dyDescent="0.25">
      <c r="A71">
        <v>306.15199999999999</v>
      </c>
      <c r="B71">
        <v>2104.7142857142858</v>
      </c>
      <c r="C71">
        <v>92.071428571428555</v>
      </c>
      <c r="D71">
        <v>74.551414271763406</v>
      </c>
      <c r="E71">
        <v>2</v>
      </c>
    </row>
    <row r="72" spans="1:5" x14ac:dyDescent="0.25">
      <c r="A72">
        <v>306.154</v>
      </c>
      <c r="B72">
        <v>2091.7142857142858</v>
      </c>
      <c r="C72">
        <v>90.999999999999886</v>
      </c>
      <c r="D72">
        <v>74.820617021833186</v>
      </c>
      <c r="E72">
        <v>2</v>
      </c>
    </row>
    <row r="73" spans="1:5" x14ac:dyDescent="0.25">
      <c r="A73">
        <v>306.15600000000001</v>
      </c>
      <c r="B73">
        <v>2090.1428571428573</v>
      </c>
      <c r="C73">
        <v>90.928571428571558</v>
      </c>
      <c r="D73">
        <v>74.872593470982167</v>
      </c>
      <c r="E73">
        <v>2</v>
      </c>
    </row>
    <row r="74" spans="1:5" x14ac:dyDescent="0.25">
      <c r="A74">
        <v>306.15800000000002</v>
      </c>
      <c r="B74">
        <v>2085</v>
      </c>
      <c r="C74">
        <v>90.499999999999886</v>
      </c>
      <c r="D74">
        <v>74.99996054513116</v>
      </c>
      <c r="E74">
        <v>2</v>
      </c>
    </row>
    <row r="75" spans="1:5" x14ac:dyDescent="0.25">
      <c r="A75">
        <v>306.16000000000003</v>
      </c>
      <c r="B75">
        <v>2056.7142857142858</v>
      </c>
      <c r="C75">
        <v>87.857142857142776</v>
      </c>
      <c r="D75">
        <v>75.517515563964878</v>
      </c>
      <c r="E75">
        <v>2</v>
      </c>
    </row>
    <row r="76" spans="1:5" x14ac:dyDescent="0.25">
      <c r="A76">
        <v>306.16199999999998</v>
      </c>
      <c r="B76">
        <v>2047.8571428571429</v>
      </c>
      <c r="C76">
        <v>87.071428571428555</v>
      </c>
      <c r="D76">
        <v>75.702368164062477</v>
      </c>
      <c r="E76">
        <v>2</v>
      </c>
    </row>
    <row r="77" spans="1:5" x14ac:dyDescent="0.25">
      <c r="A77">
        <v>306.16300000000001</v>
      </c>
      <c r="B77">
        <v>2042.8571428571429</v>
      </c>
      <c r="C77">
        <v>86.5</v>
      </c>
      <c r="D77">
        <v>75.804387119838168</v>
      </c>
      <c r="E77">
        <v>2</v>
      </c>
    </row>
    <row r="78" spans="1:5" x14ac:dyDescent="0.25">
      <c r="A78">
        <v>306.16500000000002</v>
      </c>
      <c r="B78">
        <v>2041.1428571428571</v>
      </c>
      <c r="C78">
        <v>86.571428571428669</v>
      </c>
      <c r="D78">
        <v>75.865611921037896</v>
      </c>
      <c r="E78">
        <v>2</v>
      </c>
    </row>
    <row r="79" spans="1:5" x14ac:dyDescent="0.25">
      <c r="A79">
        <v>306.16699999999997</v>
      </c>
      <c r="B79">
        <v>2025.8571428571429</v>
      </c>
      <c r="C79">
        <v>85.000000000000114</v>
      </c>
      <c r="D79">
        <v>76.168995012555854</v>
      </c>
      <c r="E79">
        <v>2</v>
      </c>
    </row>
    <row r="80" spans="1:5" x14ac:dyDescent="0.25">
      <c r="A80">
        <v>306.16899999999998</v>
      </c>
      <c r="B80">
        <v>2021</v>
      </c>
      <c r="C80">
        <v>84.571428571428669</v>
      </c>
      <c r="D80">
        <v>76.268788800920788</v>
      </c>
      <c r="E80">
        <v>2</v>
      </c>
    </row>
    <row r="81" spans="1:5" x14ac:dyDescent="0.25">
      <c r="A81">
        <v>306.17099999999999</v>
      </c>
      <c r="B81">
        <v>2012.2857142857142</v>
      </c>
      <c r="C81">
        <v>84.000000000000114</v>
      </c>
      <c r="D81">
        <v>76.469122314453102</v>
      </c>
      <c r="E81">
        <v>2</v>
      </c>
    </row>
    <row r="82" spans="1:5" x14ac:dyDescent="0.25">
      <c r="A82">
        <v>306.173</v>
      </c>
      <c r="B82">
        <v>2007.1428571428571</v>
      </c>
      <c r="C82">
        <v>83.571428571428669</v>
      </c>
      <c r="D82">
        <v>76.605335780552537</v>
      </c>
      <c r="E82">
        <v>2</v>
      </c>
    </row>
    <row r="83" spans="1:5" x14ac:dyDescent="0.25">
      <c r="A83">
        <v>306.17399999999998</v>
      </c>
      <c r="B83">
        <v>1989</v>
      </c>
      <c r="C83">
        <v>81.928571428571331</v>
      </c>
      <c r="D83">
        <v>76.959114946637783</v>
      </c>
      <c r="E83">
        <v>2</v>
      </c>
    </row>
    <row r="84" spans="1:5" x14ac:dyDescent="0.25">
      <c r="A84">
        <v>306.17599999999999</v>
      </c>
      <c r="B84">
        <v>1991.8571428571429</v>
      </c>
      <c r="C84">
        <v>82.285714285714221</v>
      </c>
      <c r="D84">
        <v>76.914159502301857</v>
      </c>
      <c r="E84">
        <v>2</v>
      </c>
    </row>
    <row r="85" spans="1:5" x14ac:dyDescent="0.25">
      <c r="A85">
        <v>306.178</v>
      </c>
      <c r="B85">
        <v>1995</v>
      </c>
      <c r="C85">
        <v>82.714285714285779</v>
      </c>
      <c r="D85">
        <v>76.890382385253815</v>
      </c>
      <c r="E85">
        <v>2</v>
      </c>
    </row>
    <row r="86" spans="1:5" x14ac:dyDescent="0.25">
      <c r="A86">
        <v>306.18</v>
      </c>
      <c r="B86">
        <v>1995.7142857142858</v>
      </c>
      <c r="C86">
        <v>82.64285714285711</v>
      </c>
      <c r="D86">
        <v>76.900455801827547</v>
      </c>
      <c r="E86">
        <v>2</v>
      </c>
    </row>
    <row r="87" spans="1:5" x14ac:dyDescent="0.25">
      <c r="A87">
        <v>306.18200000000002</v>
      </c>
      <c r="B87">
        <v>1990.2857142857142</v>
      </c>
      <c r="C87">
        <v>82.285714285714334</v>
      </c>
      <c r="D87">
        <v>77.030807931082677</v>
      </c>
      <c r="E87">
        <v>2</v>
      </c>
    </row>
    <row r="88" spans="1:5" x14ac:dyDescent="0.25">
      <c r="A88">
        <v>306.18299999999999</v>
      </c>
      <c r="B88">
        <v>1982.4285714285713</v>
      </c>
      <c r="C88">
        <v>81.714285714285779</v>
      </c>
      <c r="D88">
        <v>77.261828613281295</v>
      </c>
      <c r="E88">
        <v>2</v>
      </c>
    </row>
    <row r="89" spans="1:5" x14ac:dyDescent="0.25">
      <c r="A89">
        <v>306.185</v>
      </c>
      <c r="B89">
        <v>1955.2857142857142</v>
      </c>
      <c r="C89">
        <v>79.214285714285779</v>
      </c>
      <c r="D89">
        <v>77.793975394112749</v>
      </c>
      <c r="E89">
        <v>2</v>
      </c>
    </row>
    <row r="90" spans="1:5" x14ac:dyDescent="0.25">
      <c r="A90">
        <v>306.18700000000001</v>
      </c>
      <c r="B90">
        <v>1939</v>
      </c>
      <c r="C90">
        <v>77.928571428571445</v>
      </c>
      <c r="D90">
        <v>78.126239667620041</v>
      </c>
      <c r="E90">
        <v>2</v>
      </c>
    </row>
    <row r="91" spans="1:5" x14ac:dyDescent="0.25">
      <c r="A91">
        <v>306.18900000000002</v>
      </c>
      <c r="B91">
        <v>1936</v>
      </c>
      <c r="C91">
        <v>77.64285714285711</v>
      </c>
      <c r="D91">
        <v>78.203928484235462</v>
      </c>
      <c r="E91">
        <v>2</v>
      </c>
    </row>
    <row r="92" spans="1:5" x14ac:dyDescent="0.25">
      <c r="A92">
        <v>306.19099999999997</v>
      </c>
      <c r="B92">
        <v>1934.7142857142858</v>
      </c>
      <c r="C92">
        <v>77.5</v>
      </c>
      <c r="D92">
        <v>78.274174281529042</v>
      </c>
      <c r="E92">
        <v>2</v>
      </c>
    </row>
    <row r="93" spans="1:5" x14ac:dyDescent="0.25">
      <c r="A93">
        <v>306.19299999999998</v>
      </c>
      <c r="B93">
        <v>1922.7142857142858</v>
      </c>
      <c r="C93">
        <v>76.5</v>
      </c>
      <c r="D93">
        <v>78.532477460588666</v>
      </c>
      <c r="E93">
        <v>2</v>
      </c>
    </row>
    <row r="94" spans="1:5" x14ac:dyDescent="0.25">
      <c r="A94">
        <v>306.19400000000002</v>
      </c>
      <c r="B94">
        <v>1906.8571428571429</v>
      </c>
      <c r="C94">
        <v>75.285714285714221</v>
      </c>
      <c r="D94">
        <v>78.929074314662387</v>
      </c>
      <c r="E94">
        <v>2</v>
      </c>
    </row>
    <row r="95" spans="1:5" x14ac:dyDescent="0.25">
      <c r="A95">
        <v>306.19600000000003</v>
      </c>
      <c r="B95">
        <v>1891.1428571428571</v>
      </c>
      <c r="C95">
        <v>73.928571428571445</v>
      </c>
      <c r="D95">
        <v>79.294315011160734</v>
      </c>
      <c r="E95">
        <v>2</v>
      </c>
    </row>
    <row r="96" spans="1:5" x14ac:dyDescent="0.25">
      <c r="A96">
        <v>306.19799999999998</v>
      </c>
      <c r="B96">
        <v>1880.5714285714287</v>
      </c>
      <c r="C96">
        <v>73</v>
      </c>
      <c r="D96">
        <v>79.551085989815874</v>
      </c>
      <c r="E96">
        <v>2</v>
      </c>
    </row>
    <row r="97" spans="1:5" x14ac:dyDescent="0.25">
      <c r="A97">
        <v>306.2</v>
      </c>
      <c r="B97">
        <v>1870.8571428571429</v>
      </c>
      <c r="C97">
        <v>72.285714285714334</v>
      </c>
      <c r="D97">
        <v>79.806464276994973</v>
      </c>
      <c r="E97">
        <v>2</v>
      </c>
    </row>
    <row r="98" spans="1:5" x14ac:dyDescent="0.25">
      <c r="A98">
        <v>306.202</v>
      </c>
      <c r="B98">
        <v>1862</v>
      </c>
      <c r="C98">
        <v>71.785714285714334</v>
      </c>
      <c r="D98">
        <v>80.043982587541905</v>
      </c>
      <c r="E98">
        <v>2</v>
      </c>
    </row>
    <row r="99" spans="1:5" x14ac:dyDescent="0.25">
      <c r="A99">
        <v>306.20400000000001</v>
      </c>
      <c r="B99">
        <v>1850.2857142857142</v>
      </c>
      <c r="C99">
        <v>70.571428571428555</v>
      </c>
      <c r="D99">
        <v>80.326877267020109</v>
      </c>
      <c r="E99">
        <v>2</v>
      </c>
    </row>
    <row r="100" spans="1:5" x14ac:dyDescent="0.25">
      <c r="A100">
        <v>306.20499999999998</v>
      </c>
      <c r="B100">
        <v>1844.5714285714287</v>
      </c>
      <c r="C100">
        <v>70.14285714285711</v>
      </c>
      <c r="D100">
        <v>80.47600119454529</v>
      </c>
      <c r="E100">
        <v>2</v>
      </c>
    </row>
    <row r="101" spans="1:5" x14ac:dyDescent="0.25">
      <c r="A101">
        <v>306.20699999999999</v>
      </c>
      <c r="B101">
        <v>1839.2857142857142</v>
      </c>
      <c r="C101">
        <v>69.785714285714334</v>
      </c>
      <c r="D101">
        <v>80.617922755650113</v>
      </c>
      <c r="E101">
        <v>2</v>
      </c>
    </row>
    <row r="102" spans="1:5" x14ac:dyDescent="0.25">
      <c r="A102">
        <v>306.209</v>
      </c>
      <c r="B102">
        <v>1825.1428571428571</v>
      </c>
      <c r="C102">
        <v>68.64285714285711</v>
      </c>
      <c r="D102">
        <v>80.97880249023433</v>
      </c>
      <c r="E102">
        <v>2</v>
      </c>
    </row>
    <row r="103" spans="1:5" x14ac:dyDescent="0.25">
      <c r="A103">
        <v>306.21100000000001</v>
      </c>
      <c r="B103">
        <v>1819.8571428571429</v>
      </c>
      <c r="C103">
        <v>68.35714285714289</v>
      </c>
      <c r="D103">
        <v>81.120271083286923</v>
      </c>
      <c r="E103">
        <v>2</v>
      </c>
    </row>
    <row r="104" spans="1:5" x14ac:dyDescent="0.25">
      <c r="A104">
        <v>306.21300000000002</v>
      </c>
      <c r="B104">
        <v>1817.2857142857142</v>
      </c>
      <c r="C104">
        <v>68.071428571428555</v>
      </c>
      <c r="D104">
        <v>81.176264735630582</v>
      </c>
      <c r="E104">
        <v>2</v>
      </c>
    </row>
    <row r="105" spans="1:5" x14ac:dyDescent="0.25">
      <c r="A105">
        <v>306.21499999999997</v>
      </c>
      <c r="B105">
        <v>1816.4285714285713</v>
      </c>
      <c r="C105">
        <v>68.14285714285711</v>
      </c>
      <c r="D105">
        <v>81.203942871093773</v>
      </c>
      <c r="E105">
        <v>2</v>
      </c>
    </row>
    <row r="106" spans="1:5" x14ac:dyDescent="0.25">
      <c r="A106">
        <v>306.21600000000001</v>
      </c>
      <c r="B106">
        <v>1811.5714285714287</v>
      </c>
      <c r="C106">
        <v>67.571428571428555</v>
      </c>
      <c r="D106">
        <v>81.376344299316429</v>
      </c>
      <c r="E106">
        <v>2</v>
      </c>
    </row>
    <row r="107" spans="1:5" x14ac:dyDescent="0.25">
      <c r="A107">
        <v>306.21800000000002</v>
      </c>
      <c r="B107">
        <v>1797.7142857142858</v>
      </c>
      <c r="C107">
        <v>66.571428571428555</v>
      </c>
      <c r="D107">
        <v>81.740555899483752</v>
      </c>
      <c r="E107">
        <v>2</v>
      </c>
    </row>
    <row r="108" spans="1:5" x14ac:dyDescent="0.25">
      <c r="A108">
        <v>306.22000000000003</v>
      </c>
      <c r="B108">
        <v>1784.2857142857142</v>
      </c>
      <c r="C108">
        <v>65.5</v>
      </c>
      <c r="D108">
        <v>82.088175746372826</v>
      </c>
      <c r="E108">
        <v>2</v>
      </c>
    </row>
    <row r="109" spans="1:5" x14ac:dyDescent="0.25">
      <c r="A109">
        <v>306.22199999999998</v>
      </c>
      <c r="B109">
        <v>1779.4285714285713</v>
      </c>
      <c r="C109">
        <v>65.214285714285666</v>
      </c>
      <c r="D109">
        <v>82.242083958217052</v>
      </c>
      <c r="E109">
        <v>2</v>
      </c>
    </row>
    <row r="110" spans="1:5" x14ac:dyDescent="0.25">
      <c r="A110">
        <v>306.22399999999999</v>
      </c>
      <c r="B110">
        <v>1773.4285714285713</v>
      </c>
      <c r="C110">
        <v>64.85714285714289</v>
      </c>
      <c r="D110">
        <v>82.424865940638938</v>
      </c>
      <c r="E110">
        <v>2</v>
      </c>
    </row>
    <row r="111" spans="1:5" x14ac:dyDescent="0.25">
      <c r="A111">
        <v>306.226</v>
      </c>
      <c r="B111">
        <v>1758.7142857142858</v>
      </c>
      <c r="C111">
        <v>63.642857142857224</v>
      </c>
      <c r="D111">
        <v>82.815859549386232</v>
      </c>
      <c r="E111">
        <v>2</v>
      </c>
    </row>
    <row r="112" spans="1:5" x14ac:dyDescent="0.25">
      <c r="A112">
        <v>306.22699999999998</v>
      </c>
      <c r="B112">
        <v>1747.8571428571429</v>
      </c>
      <c r="C112">
        <v>62.714285714285666</v>
      </c>
      <c r="D112">
        <v>83.117766026088134</v>
      </c>
      <c r="E112">
        <v>2</v>
      </c>
    </row>
    <row r="113" spans="1:5" x14ac:dyDescent="0.25">
      <c r="A113">
        <v>306.22899999999998</v>
      </c>
      <c r="B113">
        <v>1738</v>
      </c>
      <c r="C113">
        <v>62.142857142857224</v>
      </c>
      <c r="D113">
        <v>83.401263645717108</v>
      </c>
      <c r="E113">
        <v>2</v>
      </c>
    </row>
    <row r="114" spans="1:5" x14ac:dyDescent="0.25">
      <c r="A114">
        <v>306.23099999999999</v>
      </c>
      <c r="B114">
        <v>1726.8571428571429</v>
      </c>
      <c r="C114">
        <v>61.285714285714221</v>
      </c>
      <c r="D114">
        <v>83.731055777413474</v>
      </c>
      <c r="E114">
        <v>2</v>
      </c>
    </row>
    <row r="115" spans="1:5" x14ac:dyDescent="0.25">
      <c r="A115">
        <v>306.233</v>
      </c>
      <c r="B115">
        <v>1718.7142857142858</v>
      </c>
      <c r="C115">
        <v>60.571428571428555</v>
      </c>
      <c r="D115">
        <v>83.979053606305854</v>
      </c>
      <c r="E115">
        <v>2</v>
      </c>
    </row>
    <row r="116" spans="1:5" x14ac:dyDescent="0.25">
      <c r="A116">
        <v>306.23500000000001</v>
      </c>
      <c r="B116">
        <v>1710.1428571428571</v>
      </c>
      <c r="C116">
        <v>60.071428571428555</v>
      </c>
      <c r="D116">
        <v>84.241944013323064</v>
      </c>
      <c r="E116">
        <v>2</v>
      </c>
    </row>
    <row r="117" spans="1:5" x14ac:dyDescent="0.25">
      <c r="A117">
        <v>306.23700000000002</v>
      </c>
      <c r="B117">
        <v>1695.8571428571429</v>
      </c>
      <c r="C117">
        <v>59.071428571428555</v>
      </c>
      <c r="D117">
        <v>84.659569658551959</v>
      </c>
      <c r="E117">
        <v>2</v>
      </c>
    </row>
    <row r="118" spans="1:5" x14ac:dyDescent="0.25">
      <c r="A118">
        <v>306.23899999999998</v>
      </c>
      <c r="B118">
        <v>1684</v>
      </c>
      <c r="C118">
        <v>58.214285714285666</v>
      </c>
      <c r="D118">
        <v>85.003334699358334</v>
      </c>
      <c r="E118">
        <v>2</v>
      </c>
    </row>
    <row r="119" spans="1:5" x14ac:dyDescent="0.25">
      <c r="A119">
        <v>306.24099999999999</v>
      </c>
      <c r="B119">
        <v>1677.8571428571429</v>
      </c>
      <c r="C119">
        <v>57.642857142857224</v>
      </c>
      <c r="D119">
        <v>85.18161097935274</v>
      </c>
      <c r="E119">
        <v>2</v>
      </c>
    </row>
    <row r="120" spans="1:5" x14ac:dyDescent="0.25">
      <c r="A120">
        <v>306.24299999999999</v>
      </c>
      <c r="B120">
        <v>1680.7142857142858</v>
      </c>
      <c r="C120">
        <v>57.85714285714289</v>
      </c>
      <c r="D120">
        <v>85.084319196428567</v>
      </c>
      <c r="E120">
        <v>2</v>
      </c>
    </row>
    <row r="121" spans="1:5" x14ac:dyDescent="0.25">
      <c r="A121">
        <v>306.24400000000003</v>
      </c>
      <c r="B121">
        <v>1683.8571428571429</v>
      </c>
      <c r="C121">
        <v>58.14285714285711</v>
      </c>
      <c r="D121">
        <v>84.987600272042414</v>
      </c>
      <c r="E121">
        <v>2</v>
      </c>
    </row>
    <row r="122" spans="1:5" x14ac:dyDescent="0.25">
      <c r="A122">
        <v>306.24599999999998</v>
      </c>
      <c r="B122">
        <v>1679.5714285714287</v>
      </c>
      <c r="C122">
        <v>57.85714285714289</v>
      </c>
      <c r="D122">
        <v>85.140715026855446</v>
      </c>
      <c r="E122">
        <v>2</v>
      </c>
    </row>
    <row r="123" spans="1:5" x14ac:dyDescent="0.25">
      <c r="A123">
        <v>306.24799999999999</v>
      </c>
      <c r="B123">
        <v>1672.2857142857142</v>
      </c>
      <c r="C123">
        <v>57.214285714285779</v>
      </c>
      <c r="D123">
        <v>85.366313825334828</v>
      </c>
      <c r="E123">
        <v>2</v>
      </c>
    </row>
    <row r="124" spans="1:5" x14ac:dyDescent="0.25">
      <c r="A124">
        <v>306.25</v>
      </c>
      <c r="B124">
        <v>1681.8571428571429</v>
      </c>
      <c r="C124">
        <v>57.928571428571445</v>
      </c>
      <c r="D124">
        <v>85.055635070800804</v>
      </c>
      <c r="E124">
        <v>2</v>
      </c>
    </row>
    <row r="125" spans="1:5" x14ac:dyDescent="0.25">
      <c r="A125">
        <v>306.25200000000007</v>
      </c>
      <c r="B125">
        <v>1682.4285714285713</v>
      </c>
      <c r="C125">
        <v>57.928571428571331</v>
      </c>
      <c r="D125">
        <v>85.042635236467618</v>
      </c>
      <c r="E125">
        <v>2</v>
      </c>
    </row>
    <row r="126" spans="1:5" x14ac:dyDescent="0.25">
      <c r="A126">
        <v>306.25400000000002</v>
      </c>
      <c r="B126">
        <v>1665.7142857142858</v>
      </c>
      <c r="C126">
        <v>56.928571428571445</v>
      </c>
      <c r="D126">
        <v>85.562004743303532</v>
      </c>
      <c r="E126">
        <v>2</v>
      </c>
    </row>
    <row r="127" spans="1:5" x14ac:dyDescent="0.25">
      <c r="A127">
        <v>306.25599999999997</v>
      </c>
      <c r="B127">
        <v>1659.7142857142858</v>
      </c>
      <c r="C127">
        <v>56.428571428571445</v>
      </c>
      <c r="D127">
        <v>85.764911106654608</v>
      </c>
      <c r="E127">
        <v>2</v>
      </c>
    </row>
    <row r="128" spans="1:5" x14ac:dyDescent="0.25">
      <c r="A128">
        <v>306.25799999999998</v>
      </c>
      <c r="B128">
        <v>1656.7142857142858</v>
      </c>
      <c r="C128">
        <v>56.14285714285711</v>
      </c>
      <c r="D128">
        <v>85.855398777553035</v>
      </c>
      <c r="E128">
        <v>2</v>
      </c>
    </row>
    <row r="129" spans="1:5" x14ac:dyDescent="0.25">
      <c r="A129">
        <v>306.26</v>
      </c>
      <c r="B129">
        <v>1655.1428571428571</v>
      </c>
      <c r="C129">
        <v>56.14285714285711</v>
      </c>
      <c r="D129">
        <v>85.903129577636719</v>
      </c>
      <c r="E129">
        <v>2</v>
      </c>
    </row>
    <row r="130" spans="1:5" x14ac:dyDescent="0.25">
      <c r="A130">
        <v>306.262</v>
      </c>
      <c r="B130">
        <v>1658.1428571428571</v>
      </c>
      <c r="C130">
        <v>56.285714285714221</v>
      </c>
      <c r="D130">
        <v>85.826361519949785</v>
      </c>
      <c r="E130">
        <v>2</v>
      </c>
    </row>
    <row r="131" spans="1:5" x14ac:dyDescent="0.25">
      <c r="A131">
        <v>306.26400000000007</v>
      </c>
      <c r="B131">
        <v>1656.8571428571429</v>
      </c>
      <c r="C131">
        <v>56.214285714285666</v>
      </c>
      <c r="D131">
        <v>85.876264735630627</v>
      </c>
      <c r="E131">
        <v>2</v>
      </c>
    </row>
    <row r="132" spans="1:5" x14ac:dyDescent="0.25">
      <c r="A132">
        <v>306.26600000000002</v>
      </c>
      <c r="B132">
        <v>1659.8571428571429</v>
      </c>
      <c r="C132">
        <v>56.428571428571331</v>
      </c>
      <c r="D132">
        <v>85.778424508231012</v>
      </c>
      <c r="E132">
        <v>2</v>
      </c>
    </row>
    <row r="133" spans="1:5" x14ac:dyDescent="0.25">
      <c r="A133">
        <v>306.26799999999997</v>
      </c>
      <c r="B133">
        <v>1666.8571428571429</v>
      </c>
      <c r="C133">
        <v>56.928571428571445</v>
      </c>
      <c r="D133">
        <v>85.557732282366032</v>
      </c>
      <c r="E133">
        <v>2</v>
      </c>
    </row>
    <row r="134" spans="1:5" x14ac:dyDescent="0.25">
      <c r="A134">
        <v>306.27</v>
      </c>
      <c r="B134">
        <v>1673.4285714285713</v>
      </c>
      <c r="C134">
        <v>57.428571428571445</v>
      </c>
      <c r="D134">
        <v>85.359920174734953</v>
      </c>
      <c r="E134">
        <v>2</v>
      </c>
    </row>
    <row r="135" spans="1:5" x14ac:dyDescent="0.25">
      <c r="A135">
        <v>306.27199999999999</v>
      </c>
      <c r="B135">
        <v>1669.2857142857142</v>
      </c>
      <c r="C135">
        <v>57.071428571428555</v>
      </c>
      <c r="D135">
        <v>85.494934300013938</v>
      </c>
      <c r="E135">
        <v>2</v>
      </c>
    </row>
    <row r="136" spans="1:5" x14ac:dyDescent="0.25">
      <c r="A136">
        <v>306.274</v>
      </c>
      <c r="B136">
        <v>1662.2857142857142</v>
      </c>
      <c r="C136">
        <v>56.571428571428555</v>
      </c>
      <c r="D136">
        <v>85.702634320940319</v>
      </c>
      <c r="E136">
        <v>2</v>
      </c>
    </row>
    <row r="137" spans="1:5" x14ac:dyDescent="0.25">
      <c r="A137">
        <v>306.27499999999998</v>
      </c>
      <c r="B137">
        <v>1653.5714285714287</v>
      </c>
      <c r="C137">
        <v>56.071428571428555</v>
      </c>
      <c r="D137">
        <v>85.971237836565365</v>
      </c>
      <c r="E137">
        <v>2</v>
      </c>
    </row>
    <row r="138" spans="1:5" x14ac:dyDescent="0.25">
      <c r="A138">
        <v>306.27699999999999</v>
      </c>
      <c r="B138">
        <v>1653.1428571428571</v>
      </c>
      <c r="C138">
        <v>55.85714285714289</v>
      </c>
      <c r="D138">
        <v>85.987273515973754</v>
      </c>
      <c r="E138">
        <v>2</v>
      </c>
    </row>
    <row r="139" spans="1:5" x14ac:dyDescent="0.25">
      <c r="A139">
        <v>306.27900000000005</v>
      </c>
      <c r="B139">
        <v>1655.4285714285713</v>
      </c>
      <c r="C139">
        <v>56.142857142857224</v>
      </c>
      <c r="D139">
        <v>85.918909127371649</v>
      </c>
      <c r="E139">
        <v>2</v>
      </c>
    </row>
    <row r="140" spans="1:5" x14ac:dyDescent="0.25">
      <c r="A140">
        <v>306.28200000000004</v>
      </c>
      <c r="B140">
        <v>1655.4285714285713</v>
      </c>
      <c r="C140">
        <v>56.142857142857224</v>
      </c>
      <c r="D140">
        <v>85.925455365862206</v>
      </c>
      <c r="E140">
        <v>2</v>
      </c>
    </row>
    <row r="141" spans="1:5" x14ac:dyDescent="0.25">
      <c r="A141">
        <v>306.28399999999999</v>
      </c>
      <c r="B141">
        <v>1653.2857142857142</v>
      </c>
      <c r="C141">
        <v>55.928571428571445</v>
      </c>
      <c r="D141">
        <v>86.000141906738293</v>
      </c>
      <c r="E141">
        <v>2</v>
      </c>
    </row>
    <row r="142" spans="1:5" x14ac:dyDescent="0.25">
      <c r="A142">
        <v>306.286</v>
      </c>
      <c r="B142">
        <v>1652.2857142857142</v>
      </c>
      <c r="C142">
        <v>56</v>
      </c>
      <c r="D142">
        <v>86.041622706821954</v>
      </c>
      <c r="E142">
        <v>2</v>
      </c>
    </row>
    <row r="143" spans="1:5" x14ac:dyDescent="0.25">
      <c r="A143">
        <v>306.28799999999995</v>
      </c>
      <c r="B143">
        <v>1645.1428571428571</v>
      </c>
      <c r="C143">
        <v>55.428571428571445</v>
      </c>
      <c r="D143">
        <v>86.265952410016666</v>
      </c>
      <c r="E143">
        <v>2</v>
      </c>
    </row>
    <row r="144" spans="1:5" x14ac:dyDescent="0.25">
      <c r="A144">
        <v>306.29000000000002</v>
      </c>
      <c r="B144">
        <v>1638.4285714285713</v>
      </c>
      <c r="C144">
        <v>54.928571428571445</v>
      </c>
      <c r="D144">
        <v>86.490199279785202</v>
      </c>
      <c r="E144">
        <v>2</v>
      </c>
    </row>
    <row r="145" spans="1:5" x14ac:dyDescent="0.25">
      <c r="A145">
        <v>306.29199999999997</v>
      </c>
      <c r="B145">
        <v>1628.2857142857142</v>
      </c>
      <c r="C145">
        <v>54.285714285714221</v>
      </c>
      <c r="D145">
        <v>86.813176400320856</v>
      </c>
      <c r="E145">
        <v>2</v>
      </c>
    </row>
    <row r="146" spans="1:5" x14ac:dyDescent="0.25">
      <c r="A146">
        <v>306.29400000000004</v>
      </c>
      <c r="B146">
        <v>1621</v>
      </c>
      <c r="C146">
        <v>53.785714285714334</v>
      </c>
      <c r="D146">
        <v>87.050067792620041</v>
      </c>
      <c r="E146">
        <v>2</v>
      </c>
    </row>
    <row r="147" spans="1:5" x14ac:dyDescent="0.25">
      <c r="A147">
        <v>306.29599999999999</v>
      </c>
      <c r="B147">
        <v>1616.1428571428571</v>
      </c>
      <c r="C147">
        <v>53.5</v>
      </c>
      <c r="D147">
        <v>87.224373953683084</v>
      </c>
      <c r="E147">
        <v>2</v>
      </c>
    </row>
    <row r="148" spans="1:5" x14ac:dyDescent="0.25">
      <c r="A148">
        <v>306.298</v>
      </c>
      <c r="B148">
        <v>1612.2857142857142</v>
      </c>
      <c r="C148">
        <v>53.285714285714221</v>
      </c>
      <c r="D148">
        <v>87.364150347028442</v>
      </c>
      <c r="E148">
        <v>2</v>
      </c>
    </row>
    <row r="149" spans="1:5" x14ac:dyDescent="0.25">
      <c r="A149">
        <v>306.29999999999995</v>
      </c>
      <c r="B149">
        <v>1607</v>
      </c>
      <c r="C149">
        <v>52.714285714285779</v>
      </c>
      <c r="D149">
        <v>87.556849016462024</v>
      </c>
      <c r="E149">
        <v>2</v>
      </c>
    </row>
    <row r="150" spans="1:5" x14ac:dyDescent="0.25">
      <c r="A150">
        <v>306.30200000000002</v>
      </c>
      <c r="B150">
        <v>1605.4285714285713</v>
      </c>
      <c r="C150">
        <v>52.785714285714334</v>
      </c>
      <c r="D150">
        <v>87.606433759416859</v>
      </c>
      <c r="E150">
        <v>2</v>
      </c>
    </row>
    <row r="151" spans="1:5" x14ac:dyDescent="0.25">
      <c r="A151">
        <v>306.30399999999997</v>
      </c>
      <c r="B151">
        <v>1603</v>
      </c>
      <c r="C151">
        <v>52.571428571428555</v>
      </c>
      <c r="D151">
        <v>87.683050537109352</v>
      </c>
      <c r="E151">
        <v>2</v>
      </c>
    </row>
    <row r="152" spans="1:5" x14ac:dyDescent="0.25">
      <c r="A152">
        <v>306.30600000000004</v>
      </c>
      <c r="B152">
        <v>1600</v>
      </c>
      <c r="C152">
        <v>52.35714285714289</v>
      </c>
      <c r="D152">
        <v>87.785704040527321</v>
      </c>
      <c r="E152">
        <v>2</v>
      </c>
    </row>
    <row r="153" spans="1:5" x14ac:dyDescent="0.25">
      <c r="A153">
        <v>306.30799999999999</v>
      </c>
      <c r="B153">
        <v>1599.2857142857142</v>
      </c>
      <c r="C153">
        <v>52.285714285714334</v>
      </c>
      <c r="D153">
        <v>87.804647609165727</v>
      </c>
      <c r="E153">
        <v>2</v>
      </c>
    </row>
    <row r="154" spans="1:5" x14ac:dyDescent="0.25">
      <c r="A154">
        <v>306.31099999999998</v>
      </c>
      <c r="B154">
        <v>1600</v>
      </c>
      <c r="C154">
        <v>52.214285714285666</v>
      </c>
      <c r="D154">
        <v>87.790554373604891</v>
      </c>
      <c r="E154">
        <v>2</v>
      </c>
    </row>
    <row r="155" spans="1:5" x14ac:dyDescent="0.25">
      <c r="A155">
        <v>306.31299999999999</v>
      </c>
      <c r="B155">
        <v>1598.4285714285713</v>
      </c>
      <c r="C155">
        <v>52.285714285714334</v>
      </c>
      <c r="D155">
        <v>87.854576110839787</v>
      </c>
      <c r="E155">
        <v>2</v>
      </c>
    </row>
    <row r="156" spans="1:5" x14ac:dyDescent="0.25">
      <c r="A156">
        <v>306.31499999999994</v>
      </c>
      <c r="B156">
        <v>1597</v>
      </c>
      <c r="C156">
        <v>52.214285714285666</v>
      </c>
      <c r="D156">
        <v>87.907792009626064</v>
      </c>
      <c r="E156">
        <v>2</v>
      </c>
    </row>
    <row r="157" spans="1:5" x14ac:dyDescent="0.25">
      <c r="A157">
        <v>306.31700000000001</v>
      </c>
      <c r="B157">
        <v>1595.8571428571429</v>
      </c>
      <c r="C157">
        <v>52.142857142857224</v>
      </c>
      <c r="D157">
        <v>87.974400329589855</v>
      </c>
      <c r="E157">
        <v>2</v>
      </c>
    </row>
    <row r="158" spans="1:5" x14ac:dyDescent="0.25">
      <c r="A158">
        <v>306.31900000000002</v>
      </c>
      <c r="B158">
        <v>1594.5714285714287</v>
      </c>
      <c r="C158">
        <v>52.071428571428555</v>
      </c>
      <c r="D158">
        <v>88.031337411063078</v>
      </c>
      <c r="E158">
        <v>2</v>
      </c>
    </row>
    <row r="159" spans="1:5" x14ac:dyDescent="0.25">
      <c r="A159">
        <v>306.32100000000003</v>
      </c>
      <c r="B159">
        <v>1595.8571428571429</v>
      </c>
      <c r="C159">
        <v>52</v>
      </c>
      <c r="D159">
        <v>87.992268589564731</v>
      </c>
      <c r="E159">
        <v>2</v>
      </c>
    </row>
    <row r="160" spans="1:5" x14ac:dyDescent="0.25">
      <c r="A160">
        <v>306.32400000000001</v>
      </c>
      <c r="B160">
        <v>1593.4285714285713</v>
      </c>
      <c r="C160">
        <v>52</v>
      </c>
      <c r="D160">
        <v>88.080575125558084</v>
      </c>
      <c r="E160">
        <v>2</v>
      </c>
    </row>
    <row r="161" spans="1:5" x14ac:dyDescent="0.25">
      <c r="A161">
        <v>306.32600000000002</v>
      </c>
      <c r="B161">
        <v>1590.4285714285713</v>
      </c>
      <c r="C161">
        <v>51.85714285714289</v>
      </c>
      <c r="D161">
        <v>88.177540806361606</v>
      </c>
      <c r="E161">
        <v>2</v>
      </c>
    </row>
    <row r="162" spans="1:5" x14ac:dyDescent="0.25">
      <c r="A162">
        <v>306.32799999999997</v>
      </c>
      <c r="B162">
        <v>1587</v>
      </c>
      <c r="C162">
        <v>51.571428571428555</v>
      </c>
      <c r="D162">
        <v>88.298907470703114</v>
      </c>
      <c r="E162">
        <v>2</v>
      </c>
    </row>
    <row r="163" spans="1:5" x14ac:dyDescent="0.25">
      <c r="A163">
        <v>306.32999999999993</v>
      </c>
      <c r="B163">
        <v>1581.2857142857142</v>
      </c>
      <c r="C163">
        <v>51.071428571428555</v>
      </c>
      <c r="D163">
        <v>88.502464948381657</v>
      </c>
      <c r="E163">
        <v>2</v>
      </c>
    </row>
    <row r="164" spans="1:5" x14ac:dyDescent="0.25">
      <c r="A164">
        <v>306.33300000000003</v>
      </c>
      <c r="B164">
        <v>1574.7142857142858</v>
      </c>
      <c r="C164">
        <v>50.785714285714221</v>
      </c>
      <c r="D164">
        <v>88.743378993443173</v>
      </c>
      <c r="E164">
        <v>2</v>
      </c>
    </row>
    <row r="165" spans="1:5" x14ac:dyDescent="0.25">
      <c r="A165">
        <v>306.33499999999998</v>
      </c>
      <c r="B165">
        <v>1570.4285714285713</v>
      </c>
      <c r="C165">
        <v>50.428571428571445</v>
      </c>
      <c r="D165">
        <v>88.911401149204835</v>
      </c>
      <c r="E165">
        <v>2</v>
      </c>
    </row>
    <row r="166" spans="1:5" x14ac:dyDescent="0.25">
      <c r="A166">
        <v>306.33699999999999</v>
      </c>
      <c r="B166">
        <v>1567.5714285714287</v>
      </c>
      <c r="C166">
        <v>50.14285714285711</v>
      </c>
      <c r="D166">
        <v>89.024368940080876</v>
      </c>
      <c r="E166">
        <v>2</v>
      </c>
    </row>
    <row r="167" spans="1:5" x14ac:dyDescent="0.25">
      <c r="A167">
        <v>306.339</v>
      </c>
      <c r="B167">
        <v>1568.8571428571429</v>
      </c>
      <c r="C167">
        <v>50.428571428571445</v>
      </c>
      <c r="D167">
        <v>88.984476797921332</v>
      </c>
      <c r="E167">
        <v>2</v>
      </c>
    </row>
    <row r="168" spans="1:5" x14ac:dyDescent="0.25">
      <c r="A168">
        <v>306.34199999999993</v>
      </c>
      <c r="B168">
        <v>1567.5714285714287</v>
      </c>
      <c r="C168">
        <v>50.285714285714334</v>
      </c>
      <c r="D168">
        <v>89.023749869210405</v>
      </c>
      <c r="E168">
        <v>2</v>
      </c>
    </row>
    <row r="169" spans="1:5" x14ac:dyDescent="0.25">
      <c r="A169">
        <v>306.34399999999999</v>
      </c>
      <c r="B169">
        <v>1569.2857142857142</v>
      </c>
      <c r="C169">
        <v>50.35714285714289</v>
      </c>
      <c r="D169">
        <v>88.969699532645109</v>
      </c>
      <c r="E169">
        <v>2</v>
      </c>
    </row>
    <row r="170" spans="1:5" x14ac:dyDescent="0.25">
      <c r="A170">
        <v>306.346</v>
      </c>
      <c r="B170">
        <v>1565.7142857142858</v>
      </c>
      <c r="C170">
        <v>50.35714285714289</v>
      </c>
      <c r="D170">
        <v>89.090204511370018</v>
      </c>
      <c r="E170">
        <v>2</v>
      </c>
    </row>
    <row r="171" spans="1:5" x14ac:dyDescent="0.25">
      <c r="A171">
        <v>306.34899999999999</v>
      </c>
      <c r="B171">
        <v>1560.4285714285713</v>
      </c>
      <c r="C171">
        <v>49.85714285714289</v>
      </c>
      <c r="D171">
        <v>89.288941955566486</v>
      </c>
      <c r="E171">
        <v>2</v>
      </c>
    </row>
    <row r="172" spans="1:5" x14ac:dyDescent="0.25">
      <c r="A172">
        <v>306.351</v>
      </c>
      <c r="B172">
        <v>1557.4285714285713</v>
      </c>
      <c r="C172">
        <v>49.642857142857224</v>
      </c>
      <c r="D172">
        <v>89.421163286481601</v>
      </c>
      <c r="E172">
        <v>2</v>
      </c>
    </row>
    <row r="173" spans="1:5" x14ac:dyDescent="0.25">
      <c r="A173">
        <v>306.35300000000001</v>
      </c>
      <c r="B173">
        <v>1556.5714285714287</v>
      </c>
      <c r="C173">
        <v>49.64285714285711</v>
      </c>
      <c r="D173">
        <v>89.464924839564731</v>
      </c>
      <c r="E173">
        <v>2</v>
      </c>
    </row>
    <row r="174" spans="1:5" x14ac:dyDescent="0.25">
      <c r="A174">
        <v>306.35599999999999</v>
      </c>
      <c r="B174">
        <v>1556.5714285714287</v>
      </c>
      <c r="C174">
        <v>49.64285714285711</v>
      </c>
      <c r="D174">
        <v>89.464296177455424</v>
      </c>
      <c r="E174">
        <v>2</v>
      </c>
    </row>
    <row r="175" spans="1:5" x14ac:dyDescent="0.25">
      <c r="A175">
        <v>306.358</v>
      </c>
      <c r="B175">
        <v>1560.2857142857142</v>
      </c>
      <c r="C175">
        <v>49.85714285714289</v>
      </c>
      <c r="D175">
        <v>89.340099007742765</v>
      </c>
      <c r="E175">
        <v>2</v>
      </c>
    </row>
    <row r="176" spans="1:5" x14ac:dyDescent="0.25">
      <c r="A176">
        <v>306.36</v>
      </c>
      <c r="B176">
        <v>1561.5714285714287</v>
      </c>
      <c r="C176">
        <v>50.071428571428555</v>
      </c>
      <c r="D176">
        <v>89.312652587890568</v>
      </c>
      <c r="E176">
        <v>2</v>
      </c>
    </row>
    <row r="177" spans="1:5" x14ac:dyDescent="0.25">
      <c r="A177">
        <v>306.363</v>
      </c>
      <c r="B177">
        <v>1565.5714285714287</v>
      </c>
      <c r="C177">
        <v>50.428571428571445</v>
      </c>
      <c r="D177">
        <v>89.178663635253884</v>
      </c>
      <c r="E177">
        <v>2</v>
      </c>
    </row>
    <row r="178" spans="1:5" x14ac:dyDescent="0.25">
      <c r="A178">
        <v>306.36500000000001</v>
      </c>
      <c r="B178">
        <v>1566.1428571428571</v>
      </c>
      <c r="C178">
        <v>50.428571428571445</v>
      </c>
      <c r="D178">
        <v>89.158891296386741</v>
      </c>
      <c r="E178">
        <v>2</v>
      </c>
    </row>
    <row r="179" spans="1:5" x14ac:dyDescent="0.25">
      <c r="A179">
        <v>306.36799999999999</v>
      </c>
      <c r="B179">
        <v>1565.7142857142858</v>
      </c>
      <c r="C179">
        <v>50.285714285714334</v>
      </c>
      <c r="D179">
        <v>89.167419869559126</v>
      </c>
      <c r="E179">
        <v>2</v>
      </c>
    </row>
    <row r="180" spans="1:5" x14ac:dyDescent="0.25">
      <c r="A180">
        <v>306.37</v>
      </c>
      <c r="B180">
        <v>1567.5714285714287</v>
      </c>
      <c r="C180">
        <v>50.5</v>
      </c>
      <c r="D180">
        <v>89.108136858258888</v>
      </c>
      <c r="E180">
        <v>2</v>
      </c>
    </row>
    <row r="181" spans="1:5" x14ac:dyDescent="0.25">
      <c r="A181">
        <v>306.37299999999999</v>
      </c>
      <c r="B181">
        <v>1570.1428571428571</v>
      </c>
      <c r="C181">
        <v>50.5</v>
      </c>
      <c r="D181">
        <v>89.019922310965399</v>
      </c>
      <c r="E181">
        <v>2</v>
      </c>
    </row>
    <row r="182" spans="1:5" x14ac:dyDescent="0.25">
      <c r="A182">
        <v>306.375</v>
      </c>
      <c r="B182">
        <v>1569.7142857142858</v>
      </c>
      <c r="C182">
        <v>50.64285714285711</v>
      </c>
      <c r="D182">
        <v>89.03998260498048</v>
      </c>
      <c r="E182">
        <v>2</v>
      </c>
    </row>
    <row r="183" spans="1:5" x14ac:dyDescent="0.25">
      <c r="A183">
        <v>306.37799999999999</v>
      </c>
      <c r="B183">
        <v>1567</v>
      </c>
      <c r="C183">
        <v>50.285714285714334</v>
      </c>
      <c r="D183">
        <v>89.146311732700894</v>
      </c>
      <c r="E183">
        <v>2</v>
      </c>
    </row>
    <row r="184" spans="1:5" x14ac:dyDescent="0.25">
      <c r="A184">
        <v>306.38</v>
      </c>
      <c r="B184">
        <v>1564.5714285714287</v>
      </c>
      <c r="C184">
        <v>50.285714285714334</v>
      </c>
      <c r="D184">
        <v>89.244039045061413</v>
      </c>
      <c r="E184">
        <v>2</v>
      </c>
    </row>
    <row r="185" spans="1:5" x14ac:dyDescent="0.25">
      <c r="A185">
        <v>306.38299999999998</v>
      </c>
      <c r="B185">
        <v>1559.7142857142858</v>
      </c>
      <c r="C185">
        <v>50.214285714285666</v>
      </c>
      <c r="D185">
        <v>89.397580174037387</v>
      </c>
      <c r="E185">
        <v>2</v>
      </c>
    </row>
    <row r="186" spans="1:5" x14ac:dyDescent="0.25">
      <c r="A186">
        <v>306.38499999999999</v>
      </c>
      <c r="B186">
        <v>1557.2857142857142</v>
      </c>
      <c r="C186">
        <v>49.714285714285779</v>
      </c>
      <c r="D186">
        <v>89.49310586111892</v>
      </c>
      <c r="E186">
        <v>2</v>
      </c>
    </row>
    <row r="187" spans="1:5" x14ac:dyDescent="0.25">
      <c r="A187">
        <v>306.38799999999998</v>
      </c>
      <c r="B187">
        <v>1554.5714285714287</v>
      </c>
      <c r="C187">
        <v>49.5</v>
      </c>
      <c r="D187">
        <v>89.580450657435847</v>
      </c>
      <c r="E187">
        <v>2</v>
      </c>
    </row>
    <row r="188" spans="1:5" x14ac:dyDescent="0.25">
      <c r="A188">
        <v>306.39</v>
      </c>
      <c r="B188">
        <v>1555.5714285714287</v>
      </c>
      <c r="C188">
        <v>49.714285714285666</v>
      </c>
      <c r="D188">
        <v>89.539698573521207</v>
      </c>
      <c r="E188">
        <v>2</v>
      </c>
    </row>
    <row r="189" spans="1:5" x14ac:dyDescent="0.25">
      <c r="A189">
        <v>306.39299999999997</v>
      </c>
      <c r="B189">
        <v>1555.1428571428571</v>
      </c>
      <c r="C189">
        <v>49.785714285714334</v>
      </c>
      <c r="D189">
        <v>89.54767303466798</v>
      </c>
      <c r="E189">
        <v>2</v>
      </c>
    </row>
    <row r="190" spans="1:5" x14ac:dyDescent="0.25">
      <c r="A190">
        <v>306.39499999999998</v>
      </c>
      <c r="B190">
        <v>1551.7142857142858</v>
      </c>
      <c r="C190">
        <v>49.428571428571445</v>
      </c>
      <c r="D190">
        <v>89.66278642926892</v>
      </c>
      <c r="E190">
        <v>2</v>
      </c>
    </row>
    <row r="191" spans="1:5" x14ac:dyDescent="0.25">
      <c r="A191">
        <v>306.39800000000008</v>
      </c>
      <c r="B191">
        <v>1549.5714285714287</v>
      </c>
      <c r="C191">
        <v>49.285714285714334</v>
      </c>
      <c r="D191">
        <v>89.726979936872169</v>
      </c>
      <c r="E191">
        <v>2</v>
      </c>
    </row>
    <row r="192" spans="1:5" x14ac:dyDescent="0.25">
      <c r="A192">
        <v>306.40100000000007</v>
      </c>
      <c r="B192">
        <v>1551.1428571428571</v>
      </c>
      <c r="C192">
        <v>49.285714285714221</v>
      </c>
      <c r="D192">
        <v>89.669595990862263</v>
      </c>
      <c r="E192">
        <v>2</v>
      </c>
    </row>
    <row r="193" spans="1:5" x14ac:dyDescent="0.25">
      <c r="A193">
        <v>306.40300000000002</v>
      </c>
      <c r="B193">
        <v>1557.4285714285713</v>
      </c>
      <c r="C193">
        <v>49.714285714285779</v>
      </c>
      <c r="D193">
        <v>89.45580422537671</v>
      </c>
      <c r="E193">
        <v>2</v>
      </c>
    </row>
    <row r="194" spans="1:5" x14ac:dyDescent="0.25">
      <c r="A194">
        <v>306.40600000000001</v>
      </c>
      <c r="B194">
        <v>1562.8571428571429</v>
      </c>
      <c r="C194">
        <v>50.14285714285711</v>
      </c>
      <c r="D194">
        <v>89.278004019600985</v>
      </c>
      <c r="E194">
        <v>2</v>
      </c>
    </row>
    <row r="195" spans="1:5" x14ac:dyDescent="0.25">
      <c r="A195">
        <v>306.40899999999999</v>
      </c>
      <c r="B195">
        <v>1566</v>
      </c>
      <c r="C195">
        <v>50.428571428571445</v>
      </c>
      <c r="D195">
        <v>89.158810206822068</v>
      </c>
      <c r="E195">
        <v>2</v>
      </c>
    </row>
    <row r="196" spans="1:5" x14ac:dyDescent="0.25">
      <c r="A196">
        <v>306.411</v>
      </c>
      <c r="B196">
        <v>1564.1428571428571</v>
      </c>
      <c r="C196">
        <v>50.214285714285666</v>
      </c>
      <c r="D196">
        <v>89.241343470982144</v>
      </c>
      <c r="E196">
        <v>2</v>
      </c>
    </row>
    <row r="197" spans="1:5" x14ac:dyDescent="0.25">
      <c r="A197">
        <v>306.41399999999999</v>
      </c>
      <c r="B197">
        <v>1567.4285714285713</v>
      </c>
      <c r="C197">
        <v>50.5</v>
      </c>
      <c r="D197">
        <v>89.135486275809171</v>
      </c>
      <c r="E197">
        <v>2</v>
      </c>
    </row>
    <row r="198" spans="1:5" x14ac:dyDescent="0.25">
      <c r="A198">
        <v>306.41699999999997</v>
      </c>
      <c r="B198">
        <v>1569.5714285714287</v>
      </c>
      <c r="C198">
        <v>50.64285714285711</v>
      </c>
      <c r="D198">
        <v>89.076978846958696</v>
      </c>
      <c r="E198">
        <v>2</v>
      </c>
    </row>
    <row r="199" spans="1:5" x14ac:dyDescent="0.25">
      <c r="A199">
        <v>306.42</v>
      </c>
      <c r="B199">
        <v>1571.1428571428571</v>
      </c>
      <c r="C199">
        <v>50.85714285714289</v>
      </c>
      <c r="D199">
        <v>89.060505458286798</v>
      </c>
      <c r="E199">
        <v>2</v>
      </c>
    </row>
    <row r="200" spans="1:5" x14ac:dyDescent="0.25">
      <c r="A200">
        <v>306.42199999999997</v>
      </c>
      <c r="B200">
        <v>1566.5714285714287</v>
      </c>
      <c r="C200">
        <v>50.642857142857224</v>
      </c>
      <c r="D200">
        <v>89.247669328962104</v>
      </c>
      <c r="E200">
        <v>2</v>
      </c>
    </row>
    <row r="201" spans="1:5" x14ac:dyDescent="0.25">
      <c r="A201">
        <v>306.42499999999995</v>
      </c>
      <c r="B201">
        <v>1559.2857142857142</v>
      </c>
      <c r="C201">
        <v>50</v>
      </c>
      <c r="D201">
        <v>89.488972037179167</v>
      </c>
      <c r="E201">
        <v>2</v>
      </c>
    </row>
    <row r="202" spans="1:5" x14ac:dyDescent="0.25">
      <c r="A202">
        <v>306.42800000000005</v>
      </c>
      <c r="B202">
        <v>1555.8571428571429</v>
      </c>
      <c r="C202">
        <v>49.857142857142776</v>
      </c>
      <c r="D202">
        <v>89.621257890973766</v>
      </c>
      <c r="E202">
        <v>2</v>
      </c>
    </row>
    <row r="203" spans="1:5" x14ac:dyDescent="0.25">
      <c r="A203">
        <v>306.43100000000004</v>
      </c>
      <c r="B203">
        <v>1552.2857142857142</v>
      </c>
      <c r="C203">
        <v>49.428571428571445</v>
      </c>
      <c r="D203">
        <v>89.736431230817516</v>
      </c>
      <c r="E203">
        <v>2</v>
      </c>
    </row>
    <row r="204" spans="1:5" x14ac:dyDescent="0.25">
      <c r="A204">
        <v>306.43400000000003</v>
      </c>
      <c r="B204">
        <v>1551.4285714285713</v>
      </c>
      <c r="C204">
        <v>49.571428571428555</v>
      </c>
      <c r="D204">
        <v>89.745032392229405</v>
      </c>
      <c r="E204">
        <v>2</v>
      </c>
    </row>
    <row r="205" spans="1:5" x14ac:dyDescent="0.25">
      <c r="A205">
        <v>306.43699999999995</v>
      </c>
      <c r="B205">
        <v>1552.2857142857142</v>
      </c>
      <c r="C205">
        <v>49.714285714285666</v>
      </c>
      <c r="D205">
        <v>89.701188223702616</v>
      </c>
      <c r="E205">
        <v>2</v>
      </c>
    </row>
    <row r="206" spans="1:5" x14ac:dyDescent="0.25">
      <c r="A206">
        <v>306.43900000000002</v>
      </c>
      <c r="B206">
        <v>1556</v>
      </c>
      <c r="C206">
        <v>49.714285714285779</v>
      </c>
      <c r="D206">
        <v>89.55645076206747</v>
      </c>
      <c r="E206">
        <v>2</v>
      </c>
    </row>
    <row r="207" spans="1:5" x14ac:dyDescent="0.25">
      <c r="A207">
        <v>306.44200000000001</v>
      </c>
      <c r="B207">
        <v>1560.7142857142858</v>
      </c>
      <c r="C207">
        <v>50.142857142857224</v>
      </c>
      <c r="D207">
        <v>89.377643476213734</v>
      </c>
      <c r="E207">
        <v>2</v>
      </c>
    </row>
    <row r="208" spans="1:5" x14ac:dyDescent="0.25">
      <c r="A208">
        <v>306.44499999999999</v>
      </c>
      <c r="B208">
        <v>1563.5714285714287</v>
      </c>
      <c r="C208">
        <v>50.214285714285779</v>
      </c>
      <c r="D208">
        <v>89.257933480399004</v>
      </c>
      <c r="E208">
        <v>2</v>
      </c>
    </row>
    <row r="209" spans="1:5" x14ac:dyDescent="0.25">
      <c r="A209">
        <v>306.44799999999998</v>
      </c>
      <c r="B209">
        <v>1575.2857142857142</v>
      </c>
      <c r="C209">
        <v>51.071428571428555</v>
      </c>
      <c r="D209">
        <v>88.824937002999491</v>
      </c>
      <c r="E209">
        <v>2</v>
      </c>
    </row>
    <row r="210" spans="1:5" x14ac:dyDescent="0.25">
      <c r="A210">
        <v>306.45100000000002</v>
      </c>
      <c r="B210">
        <v>1583.5714285714287</v>
      </c>
      <c r="C210">
        <v>51.571428571428669</v>
      </c>
      <c r="D210">
        <v>88.538702392578102</v>
      </c>
      <c r="E210">
        <v>2</v>
      </c>
    </row>
    <row r="211" spans="1:5" x14ac:dyDescent="0.25">
      <c r="A211">
        <v>306.45400000000001</v>
      </c>
      <c r="B211">
        <v>1583.8571428571429</v>
      </c>
      <c r="C211">
        <v>51.642857142857224</v>
      </c>
      <c r="D211">
        <v>88.509975760323641</v>
      </c>
      <c r="E211">
        <v>2</v>
      </c>
    </row>
    <row r="212" spans="1:5" x14ac:dyDescent="0.25">
      <c r="A212">
        <v>306.45699999999999</v>
      </c>
      <c r="B212">
        <v>1582</v>
      </c>
      <c r="C212">
        <v>51.428571428571445</v>
      </c>
      <c r="D212">
        <v>88.598570251464878</v>
      </c>
      <c r="E212">
        <v>2</v>
      </c>
    </row>
    <row r="213" spans="1:5" x14ac:dyDescent="0.25">
      <c r="A213">
        <v>306.45999999999998</v>
      </c>
      <c r="B213">
        <v>1577.8571428571429</v>
      </c>
      <c r="C213">
        <v>51.14285714285711</v>
      </c>
      <c r="D213">
        <v>88.733045087541825</v>
      </c>
      <c r="E213">
        <v>2</v>
      </c>
    </row>
    <row r="214" spans="1:5" x14ac:dyDescent="0.25">
      <c r="A214">
        <v>306.46300000000002</v>
      </c>
      <c r="B214">
        <v>1575.7142857142858</v>
      </c>
      <c r="C214">
        <v>51.071428571428555</v>
      </c>
      <c r="D214">
        <v>88.799545942034115</v>
      </c>
      <c r="E214">
        <v>2</v>
      </c>
    </row>
    <row r="215" spans="1:5" x14ac:dyDescent="0.25">
      <c r="A215">
        <v>306.46600000000001</v>
      </c>
      <c r="B215">
        <v>1580.5714285714287</v>
      </c>
      <c r="C215">
        <v>51.285714285714334</v>
      </c>
      <c r="D215">
        <v>88.628954860142301</v>
      </c>
      <c r="E215">
        <v>2</v>
      </c>
    </row>
    <row r="216" spans="1:5" x14ac:dyDescent="0.25">
      <c r="A216">
        <v>306.46899999999999</v>
      </c>
      <c r="B216">
        <v>1589.4285714285713</v>
      </c>
      <c r="C216">
        <v>52</v>
      </c>
      <c r="D216">
        <v>88.342387390136707</v>
      </c>
      <c r="E216">
        <v>2</v>
      </c>
    </row>
    <row r="217" spans="1:5" x14ac:dyDescent="0.25">
      <c r="A217">
        <v>306.47199999999998</v>
      </c>
      <c r="B217">
        <v>1604.8571428571429</v>
      </c>
      <c r="C217">
        <v>53.14285714285711</v>
      </c>
      <c r="D217">
        <v>87.80327976771764</v>
      </c>
      <c r="E217">
        <v>2</v>
      </c>
    </row>
    <row r="218" spans="1:5" x14ac:dyDescent="0.25">
      <c r="A218">
        <v>306.47500000000002</v>
      </c>
      <c r="B218">
        <v>1621</v>
      </c>
      <c r="C218">
        <v>54.285714285714221</v>
      </c>
      <c r="D218">
        <v>87.249413408551959</v>
      </c>
      <c r="E218">
        <v>2</v>
      </c>
    </row>
    <row r="219" spans="1:5" x14ac:dyDescent="0.25">
      <c r="A219">
        <v>306.47899999999993</v>
      </c>
      <c r="B219">
        <v>1630</v>
      </c>
      <c r="C219">
        <v>54.64285714285711</v>
      </c>
      <c r="D219">
        <v>86.937872096470471</v>
      </c>
      <c r="E219">
        <v>2</v>
      </c>
    </row>
    <row r="220" spans="1:5" x14ac:dyDescent="0.25">
      <c r="A220">
        <v>306.48200000000003</v>
      </c>
      <c r="B220">
        <v>1628</v>
      </c>
      <c r="C220">
        <v>54.571428571428555</v>
      </c>
      <c r="D220">
        <v>87.021356419154586</v>
      </c>
      <c r="E220">
        <v>2</v>
      </c>
    </row>
    <row r="221" spans="1:5" x14ac:dyDescent="0.25">
      <c r="A221">
        <v>306.48500000000001</v>
      </c>
      <c r="B221">
        <v>1622.1428571428571</v>
      </c>
      <c r="C221">
        <v>54.214285714285666</v>
      </c>
      <c r="D221">
        <v>87.229640851702015</v>
      </c>
      <c r="E221">
        <v>2</v>
      </c>
    </row>
    <row r="222" spans="1:5" x14ac:dyDescent="0.25">
      <c r="A222">
        <v>306.488</v>
      </c>
      <c r="B222">
        <v>1621.2857142857142</v>
      </c>
      <c r="C222">
        <v>54.428571428571445</v>
      </c>
      <c r="D222">
        <v>87.281967381068625</v>
      </c>
      <c r="E222">
        <v>2</v>
      </c>
    </row>
    <row r="223" spans="1:5" x14ac:dyDescent="0.25">
      <c r="A223">
        <v>306.49099999999999</v>
      </c>
      <c r="B223">
        <v>1619</v>
      </c>
      <c r="C223">
        <v>54.14285714285711</v>
      </c>
      <c r="D223">
        <v>87.365067182268376</v>
      </c>
      <c r="E223">
        <v>2</v>
      </c>
    </row>
    <row r="224" spans="1:5" x14ac:dyDescent="0.25">
      <c r="A224">
        <v>306.495</v>
      </c>
      <c r="B224">
        <v>1622.2857142857142</v>
      </c>
      <c r="C224">
        <v>54.35714285714289</v>
      </c>
      <c r="D224">
        <v>87.257205418178046</v>
      </c>
      <c r="E224">
        <v>2</v>
      </c>
    </row>
    <row r="225" spans="1:5" x14ac:dyDescent="0.25">
      <c r="A225">
        <v>306.49799999999999</v>
      </c>
      <c r="B225">
        <v>1630.4285714285713</v>
      </c>
      <c r="C225">
        <v>54.857142857142776</v>
      </c>
      <c r="D225">
        <v>86.998696245465908</v>
      </c>
      <c r="E225">
        <v>2</v>
      </c>
    </row>
    <row r="226" spans="1:5" x14ac:dyDescent="0.25">
      <c r="A226">
        <v>306.50099999999998</v>
      </c>
      <c r="B226">
        <v>1642.7142857142858</v>
      </c>
      <c r="C226">
        <v>55.928571428571445</v>
      </c>
      <c r="D226">
        <v>86.606934465680865</v>
      </c>
      <c r="E226">
        <v>2</v>
      </c>
    </row>
    <row r="227" spans="1:5" x14ac:dyDescent="0.25">
      <c r="A227">
        <v>306.50400000000002</v>
      </c>
      <c r="B227">
        <v>1654</v>
      </c>
      <c r="C227">
        <v>56.64285714285711</v>
      </c>
      <c r="D227">
        <v>86.247587803431941</v>
      </c>
      <c r="E227">
        <v>2</v>
      </c>
    </row>
    <row r="228" spans="1:5" x14ac:dyDescent="0.25">
      <c r="A228">
        <v>306.50799999999998</v>
      </c>
      <c r="B228">
        <v>1669.5714285714287</v>
      </c>
      <c r="C228">
        <v>57.785714285714334</v>
      </c>
      <c r="D228">
        <v>85.763297380719905</v>
      </c>
      <c r="E228">
        <v>2</v>
      </c>
    </row>
    <row r="229" spans="1:5" x14ac:dyDescent="0.25">
      <c r="A229">
        <v>306.51100000000008</v>
      </c>
      <c r="B229">
        <v>1682.7142857142858</v>
      </c>
      <c r="C229">
        <v>58.642857142857224</v>
      </c>
      <c r="D229">
        <v>85.357772173200317</v>
      </c>
      <c r="E229">
        <v>2</v>
      </c>
    </row>
    <row r="230" spans="1:5" x14ac:dyDescent="0.25">
      <c r="A230">
        <v>306.51400000000001</v>
      </c>
      <c r="B230">
        <v>1693.5714285714287</v>
      </c>
      <c r="C230">
        <v>59.571428571428555</v>
      </c>
      <c r="D230">
        <v>85.040011814662421</v>
      </c>
      <c r="E230">
        <v>2</v>
      </c>
    </row>
    <row r="231" spans="1:5" x14ac:dyDescent="0.25">
      <c r="A231">
        <v>306.51799999999997</v>
      </c>
      <c r="B231">
        <v>1703.5714285714287</v>
      </c>
      <c r="C231">
        <v>60.357142857142776</v>
      </c>
      <c r="D231">
        <v>84.747774614606612</v>
      </c>
      <c r="E231">
        <v>2</v>
      </c>
    </row>
    <row r="232" spans="1:5" x14ac:dyDescent="0.25">
      <c r="A232">
        <v>306.52100000000002</v>
      </c>
      <c r="B232">
        <v>1708</v>
      </c>
      <c r="C232">
        <v>60.714285714285666</v>
      </c>
      <c r="D232">
        <v>84.640118626185881</v>
      </c>
      <c r="E232">
        <v>2</v>
      </c>
    </row>
    <row r="233" spans="1:5" x14ac:dyDescent="0.25">
      <c r="A233">
        <v>306.52499999999998</v>
      </c>
      <c r="B233">
        <v>1716.1428571428571</v>
      </c>
      <c r="C233">
        <v>61.428571428571445</v>
      </c>
      <c r="D233">
        <v>84.422628566196977</v>
      </c>
      <c r="E233">
        <v>2</v>
      </c>
    </row>
    <row r="234" spans="1:5" x14ac:dyDescent="0.25">
      <c r="A234">
        <v>306.52800000000002</v>
      </c>
      <c r="B234">
        <v>1730.8571428571429</v>
      </c>
      <c r="C234">
        <v>62.5</v>
      </c>
      <c r="D234">
        <v>84.016675240652887</v>
      </c>
      <c r="E234">
        <v>2</v>
      </c>
    </row>
    <row r="235" spans="1:5" x14ac:dyDescent="0.25">
      <c r="A235">
        <v>306.53199999999998</v>
      </c>
      <c r="B235">
        <v>1754.5714285714287</v>
      </c>
      <c r="C235">
        <v>64.357142857142776</v>
      </c>
      <c r="D235">
        <v>83.334367370605491</v>
      </c>
      <c r="E235">
        <v>2</v>
      </c>
    </row>
    <row r="236" spans="1:5" x14ac:dyDescent="0.25">
      <c r="A236">
        <v>306.53500000000008</v>
      </c>
      <c r="B236">
        <v>1781.4285714285713</v>
      </c>
      <c r="C236">
        <v>66.428571428571445</v>
      </c>
      <c r="D236">
        <v>82.570278494698698</v>
      </c>
      <c r="E236">
        <v>2</v>
      </c>
    </row>
    <row r="237" spans="1:5" x14ac:dyDescent="0.25">
      <c r="A237">
        <v>306.53899999999999</v>
      </c>
      <c r="B237">
        <v>1806.8571428571429</v>
      </c>
      <c r="C237">
        <v>68.357142857142776</v>
      </c>
      <c r="D237">
        <v>81.879786464146207</v>
      </c>
      <c r="E237">
        <v>2</v>
      </c>
    </row>
    <row r="238" spans="1:5" x14ac:dyDescent="0.25">
      <c r="A238">
        <v>306.54199999999997</v>
      </c>
      <c r="B238">
        <v>1830.5714285714287</v>
      </c>
      <c r="C238">
        <v>70.285714285714334</v>
      </c>
      <c r="D238">
        <v>81.281536647251698</v>
      </c>
      <c r="E238">
        <v>2</v>
      </c>
    </row>
    <row r="239" spans="1:5" x14ac:dyDescent="0.25">
      <c r="A239">
        <v>306.54599999999999</v>
      </c>
      <c r="B239">
        <v>1844.4285714285713</v>
      </c>
      <c r="C239">
        <v>71.285714285714334</v>
      </c>
      <c r="D239">
        <v>80.933691188267289</v>
      </c>
      <c r="E239">
        <v>2</v>
      </c>
    </row>
    <row r="240" spans="1:5" x14ac:dyDescent="0.25">
      <c r="A240">
        <v>306.55000000000007</v>
      </c>
      <c r="B240">
        <v>1858.2857142857142</v>
      </c>
      <c r="C240">
        <v>72.5</v>
      </c>
      <c r="D240">
        <v>80.592634800502196</v>
      </c>
      <c r="E240">
        <v>2</v>
      </c>
    </row>
    <row r="241" spans="1:5" x14ac:dyDescent="0.25">
      <c r="A241">
        <v>306.55300000000005</v>
      </c>
      <c r="B241">
        <v>1880.1428571428571</v>
      </c>
      <c r="C241">
        <v>74.214285714285779</v>
      </c>
      <c r="D241">
        <v>80.068581935337647</v>
      </c>
      <c r="E241">
        <v>2</v>
      </c>
    </row>
    <row r="242" spans="1:5" x14ac:dyDescent="0.25">
      <c r="A242">
        <v>306.55700000000002</v>
      </c>
      <c r="B242">
        <v>1904.2857142857142</v>
      </c>
      <c r="C242">
        <v>76.285714285714334</v>
      </c>
      <c r="D242">
        <v>79.494257245744961</v>
      </c>
      <c r="E242">
        <v>2</v>
      </c>
    </row>
    <row r="243" spans="1:5" x14ac:dyDescent="0.25">
      <c r="A243">
        <v>306.56099999999998</v>
      </c>
      <c r="B243">
        <v>1926.5714285714287</v>
      </c>
      <c r="C243">
        <v>78.285714285714221</v>
      </c>
      <c r="D243">
        <v>78.998566109793501</v>
      </c>
      <c r="E243">
        <v>2</v>
      </c>
    </row>
    <row r="244" spans="1:5" x14ac:dyDescent="0.25">
      <c r="A244">
        <v>306.56400000000002</v>
      </c>
      <c r="B244">
        <v>1943.1428571428571</v>
      </c>
      <c r="C244">
        <v>79.714285714285779</v>
      </c>
      <c r="D244">
        <v>78.636204964774038</v>
      </c>
      <c r="E244">
        <v>2</v>
      </c>
    </row>
    <row r="245" spans="1:5" x14ac:dyDescent="0.25">
      <c r="A245">
        <v>306.56800000000004</v>
      </c>
      <c r="B245">
        <v>1971.4285714285713</v>
      </c>
      <c r="C245">
        <v>82.214285714285666</v>
      </c>
      <c r="D245">
        <v>77.959865461077072</v>
      </c>
      <c r="E245">
        <v>2</v>
      </c>
    </row>
    <row r="246" spans="1:5" x14ac:dyDescent="0.25">
      <c r="A246">
        <v>306.572</v>
      </c>
      <c r="B246">
        <v>1989.2857142857142</v>
      </c>
      <c r="C246">
        <v>83.571428571428555</v>
      </c>
      <c r="D246">
        <v>77.531755065917991</v>
      </c>
      <c r="E246">
        <v>2</v>
      </c>
    </row>
    <row r="247" spans="1:5" x14ac:dyDescent="0.25">
      <c r="A247">
        <v>306.57600000000002</v>
      </c>
      <c r="B247">
        <v>1992.5714285714287</v>
      </c>
      <c r="C247">
        <v>83.714285714285666</v>
      </c>
      <c r="D247">
        <v>77.41918313162671</v>
      </c>
      <c r="E247">
        <v>2</v>
      </c>
    </row>
    <row r="248" spans="1:5" x14ac:dyDescent="0.25">
      <c r="A248">
        <v>306.57900000000001</v>
      </c>
      <c r="B248">
        <v>2005.8571428571429</v>
      </c>
      <c r="C248">
        <v>85.071428571428555</v>
      </c>
      <c r="D248">
        <v>77.170761108398381</v>
      </c>
      <c r="E248">
        <v>2</v>
      </c>
    </row>
    <row r="249" spans="1:5" x14ac:dyDescent="0.25">
      <c r="A249">
        <v>306.58300000000003</v>
      </c>
      <c r="B249">
        <v>2045.5714285714287</v>
      </c>
      <c r="C249">
        <v>88.785714285714334</v>
      </c>
      <c r="D249">
        <v>76.454043797084296</v>
      </c>
      <c r="E249">
        <v>2</v>
      </c>
    </row>
    <row r="250" spans="1:5" x14ac:dyDescent="0.25">
      <c r="A250">
        <v>306.58699999999999</v>
      </c>
      <c r="B250">
        <v>2079.4285714285716</v>
      </c>
      <c r="C250">
        <v>91.928571428571331</v>
      </c>
      <c r="D250">
        <v>75.791814967564164</v>
      </c>
      <c r="E250">
        <v>2</v>
      </c>
    </row>
    <row r="251" spans="1:5" x14ac:dyDescent="0.25">
      <c r="A251">
        <v>306.59100000000001</v>
      </c>
      <c r="B251">
        <v>2140.5714285714284</v>
      </c>
      <c r="C251">
        <v>97.64285714285711</v>
      </c>
      <c r="D251">
        <v>74.560049656459285</v>
      </c>
      <c r="E251">
        <v>2</v>
      </c>
    </row>
    <row r="252" spans="1:5" x14ac:dyDescent="0.25">
      <c r="A252">
        <v>306.59500000000003</v>
      </c>
      <c r="B252">
        <v>2192.1428571428573</v>
      </c>
      <c r="C252">
        <v>102.07142857142844</v>
      </c>
      <c r="D252">
        <v>73.439139883858786</v>
      </c>
      <c r="E252">
        <v>2</v>
      </c>
    </row>
    <row r="253" spans="1:5" x14ac:dyDescent="0.25">
      <c r="A253">
        <v>306.59899999999999</v>
      </c>
      <c r="B253">
        <v>2241.4285714285716</v>
      </c>
      <c r="C253">
        <v>106.64285714285711</v>
      </c>
      <c r="D253">
        <v>72.474607849121071</v>
      </c>
      <c r="E253">
        <v>2</v>
      </c>
    </row>
    <row r="254" spans="1:5" x14ac:dyDescent="0.25">
      <c r="A254">
        <v>306.60300000000001</v>
      </c>
      <c r="B254">
        <v>2463.2857142857142</v>
      </c>
      <c r="C254">
        <v>131.14285714285711</v>
      </c>
      <c r="D254">
        <v>69.351369585309726</v>
      </c>
      <c r="E254">
        <v>2</v>
      </c>
    </row>
    <row r="255" spans="1:5" x14ac:dyDescent="0.25">
      <c r="A255">
        <v>306.60700000000003</v>
      </c>
      <c r="B255">
        <v>3790</v>
      </c>
      <c r="C255">
        <v>331.57142857142844</v>
      </c>
      <c r="D255">
        <v>57.968961879185315</v>
      </c>
      <c r="E255">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0BB22-A1B2-42B9-8D10-0229B74A9A8E}">
  <dimension ref="A1:V255"/>
  <sheetViews>
    <sheetView workbookViewId="0">
      <selection activeCell="A2" sqref="A2"/>
    </sheetView>
  </sheetViews>
  <sheetFormatPr defaultRowHeight="15" x14ac:dyDescent="0.25"/>
  <sheetData>
    <row r="1" spans="1:22" x14ac:dyDescent="0.25">
      <c r="A1" t="s">
        <v>5</v>
      </c>
      <c r="B1" t="s">
        <v>6</v>
      </c>
      <c r="C1" t="s">
        <v>7</v>
      </c>
      <c r="D1" t="s">
        <v>8</v>
      </c>
      <c r="E1" t="s">
        <v>9</v>
      </c>
      <c r="T1" t="s">
        <v>0</v>
      </c>
    </row>
    <row r="2" spans="1:22" x14ac:dyDescent="0.25">
      <c r="A2" t="s">
        <v>12</v>
      </c>
      <c r="B2" t="s">
        <v>10</v>
      </c>
      <c r="C2" t="s">
        <v>10</v>
      </c>
      <c r="D2" t="s">
        <v>11</v>
      </c>
      <c r="E2" t="s">
        <v>11</v>
      </c>
    </row>
    <row r="3" spans="1:22" x14ac:dyDescent="0.25">
      <c r="A3">
        <v>306.18700000000001</v>
      </c>
      <c r="B3">
        <v>5100.4285714285716</v>
      </c>
      <c r="C3">
        <v>466.92857142857156</v>
      </c>
      <c r="D3">
        <v>54.029592568533815</v>
      </c>
      <c r="E3">
        <v>2</v>
      </c>
      <c r="T3" t="s">
        <v>38</v>
      </c>
    </row>
    <row r="4" spans="1:22" x14ac:dyDescent="0.25">
      <c r="A4">
        <v>306.18799999999999</v>
      </c>
      <c r="B4">
        <v>4438.4285714285716</v>
      </c>
      <c r="C4">
        <v>354.5</v>
      </c>
      <c r="D4">
        <v>57.318872397286555</v>
      </c>
      <c r="E4">
        <v>2</v>
      </c>
      <c r="T4" t="s">
        <v>39</v>
      </c>
    </row>
    <row r="5" spans="1:22" x14ac:dyDescent="0.25">
      <c r="A5">
        <v>306.19099999999997</v>
      </c>
      <c r="B5">
        <v>4274.2857142857147</v>
      </c>
      <c r="C5">
        <v>330.28571428571445</v>
      </c>
      <c r="D5">
        <v>58.362410627092572</v>
      </c>
      <c r="E5">
        <v>2</v>
      </c>
    </row>
    <row r="6" spans="1:22" x14ac:dyDescent="0.25">
      <c r="A6">
        <v>306.19299999999998</v>
      </c>
      <c r="B6">
        <v>4171.1428571428569</v>
      </c>
      <c r="C6">
        <v>328.07142857142844</v>
      </c>
      <c r="D6">
        <v>59.740711866106381</v>
      </c>
      <c r="E6">
        <v>2</v>
      </c>
    </row>
    <row r="7" spans="1:22" x14ac:dyDescent="0.25">
      <c r="A7">
        <v>306.19600000000003</v>
      </c>
      <c r="B7">
        <v>3838.4285714285716</v>
      </c>
      <c r="C7">
        <v>288.50000000000023</v>
      </c>
      <c r="D7">
        <v>62.812352425711538</v>
      </c>
      <c r="E7">
        <v>2</v>
      </c>
    </row>
    <row r="8" spans="1:22" x14ac:dyDescent="0.25">
      <c r="A8">
        <v>306.19900000000001</v>
      </c>
      <c r="B8">
        <v>3651.5714285714284</v>
      </c>
      <c r="C8">
        <v>263.07142857142867</v>
      </c>
      <c r="D8">
        <v>64.48101174490796</v>
      </c>
      <c r="E8">
        <v>2</v>
      </c>
      <c r="T8" t="s">
        <v>40</v>
      </c>
    </row>
    <row r="9" spans="1:22" x14ac:dyDescent="0.25">
      <c r="A9">
        <v>306.20100000000002</v>
      </c>
      <c r="B9">
        <v>3600.5714285714284</v>
      </c>
      <c r="C9">
        <v>255.5</v>
      </c>
      <c r="D9">
        <v>64.922409602573964</v>
      </c>
      <c r="E9">
        <v>2</v>
      </c>
      <c r="T9" t="s">
        <v>41</v>
      </c>
    </row>
    <row r="10" spans="1:22" x14ac:dyDescent="0.25">
      <c r="A10">
        <v>306.20400000000001</v>
      </c>
      <c r="B10">
        <v>3509.5714285714284</v>
      </c>
      <c r="C10">
        <v>239.07142857142844</v>
      </c>
      <c r="D10">
        <v>65.442241668701172</v>
      </c>
      <c r="E10">
        <v>2</v>
      </c>
    </row>
    <row r="11" spans="1:22" x14ac:dyDescent="0.25">
      <c r="A11">
        <v>306.20600000000002</v>
      </c>
      <c r="B11">
        <v>3464.7142857142858</v>
      </c>
      <c r="C11">
        <v>230.42857142857133</v>
      </c>
      <c r="D11">
        <v>65.656126948765404</v>
      </c>
      <c r="E11">
        <v>2</v>
      </c>
    </row>
    <row r="12" spans="1:22" x14ac:dyDescent="0.25">
      <c r="A12">
        <v>306.209</v>
      </c>
      <c r="B12">
        <v>3433</v>
      </c>
      <c r="C12">
        <v>225.35714285714289</v>
      </c>
      <c r="D12">
        <v>65.881346784319135</v>
      </c>
      <c r="E12">
        <v>2</v>
      </c>
    </row>
    <row r="13" spans="1:22" x14ac:dyDescent="0.25">
      <c r="A13">
        <v>306.21100000000001</v>
      </c>
      <c r="B13">
        <v>3364.1428571428573</v>
      </c>
      <c r="C13">
        <v>213.71428571428578</v>
      </c>
      <c r="D13">
        <v>66.330015781947509</v>
      </c>
      <c r="E13">
        <v>2</v>
      </c>
    </row>
    <row r="14" spans="1:22" x14ac:dyDescent="0.25">
      <c r="A14">
        <v>306.21300000000002</v>
      </c>
      <c r="B14">
        <v>3294.5714285714284</v>
      </c>
      <c r="C14">
        <v>202.5</v>
      </c>
      <c r="D14">
        <v>66.813697487967374</v>
      </c>
      <c r="E14">
        <v>2</v>
      </c>
      <c r="T14" t="s">
        <v>13</v>
      </c>
      <c r="U14" t="s">
        <v>14</v>
      </c>
      <c r="V14" t="s">
        <v>15</v>
      </c>
    </row>
    <row r="15" spans="1:22" x14ac:dyDescent="0.25">
      <c r="A15">
        <v>306.21600000000001</v>
      </c>
      <c r="B15">
        <v>3229.8571428571427</v>
      </c>
      <c r="C15">
        <v>191.35714285714266</v>
      </c>
      <c r="D15">
        <v>67.15661283220561</v>
      </c>
      <c r="E15">
        <v>2</v>
      </c>
      <c r="T15">
        <v>32.935678336344736</v>
      </c>
      <c r="U15">
        <v>34.521346660180669</v>
      </c>
      <c r="V15">
        <v>7749.9404242811952</v>
      </c>
    </row>
    <row r="16" spans="1:22" x14ac:dyDescent="0.25">
      <c r="A16">
        <v>306.21800000000002</v>
      </c>
      <c r="B16">
        <v>3165.2857142857142</v>
      </c>
      <c r="C16">
        <v>181.14285714285711</v>
      </c>
      <c r="D16">
        <v>67.549352046421632</v>
      </c>
      <c r="E16">
        <v>2</v>
      </c>
      <c r="T16" t="s">
        <v>11</v>
      </c>
      <c r="U16" t="s">
        <v>11</v>
      </c>
      <c r="V16" t="s">
        <v>16</v>
      </c>
    </row>
    <row r="17" spans="1:5" x14ac:dyDescent="0.25">
      <c r="A17">
        <v>306.221</v>
      </c>
      <c r="B17">
        <v>3089</v>
      </c>
      <c r="C17">
        <v>171.42857142857156</v>
      </c>
      <c r="D17">
        <v>68.270639801025425</v>
      </c>
      <c r="E17">
        <v>2</v>
      </c>
    </row>
    <row r="18" spans="1:5" x14ac:dyDescent="0.25">
      <c r="A18">
        <v>306.22300000000001</v>
      </c>
      <c r="B18">
        <v>3014.7142857142858</v>
      </c>
      <c r="C18">
        <v>162.64285714285711</v>
      </c>
      <c r="D18">
        <v>69.106113324846547</v>
      </c>
      <c r="E18">
        <v>2</v>
      </c>
    </row>
    <row r="19" spans="1:5" x14ac:dyDescent="0.25">
      <c r="A19">
        <v>306.226</v>
      </c>
      <c r="B19">
        <v>2935.1428571428573</v>
      </c>
      <c r="C19">
        <v>153.71428571428578</v>
      </c>
      <c r="D19">
        <v>70.019672502790229</v>
      </c>
      <c r="E19">
        <v>2</v>
      </c>
    </row>
    <row r="20" spans="1:5" x14ac:dyDescent="0.25">
      <c r="A20">
        <v>306.22800000000001</v>
      </c>
      <c r="B20">
        <v>2887.8571428571427</v>
      </c>
      <c r="C20">
        <v>148.57142857142844</v>
      </c>
      <c r="D20">
        <v>70.652417646135575</v>
      </c>
      <c r="E20">
        <v>2</v>
      </c>
    </row>
    <row r="21" spans="1:5" x14ac:dyDescent="0.25">
      <c r="A21">
        <v>306.23099999999999</v>
      </c>
      <c r="B21">
        <v>2822.4285714285716</v>
      </c>
      <c r="C21">
        <v>141.21428571428578</v>
      </c>
      <c r="D21">
        <v>71.412431880405961</v>
      </c>
      <c r="E21">
        <v>2</v>
      </c>
    </row>
    <row r="22" spans="1:5" x14ac:dyDescent="0.25">
      <c r="A22">
        <v>306.233</v>
      </c>
      <c r="B22">
        <v>2749.1428571428573</v>
      </c>
      <c r="C22">
        <v>133.14285714285734</v>
      </c>
      <c r="D22">
        <v>72.312131064278674</v>
      </c>
      <c r="E22">
        <v>2</v>
      </c>
    </row>
    <row r="23" spans="1:5" x14ac:dyDescent="0.25">
      <c r="A23">
        <v>306.23500000000001</v>
      </c>
      <c r="B23">
        <v>2679.1428571428573</v>
      </c>
      <c r="C23">
        <v>125.78571428571422</v>
      </c>
      <c r="D23">
        <v>73.202167401994984</v>
      </c>
      <c r="E23">
        <v>2</v>
      </c>
    </row>
    <row r="24" spans="1:5" x14ac:dyDescent="0.25">
      <c r="A24">
        <v>306.238</v>
      </c>
      <c r="B24">
        <v>2635.4285714285716</v>
      </c>
      <c r="C24">
        <v>121.21428571428555</v>
      </c>
      <c r="D24">
        <v>73.803616333007767</v>
      </c>
      <c r="E24">
        <v>2</v>
      </c>
    </row>
    <row r="25" spans="1:5" x14ac:dyDescent="0.25">
      <c r="A25">
        <v>306.24</v>
      </c>
      <c r="B25">
        <v>2598.4285714285716</v>
      </c>
      <c r="C25">
        <v>117.64285714285711</v>
      </c>
      <c r="D25">
        <v>74.344450814383379</v>
      </c>
      <c r="E25">
        <v>2</v>
      </c>
    </row>
    <row r="26" spans="1:5" x14ac:dyDescent="0.25">
      <c r="A26">
        <v>306.24299999999999</v>
      </c>
      <c r="B26">
        <v>2573.2857142857142</v>
      </c>
      <c r="C26">
        <v>115.14285714285711</v>
      </c>
      <c r="D26">
        <v>74.728314426967074</v>
      </c>
      <c r="E26">
        <v>2</v>
      </c>
    </row>
    <row r="27" spans="1:5" x14ac:dyDescent="0.25">
      <c r="A27">
        <v>306.245</v>
      </c>
      <c r="B27">
        <v>2540.1428571428573</v>
      </c>
      <c r="C27">
        <v>112</v>
      </c>
      <c r="D27">
        <v>75.233856855120052</v>
      </c>
      <c r="E27">
        <v>2</v>
      </c>
    </row>
    <row r="28" spans="1:5" x14ac:dyDescent="0.25">
      <c r="A28">
        <v>306.24700000000001</v>
      </c>
      <c r="B28">
        <v>2514.5714285714284</v>
      </c>
      <c r="C28">
        <v>109.64285714285711</v>
      </c>
      <c r="D28">
        <v>75.685453578404008</v>
      </c>
      <c r="E28">
        <v>2</v>
      </c>
    </row>
    <row r="29" spans="1:5" x14ac:dyDescent="0.25">
      <c r="A29">
        <v>306.25</v>
      </c>
      <c r="B29">
        <v>2498</v>
      </c>
      <c r="C29">
        <v>108.42857142857156</v>
      </c>
      <c r="D29">
        <v>75.968325369698675</v>
      </c>
      <c r="E29">
        <v>2</v>
      </c>
    </row>
    <row r="30" spans="1:5" x14ac:dyDescent="0.25">
      <c r="A30">
        <v>306.25200000000001</v>
      </c>
      <c r="B30">
        <v>2487.2857142857142</v>
      </c>
      <c r="C30">
        <v>107.28571428571445</v>
      </c>
      <c r="D30">
        <v>76.117134312220969</v>
      </c>
      <c r="E30">
        <v>2</v>
      </c>
    </row>
    <row r="31" spans="1:5" x14ac:dyDescent="0.25">
      <c r="A31">
        <v>306.255</v>
      </c>
      <c r="B31">
        <v>2473.8571428571427</v>
      </c>
      <c r="C31">
        <v>105.85714285714289</v>
      </c>
      <c r="D31">
        <v>76.281926400320856</v>
      </c>
      <c r="E31">
        <v>2</v>
      </c>
    </row>
    <row r="32" spans="1:5" x14ac:dyDescent="0.25">
      <c r="A32">
        <v>306.25700000000001</v>
      </c>
      <c r="B32">
        <v>2463.1428571428573</v>
      </c>
      <c r="C32">
        <v>104.71428571428578</v>
      </c>
      <c r="D32">
        <v>76.39531555175779</v>
      </c>
      <c r="E32">
        <v>2</v>
      </c>
    </row>
    <row r="33" spans="1:5" x14ac:dyDescent="0.25">
      <c r="A33">
        <v>306.25900000000001</v>
      </c>
      <c r="B33">
        <v>2456.5714285714284</v>
      </c>
      <c r="C33">
        <v>104.07142857142844</v>
      </c>
      <c r="D33">
        <v>76.462164306640602</v>
      </c>
      <c r="E33">
        <v>2</v>
      </c>
    </row>
    <row r="34" spans="1:5" x14ac:dyDescent="0.25">
      <c r="A34">
        <v>306.262</v>
      </c>
      <c r="B34">
        <v>2440.1428571428573</v>
      </c>
      <c r="C34">
        <v>102.14285714285711</v>
      </c>
      <c r="D34">
        <v>76.711003766741101</v>
      </c>
      <c r="E34">
        <v>2</v>
      </c>
    </row>
    <row r="35" spans="1:5" x14ac:dyDescent="0.25">
      <c r="A35">
        <v>306.26400000000001</v>
      </c>
      <c r="B35">
        <v>2418.7142857142858</v>
      </c>
      <c r="C35">
        <v>100.35714285714289</v>
      </c>
      <c r="D35">
        <v>77.058072771344939</v>
      </c>
      <c r="E35">
        <v>2</v>
      </c>
    </row>
    <row r="36" spans="1:5" x14ac:dyDescent="0.25">
      <c r="A36">
        <v>306.267</v>
      </c>
      <c r="B36">
        <v>2386.7142857142858</v>
      </c>
      <c r="C36">
        <v>97.714285714285779</v>
      </c>
      <c r="D36">
        <v>77.629470825195313</v>
      </c>
      <c r="E36">
        <v>2</v>
      </c>
    </row>
    <row r="37" spans="1:5" x14ac:dyDescent="0.25">
      <c r="A37">
        <v>306.26900000000001</v>
      </c>
      <c r="B37">
        <v>2351</v>
      </c>
      <c r="C37">
        <v>94.5</v>
      </c>
      <c r="D37">
        <v>78.286175537109386</v>
      </c>
      <c r="E37">
        <v>2</v>
      </c>
    </row>
    <row r="38" spans="1:5" x14ac:dyDescent="0.25">
      <c r="A38">
        <v>306.27100000000002</v>
      </c>
      <c r="B38">
        <v>2308.2857142857142</v>
      </c>
      <c r="C38">
        <v>91</v>
      </c>
      <c r="D38">
        <v>79.099935913085972</v>
      </c>
      <c r="E38">
        <v>2</v>
      </c>
    </row>
    <row r="39" spans="1:5" x14ac:dyDescent="0.25">
      <c r="A39">
        <v>306.274</v>
      </c>
      <c r="B39">
        <v>2270</v>
      </c>
      <c r="C39">
        <v>87.85714285714289</v>
      </c>
      <c r="D39">
        <v>79.869021388462613</v>
      </c>
      <c r="E39">
        <v>2</v>
      </c>
    </row>
    <row r="40" spans="1:5" x14ac:dyDescent="0.25">
      <c r="A40">
        <v>306.27600000000001</v>
      </c>
      <c r="B40">
        <v>2230.8571428571427</v>
      </c>
      <c r="C40">
        <v>84.785714285714221</v>
      </c>
      <c r="D40">
        <v>80.673492867606001</v>
      </c>
      <c r="E40">
        <v>2</v>
      </c>
    </row>
    <row r="41" spans="1:5" x14ac:dyDescent="0.25">
      <c r="A41">
        <v>306.27800000000002</v>
      </c>
      <c r="B41">
        <v>2189.7142857142858</v>
      </c>
      <c r="C41">
        <v>81.714285714285552</v>
      </c>
      <c r="D41">
        <v>81.560173252650657</v>
      </c>
      <c r="E41">
        <v>2</v>
      </c>
    </row>
    <row r="42" spans="1:5" x14ac:dyDescent="0.25">
      <c r="A42">
        <v>306.28100000000001</v>
      </c>
      <c r="B42">
        <v>2160.4285714285716</v>
      </c>
      <c r="C42">
        <v>79.285714285714221</v>
      </c>
      <c r="D42">
        <v>82.231347874232767</v>
      </c>
      <c r="E42">
        <v>2</v>
      </c>
    </row>
    <row r="43" spans="1:5" x14ac:dyDescent="0.25">
      <c r="A43">
        <v>306.28300000000002</v>
      </c>
      <c r="B43">
        <v>2141.8571428571427</v>
      </c>
      <c r="C43">
        <v>78</v>
      </c>
      <c r="D43">
        <v>82.673225620814662</v>
      </c>
      <c r="E43">
        <v>2</v>
      </c>
    </row>
    <row r="44" spans="1:5" x14ac:dyDescent="0.25">
      <c r="A44">
        <v>306.286</v>
      </c>
      <c r="B44">
        <v>2126.1428571428573</v>
      </c>
      <c r="C44">
        <v>76.85714285714289</v>
      </c>
      <c r="D44">
        <v>83.03744703020368</v>
      </c>
      <c r="E44">
        <v>2</v>
      </c>
    </row>
    <row r="45" spans="1:5" x14ac:dyDescent="0.25">
      <c r="A45">
        <v>306.28800000000001</v>
      </c>
      <c r="B45">
        <v>2113.4285714285716</v>
      </c>
      <c r="C45">
        <v>75.928571428571445</v>
      </c>
      <c r="D45">
        <v>83.341066632951993</v>
      </c>
      <c r="E45">
        <v>2</v>
      </c>
    </row>
    <row r="46" spans="1:5" x14ac:dyDescent="0.25">
      <c r="A46">
        <v>306.29000000000002</v>
      </c>
      <c r="B46">
        <v>2100.5714285714284</v>
      </c>
      <c r="C46">
        <v>74.857142857143003</v>
      </c>
      <c r="D46">
        <v>83.63644561767569</v>
      </c>
      <c r="E46">
        <v>2</v>
      </c>
    </row>
    <row r="47" spans="1:5" x14ac:dyDescent="0.25">
      <c r="A47">
        <v>306.29300000000001</v>
      </c>
      <c r="B47">
        <v>2090.7142857142858</v>
      </c>
      <c r="C47">
        <v>74.071428571428555</v>
      </c>
      <c r="D47">
        <v>83.872802516392312</v>
      </c>
      <c r="E47">
        <v>2</v>
      </c>
    </row>
    <row r="48" spans="1:5" x14ac:dyDescent="0.25">
      <c r="A48">
        <v>306.29500000000002</v>
      </c>
      <c r="B48">
        <v>2078.5714285714284</v>
      </c>
      <c r="C48">
        <v>73.285714285714221</v>
      </c>
      <c r="D48">
        <v>84.17989741734101</v>
      </c>
      <c r="E48">
        <v>2</v>
      </c>
    </row>
    <row r="49" spans="1:5" x14ac:dyDescent="0.25">
      <c r="A49">
        <v>306.29700000000003</v>
      </c>
      <c r="B49">
        <v>2063.8571428571427</v>
      </c>
      <c r="C49">
        <v>72.214285714285666</v>
      </c>
      <c r="D49">
        <v>84.548715645926393</v>
      </c>
      <c r="E49">
        <v>2</v>
      </c>
    </row>
    <row r="50" spans="1:5" x14ac:dyDescent="0.25">
      <c r="A50">
        <v>306.3</v>
      </c>
      <c r="B50">
        <v>2052.2857142857142</v>
      </c>
      <c r="C50">
        <v>71.500000000000114</v>
      </c>
      <c r="D50">
        <v>84.841504560198075</v>
      </c>
      <c r="E50">
        <v>2</v>
      </c>
    </row>
    <row r="51" spans="1:5" x14ac:dyDescent="0.25">
      <c r="A51">
        <v>306.30200000000002</v>
      </c>
      <c r="B51">
        <v>2037.5714285714287</v>
      </c>
      <c r="C51">
        <v>70.142857142857224</v>
      </c>
      <c r="D51">
        <v>85.222547694614946</v>
      </c>
      <c r="E51">
        <v>2</v>
      </c>
    </row>
    <row r="52" spans="1:5" x14ac:dyDescent="0.25">
      <c r="A52">
        <v>306.30500000000001</v>
      </c>
      <c r="B52">
        <v>2029.2857142857142</v>
      </c>
      <c r="C52">
        <v>69.714285714285666</v>
      </c>
      <c r="D52">
        <v>85.449065508161254</v>
      </c>
      <c r="E52">
        <v>2</v>
      </c>
    </row>
    <row r="53" spans="1:5" x14ac:dyDescent="0.25">
      <c r="A53">
        <v>306.30700000000002</v>
      </c>
      <c r="B53">
        <v>2010.7142857142858</v>
      </c>
      <c r="C53">
        <v>68.5</v>
      </c>
      <c r="D53">
        <v>85.943813650948641</v>
      </c>
      <c r="E53">
        <v>2</v>
      </c>
    </row>
    <row r="54" spans="1:5" x14ac:dyDescent="0.25">
      <c r="A54">
        <v>306.30900000000003</v>
      </c>
      <c r="B54">
        <v>1998</v>
      </c>
      <c r="C54">
        <v>67.499999999999886</v>
      </c>
      <c r="D54">
        <v>86.298972211565228</v>
      </c>
      <c r="E54">
        <v>2</v>
      </c>
    </row>
    <row r="55" spans="1:5" x14ac:dyDescent="0.25">
      <c r="A55">
        <v>306.31200000000001</v>
      </c>
      <c r="B55">
        <v>1986</v>
      </c>
      <c r="C55">
        <v>66.571428571428555</v>
      </c>
      <c r="D55">
        <v>86.638208225795211</v>
      </c>
      <c r="E55">
        <v>2</v>
      </c>
    </row>
    <row r="56" spans="1:5" x14ac:dyDescent="0.25">
      <c r="A56">
        <v>306.31400000000002</v>
      </c>
      <c r="B56">
        <v>1970.8571428571429</v>
      </c>
      <c r="C56">
        <v>65.785714285714334</v>
      </c>
      <c r="D56">
        <v>87.046919468471003</v>
      </c>
      <c r="E56">
        <v>2</v>
      </c>
    </row>
    <row r="57" spans="1:5" x14ac:dyDescent="0.25">
      <c r="A57">
        <v>306.31599999999997</v>
      </c>
      <c r="B57">
        <v>1951.7142857142858</v>
      </c>
      <c r="C57">
        <v>64.428571428571445</v>
      </c>
      <c r="D57">
        <v>87.576880318777967</v>
      </c>
      <c r="E57">
        <v>2</v>
      </c>
    </row>
    <row r="58" spans="1:5" x14ac:dyDescent="0.25">
      <c r="A58">
        <v>306.31900000000002</v>
      </c>
      <c r="B58">
        <v>1931.8571428571429</v>
      </c>
      <c r="C58">
        <v>63.14285714285711</v>
      </c>
      <c r="D58">
        <v>88.129740251813644</v>
      </c>
      <c r="E58">
        <v>2</v>
      </c>
    </row>
    <row r="59" spans="1:5" x14ac:dyDescent="0.25">
      <c r="A59">
        <v>306.32100000000003</v>
      </c>
      <c r="B59">
        <v>1912.7142857142858</v>
      </c>
      <c r="C59">
        <v>61.785714285714334</v>
      </c>
      <c r="D59">
        <v>88.689578901018479</v>
      </c>
      <c r="E59">
        <v>2</v>
      </c>
    </row>
    <row r="60" spans="1:5" x14ac:dyDescent="0.25">
      <c r="A60">
        <v>306.32299999999998</v>
      </c>
      <c r="B60">
        <v>1894</v>
      </c>
      <c r="C60">
        <v>60.5</v>
      </c>
      <c r="D60">
        <v>89.240121023995471</v>
      </c>
      <c r="E60">
        <v>2</v>
      </c>
    </row>
    <row r="61" spans="1:5" x14ac:dyDescent="0.25">
      <c r="A61">
        <v>306.32600000000002</v>
      </c>
      <c r="B61">
        <v>1879</v>
      </c>
      <c r="C61">
        <v>59.571428571428669</v>
      </c>
      <c r="D61">
        <v>89.70093165806361</v>
      </c>
      <c r="E61">
        <v>2</v>
      </c>
    </row>
    <row r="62" spans="1:5" x14ac:dyDescent="0.25">
      <c r="A62">
        <v>306.32799999999997</v>
      </c>
      <c r="B62">
        <v>1867</v>
      </c>
      <c r="C62">
        <v>58.714285714285666</v>
      </c>
      <c r="D62">
        <v>90.079242815290172</v>
      </c>
      <c r="E62">
        <v>2</v>
      </c>
    </row>
    <row r="63" spans="1:5" x14ac:dyDescent="0.25">
      <c r="A63">
        <v>306.33100000000002</v>
      </c>
      <c r="B63">
        <v>1856.8571428571429</v>
      </c>
      <c r="C63">
        <v>58</v>
      </c>
      <c r="D63">
        <v>90.402849469866055</v>
      </c>
      <c r="E63">
        <v>2</v>
      </c>
    </row>
    <row r="64" spans="1:5" x14ac:dyDescent="0.25">
      <c r="A64">
        <v>306.33300000000003</v>
      </c>
      <c r="B64">
        <v>1851.4285714285713</v>
      </c>
      <c r="C64">
        <v>57.785714285714221</v>
      </c>
      <c r="D64">
        <v>90.576134163992833</v>
      </c>
      <c r="E64">
        <v>2</v>
      </c>
    </row>
    <row r="65" spans="1:5" x14ac:dyDescent="0.25">
      <c r="A65">
        <v>306.33499999999998</v>
      </c>
      <c r="B65">
        <v>1851.7142857142858</v>
      </c>
      <c r="C65">
        <v>57.714285714285666</v>
      </c>
      <c r="D65">
        <v>90.593812997000555</v>
      </c>
      <c r="E65">
        <v>2</v>
      </c>
    </row>
    <row r="66" spans="1:5" x14ac:dyDescent="0.25">
      <c r="A66">
        <v>306.33800000000002</v>
      </c>
      <c r="B66">
        <v>1860.2857142857142</v>
      </c>
      <c r="C66">
        <v>58.5</v>
      </c>
      <c r="D66">
        <v>90.384954180036289</v>
      </c>
      <c r="E66">
        <v>2</v>
      </c>
    </row>
    <row r="67" spans="1:5" x14ac:dyDescent="0.25">
      <c r="A67">
        <v>306.33999999999997</v>
      </c>
      <c r="B67">
        <v>1872</v>
      </c>
      <c r="C67">
        <v>59.214285714285666</v>
      </c>
      <c r="D67">
        <v>90.077559988839312</v>
      </c>
      <c r="E67">
        <v>2</v>
      </c>
    </row>
    <row r="68" spans="1:5" x14ac:dyDescent="0.25">
      <c r="A68">
        <v>306.34199999999998</v>
      </c>
      <c r="B68">
        <v>1871</v>
      </c>
      <c r="C68">
        <v>59.071428571428555</v>
      </c>
      <c r="D68">
        <v>90.073208182198641</v>
      </c>
      <c r="E68">
        <v>2</v>
      </c>
    </row>
    <row r="69" spans="1:5" x14ac:dyDescent="0.25">
      <c r="A69">
        <v>306.34500000000003</v>
      </c>
      <c r="B69">
        <v>1865.5714285714287</v>
      </c>
      <c r="C69">
        <v>58.714285714285666</v>
      </c>
      <c r="D69">
        <v>90.17950722830642</v>
      </c>
      <c r="E69">
        <v>2</v>
      </c>
    </row>
    <row r="70" spans="1:5" x14ac:dyDescent="0.25">
      <c r="A70">
        <v>306.34699999999998</v>
      </c>
      <c r="B70">
        <v>1850.8571428571429</v>
      </c>
      <c r="C70">
        <v>57.571428571428555</v>
      </c>
      <c r="D70">
        <v>90.550288391113327</v>
      </c>
      <c r="E70">
        <v>2</v>
      </c>
    </row>
    <row r="71" spans="1:5" x14ac:dyDescent="0.25">
      <c r="A71">
        <v>306.34899999999999</v>
      </c>
      <c r="B71">
        <v>1850.7142857142858</v>
      </c>
      <c r="C71">
        <v>57.571428571428555</v>
      </c>
      <c r="D71">
        <v>90.532676914760032</v>
      </c>
      <c r="E71">
        <v>2</v>
      </c>
    </row>
    <row r="72" spans="1:5" x14ac:dyDescent="0.25">
      <c r="A72">
        <v>306.35199999999998</v>
      </c>
      <c r="B72">
        <v>1847.8571428571429</v>
      </c>
      <c r="C72">
        <v>57.571428571428555</v>
      </c>
      <c r="D72">
        <v>90.639324297223823</v>
      </c>
      <c r="E72">
        <v>2</v>
      </c>
    </row>
    <row r="73" spans="1:5" x14ac:dyDescent="0.25">
      <c r="A73">
        <v>306.35399999999998</v>
      </c>
      <c r="B73">
        <v>1854.8571428571429</v>
      </c>
      <c r="C73">
        <v>57.85714285714289</v>
      </c>
      <c r="D73">
        <v>90.427736772809681</v>
      </c>
      <c r="E73">
        <v>2</v>
      </c>
    </row>
    <row r="74" spans="1:5" x14ac:dyDescent="0.25">
      <c r="A74">
        <v>306.35599999999999</v>
      </c>
      <c r="B74">
        <v>1858.2857142857142</v>
      </c>
      <c r="C74">
        <v>58.071428571428555</v>
      </c>
      <c r="D74">
        <v>90.344360133579812</v>
      </c>
      <c r="E74">
        <v>2</v>
      </c>
    </row>
    <row r="75" spans="1:5" x14ac:dyDescent="0.25">
      <c r="A75">
        <v>306.35899999999998</v>
      </c>
      <c r="B75">
        <v>1840.8571428571429</v>
      </c>
      <c r="C75">
        <v>56.85714285714289</v>
      </c>
      <c r="D75">
        <v>90.826787676130039</v>
      </c>
      <c r="E75">
        <v>2</v>
      </c>
    </row>
    <row r="76" spans="1:5" x14ac:dyDescent="0.25">
      <c r="A76">
        <v>306.36099999999999</v>
      </c>
      <c r="B76">
        <v>1835.8571428571429</v>
      </c>
      <c r="C76">
        <v>56.64285714285711</v>
      </c>
      <c r="D76">
        <v>90.990906851632303</v>
      </c>
      <c r="E76">
        <v>2</v>
      </c>
    </row>
    <row r="77" spans="1:5" x14ac:dyDescent="0.25">
      <c r="A77">
        <v>306.363</v>
      </c>
      <c r="B77">
        <v>1832.7142857142858</v>
      </c>
      <c r="C77">
        <v>56.428571428571445</v>
      </c>
      <c r="D77">
        <v>91.084912109375011</v>
      </c>
      <c r="E77">
        <v>2</v>
      </c>
    </row>
    <row r="78" spans="1:5" x14ac:dyDescent="0.25">
      <c r="A78">
        <v>306.36599999999999</v>
      </c>
      <c r="B78">
        <v>1832.2857142857142</v>
      </c>
      <c r="C78">
        <v>56.428571428571445</v>
      </c>
      <c r="D78">
        <v>91.123233686174672</v>
      </c>
      <c r="E78">
        <v>2</v>
      </c>
    </row>
    <row r="79" spans="1:5" x14ac:dyDescent="0.25">
      <c r="A79">
        <v>306.36799999999999</v>
      </c>
      <c r="B79">
        <v>1820.7142857142858</v>
      </c>
      <c r="C79">
        <v>55.64285714285711</v>
      </c>
      <c r="D79">
        <v>91.462549918038519</v>
      </c>
      <c r="E79">
        <v>2</v>
      </c>
    </row>
    <row r="80" spans="1:5" x14ac:dyDescent="0.25">
      <c r="A80">
        <v>306.37</v>
      </c>
      <c r="B80">
        <v>1818.1428571428571</v>
      </c>
      <c r="C80">
        <v>55.357142857142776</v>
      </c>
      <c r="D80">
        <v>91.553751264299649</v>
      </c>
      <c r="E80">
        <v>2</v>
      </c>
    </row>
    <row r="81" spans="1:5" x14ac:dyDescent="0.25">
      <c r="A81">
        <v>306.37299999999999</v>
      </c>
      <c r="B81">
        <v>1810</v>
      </c>
      <c r="C81">
        <v>55.071428571428555</v>
      </c>
      <c r="D81">
        <v>91.830317252022894</v>
      </c>
      <c r="E81">
        <v>2</v>
      </c>
    </row>
    <row r="82" spans="1:5" x14ac:dyDescent="0.25">
      <c r="A82">
        <v>306.375</v>
      </c>
      <c r="B82">
        <v>1805.7142857142858</v>
      </c>
      <c r="C82">
        <v>54.857142857142776</v>
      </c>
      <c r="D82">
        <v>91.996034022739991</v>
      </c>
      <c r="E82">
        <v>2</v>
      </c>
    </row>
    <row r="83" spans="1:5" x14ac:dyDescent="0.25">
      <c r="A83">
        <v>306.37799999999999</v>
      </c>
      <c r="B83">
        <v>1792.7142857142858</v>
      </c>
      <c r="C83">
        <v>54</v>
      </c>
      <c r="D83">
        <v>92.386044965471569</v>
      </c>
      <c r="E83">
        <v>2</v>
      </c>
    </row>
    <row r="84" spans="1:5" x14ac:dyDescent="0.25">
      <c r="A84">
        <v>306.38</v>
      </c>
      <c r="B84">
        <v>1793.2857142857142</v>
      </c>
      <c r="C84">
        <v>53.928571428571445</v>
      </c>
      <c r="D84">
        <v>92.387666102818116</v>
      </c>
      <c r="E84">
        <v>2</v>
      </c>
    </row>
    <row r="85" spans="1:5" x14ac:dyDescent="0.25">
      <c r="A85">
        <v>306.38200000000001</v>
      </c>
      <c r="B85">
        <v>1793.2857142857142</v>
      </c>
      <c r="C85">
        <v>54</v>
      </c>
      <c r="D85">
        <v>92.424019949776834</v>
      </c>
      <c r="E85">
        <v>2</v>
      </c>
    </row>
    <row r="86" spans="1:5" x14ac:dyDescent="0.25">
      <c r="A86">
        <v>306.38499999999999</v>
      </c>
      <c r="B86">
        <v>1790</v>
      </c>
      <c r="C86">
        <v>53.714285714285666</v>
      </c>
      <c r="D86">
        <v>92.547753252301959</v>
      </c>
      <c r="E86">
        <v>2</v>
      </c>
    </row>
    <row r="87" spans="1:5" x14ac:dyDescent="0.25">
      <c r="A87">
        <v>306.387</v>
      </c>
      <c r="B87">
        <v>1777</v>
      </c>
      <c r="C87">
        <v>52.785714285714334</v>
      </c>
      <c r="D87">
        <v>92.962042454310847</v>
      </c>
      <c r="E87">
        <v>2</v>
      </c>
    </row>
    <row r="88" spans="1:5" x14ac:dyDescent="0.25">
      <c r="A88">
        <v>306.38900000000001</v>
      </c>
      <c r="B88">
        <v>1759.4285714285713</v>
      </c>
      <c r="C88">
        <v>51.928571428571445</v>
      </c>
      <c r="D88">
        <v>93.5354459490095</v>
      </c>
      <c r="E88">
        <v>2</v>
      </c>
    </row>
    <row r="89" spans="1:5" x14ac:dyDescent="0.25">
      <c r="A89">
        <v>306.392</v>
      </c>
      <c r="B89">
        <v>1754.4285714285713</v>
      </c>
      <c r="C89">
        <v>51.642857142857224</v>
      </c>
      <c r="D89">
        <v>93.700206865583141</v>
      </c>
      <c r="E89">
        <v>2</v>
      </c>
    </row>
    <row r="90" spans="1:5" x14ac:dyDescent="0.25">
      <c r="A90">
        <v>306.39400000000001</v>
      </c>
      <c r="B90">
        <v>1750.1428571428571</v>
      </c>
      <c r="C90">
        <v>51.214285714285666</v>
      </c>
      <c r="D90">
        <v>93.847608729771196</v>
      </c>
      <c r="E90">
        <v>2</v>
      </c>
    </row>
    <row r="91" spans="1:5" x14ac:dyDescent="0.25">
      <c r="A91">
        <v>306.39699999999999</v>
      </c>
      <c r="B91">
        <v>1746.2857142857142</v>
      </c>
      <c r="C91">
        <v>51</v>
      </c>
      <c r="D91">
        <v>93.993916320800793</v>
      </c>
      <c r="E91">
        <v>2</v>
      </c>
    </row>
    <row r="92" spans="1:5" x14ac:dyDescent="0.25">
      <c r="A92">
        <v>306.399</v>
      </c>
      <c r="B92">
        <v>1739.4285714285713</v>
      </c>
      <c r="C92">
        <v>50.785714285714334</v>
      </c>
      <c r="D92">
        <v>94.257618277413542</v>
      </c>
      <c r="E92">
        <v>2</v>
      </c>
    </row>
    <row r="93" spans="1:5" x14ac:dyDescent="0.25">
      <c r="A93">
        <v>306.40100000000001</v>
      </c>
      <c r="B93">
        <v>1731.5714285714287</v>
      </c>
      <c r="C93">
        <v>50.214285714285666</v>
      </c>
      <c r="D93">
        <v>94.526847621372781</v>
      </c>
      <c r="E93">
        <v>2</v>
      </c>
    </row>
    <row r="94" spans="1:5" x14ac:dyDescent="0.25">
      <c r="A94">
        <v>306.404</v>
      </c>
      <c r="B94">
        <v>1716.5714285714287</v>
      </c>
      <c r="C94">
        <v>49.357142857142776</v>
      </c>
      <c r="D94">
        <v>95.068638828822543</v>
      </c>
      <c r="E94">
        <v>2</v>
      </c>
    </row>
    <row r="95" spans="1:5" x14ac:dyDescent="0.25">
      <c r="A95">
        <v>306.40600000000001</v>
      </c>
      <c r="B95">
        <v>1707.2857142857142</v>
      </c>
      <c r="C95">
        <v>48.714285714285666</v>
      </c>
      <c r="D95">
        <v>95.409658159528476</v>
      </c>
      <c r="E95">
        <v>2</v>
      </c>
    </row>
    <row r="96" spans="1:5" x14ac:dyDescent="0.25">
      <c r="A96">
        <v>306.40899999999999</v>
      </c>
      <c r="B96">
        <v>1697.1428571428571</v>
      </c>
      <c r="C96">
        <v>48.214285714285666</v>
      </c>
      <c r="D96">
        <v>95.780638994489436</v>
      </c>
      <c r="E96">
        <v>2</v>
      </c>
    </row>
    <row r="97" spans="1:5" x14ac:dyDescent="0.25">
      <c r="A97">
        <v>306.411</v>
      </c>
      <c r="B97">
        <v>1687</v>
      </c>
      <c r="C97">
        <v>47.571428571428555</v>
      </c>
      <c r="D97">
        <v>96.174786812918512</v>
      </c>
      <c r="E97">
        <v>2</v>
      </c>
    </row>
    <row r="98" spans="1:5" x14ac:dyDescent="0.25">
      <c r="A98">
        <v>306.41300000000001</v>
      </c>
      <c r="B98">
        <v>1677</v>
      </c>
      <c r="C98">
        <v>47.14285714285711</v>
      </c>
      <c r="D98">
        <v>96.573330688476574</v>
      </c>
      <c r="E98">
        <v>2</v>
      </c>
    </row>
    <row r="99" spans="1:5" x14ac:dyDescent="0.25">
      <c r="A99">
        <v>306.41600000000005</v>
      </c>
      <c r="B99">
        <v>1669</v>
      </c>
      <c r="C99">
        <v>46.571428571428555</v>
      </c>
      <c r="D99">
        <v>96.853560965401755</v>
      </c>
      <c r="E99">
        <v>2</v>
      </c>
    </row>
    <row r="100" spans="1:5" x14ac:dyDescent="0.25">
      <c r="A100">
        <v>306.41800000000006</v>
      </c>
      <c r="B100">
        <v>1666.7142857142858</v>
      </c>
      <c r="C100">
        <v>46.357142857142776</v>
      </c>
      <c r="D100">
        <v>96.951009041922418</v>
      </c>
      <c r="E100">
        <v>2</v>
      </c>
    </row>
    <row r="101" spans="1:5" x14ac:dyDescent="0.25">
      <c r="A101">
        <v>306.42099999999999</v>
      </c>
      <c r="B101">
        <v>1663.7142857142858</v>
      </c>
      <c r="C101">
        <v>46.285714285714221</v>
      </c>
      <c r="D101">
        <v>97.072000776018399</v>
      </c>
      <c r="E101">
        <v>2</v>
      </c>
    </row>
    <row r="102" spans="1:5" x14ac:dyDescent="0.25">
      <c r="A102">
        <v>306.423</v>
      </c>
      <c r="B102">
        <v>1657.2857142857142</v>
      </c>
      <c r="C102">
        <v>45.785714285714221</v>
      </c>
      <c r="D102">
        <v>97.302456665039074</v>
      </c>
      <c r="E102">
        <v>2</v>
      </c>
    </row>
    <row r="103" spans="1:5" x14ac:dyDescent="0.25">
      <c r="A103">
        <v>306.42599999999999</v>
      </c>
      <c r="B103">
        <v>1661.2857142857142</v>
      </c>
      <c r="C103">
        <v>46.071428571428555</v>
      </c>
      <c r="D103">
        <v>97.15632411411832</v>
      </c>
      <c r="E103">
        <v>2</v>
      </c>
    </row>
    <row r="104" spans="1:5" x14ac:dyDescent="0.25">
      <c r="A104">
        <v>306.428</v>
      </c>
      <c r="B104">
        <v>1665.7142857142858</v>
      </c>
      <c r="C104">
        <v>46.35714285714289</v>
      </c>
      <c r="D104">
        <v>96.969404820033503</v>
      </c>
      <c r="E104">
        <v>2</v>
      </c>
    </row>
    <row r="105" spans="1:5" x14ac:dyDescent="0.25">
      <c r="A105">
        <v>306.43099999999998</v>
      </c>
      <c r="B105">
        <v>1664.8571428571429</v>
      </c>
      <c r="C105">
        <v>46.285714285714334</v>
      </c>
      <c r="D105">
        <v>96.998863874162907</v>
      </c>
      <c r="E105">
        <v>2</v>
      </c>
    </row>
    <row r="106" spans="1:5" x14ac:dyDescent="0.25">
      <c r="A106">
        <v>306.43299999999999</v>
      </c>
      <c r="B106">
        <v>1659.7142857142858</v>
      </c>
      <c r="C106">
        <v>46</v>
      </c>
      <c r="D106">
        <v>97.226215907505548</v>
      </c>
      <c r="E106">
        <v>2</v>
      </c>
    </row>
    <row r="107" spans="1:5" x14ac:dyDescent="0.25">
      <c r="A107">
        <v>306.43599999999998</v>
      </c>
      <c r="B107">
        <v>1662.2857142857142</v>
      </c>
      <c r="C107">
        <v>46.214285714285779</v>
      </c>
      <c r="D107">
        <v>97.205453055245641</v>
      </c>
      <c r="E107">
        <v>2</v>
      </c>
    </row>
    <row r="108" spans="1:5" x14ac:dyDescent="0.25">
      <c r="A108">
        <v>306.43799999999999</v>
      </c>
      <c r="B108">
        <v>1642.8571428571429</v>
      </c>
      <c r="C108">
        <v>45.071428571428555</v>
      </c>
      <c r="D108">
        <v>97.924539184570222</v>
      </c>
      <c r="E108">
        <v>2</v>
      </c>
    </row>
    <row r="109" spans="1:5" x14ac:dyDescent="0.25">
      <c r="A109">
        <v>306.44099999999997</v>
      </c>
      <c r="B109">
        <v>1632.5714285714287</v>
      </c>
      <c r="C109">
        <v>44.571428571428669</v>
      </c>
      <c r="D109">
        <v>98.333798435756194</v>
      </c>
      <c r="E109">
        <v>2</v>
      </c>
    </row>
    <row r="110" spans="1:5" x14ac:dyDescent="0.25">
      <c r="A110">
        <v>306.44299999999998</v>
      </c>
      <c r="B110">
        <v>1619.4285714285713</v>
      </c>
      <c r="C110">
        <v>43.714285714285779</v>
      </c>
      <c r="D110">
        <v>98.849937656947702</v>
      </c>
      <c r="E110">
        <v>2</v>
      </c>
    </row>
    <row r="111" spans="1:5" x14ac:dyDescent="0.25">
      <c r="A111">
        <v>306.44600000000003</v>
      </c>
      <c r="B111">
        <v>1605.5714285714287</v>
      </c>
      <c r="C111">
        <v>43</v>
      </c>
      <c r="D111">
        <v>99.397483171735473</v>
      </c>
      <c r="E111">
        <v>2</v>
      </c>
    </row>
    <row r="112" spans="1:5" x14ac:dyDescent="0.25">
      <c r="A112">
        <v>306.44799999999998</v>
      </c>
      <c r="B112">
        <v>1595.7142857142858</v>
      </c>
      <c r="C112">
        <v>42.5</v>
      </c>
      <c r="D112">
        <v>99.806763131277989</v>
      </c>
      <c r="E112">
        <v>2</v>
      </c>
    </row>
    <row r="113" spans="1:5" x14ac:dyDescent="0.25">
      <c r="A113">
        <v>306.45100000000002</v>
      </c>
      <c r="B113">
        <v>1590.1428571428571</v>
      </c>
      <c r="C113">
        <v>42</v>
      </c>
      <c r="D113">
        <v>100.05231672014509</v>
      </c>
      <c r="E113">
        <v>2</v>
      </c>
    </row>
    <row r="114" spans="1:5" x14ac:dyDescent="0.25">
      <c r="A114">
        <v>306.45300000000003</v>
      </c>
      <c r="B114">
        <v>1582.7142857142858</v>
      </c>
      <c r="C114">
        <v>41.64285714285711</v>
      </c>
      <c r="D114">
        <v>100.36138436453689</v>
      </c>
      <c r="E114">
        <v>2</v>
      </c>
    </row>
    <row r="115" spans="1:5" x14ac:dyDescent="0.25">
      <c r="A115">
        <v>306.45600000000002</v>
      </c>
      <c r="B115">
        <v>1577.7142857142858</v>
      </c>
      <c r="C115">
        <v>41.35714285714289</v>
      </c>
      <c r="D115">
        <v>100.58151768275673</v>
      </c>
      <c r="E115">
        <v>2</v>
      </c>
    </row>
    <row r="116" spans="1:5" x14ac:dyDescent="0.25">
      <c r="A116">
        <v>306.45899999999995</v>
      </c>
      <c r="B116">
        <v>1571</v>
      </c>
      <c r="C116">
        <v>41.071428571428555</v>
      </c>
      <c r="D116">
        <v>100.86773507254486</v>
      </c>
      <c r="E116">
        <v>2</v>
      </c>
    </row>
    <row r="117" spans="1:5" x14ac:dyDescent="0.25">
      <c r="A117">
        <v>306.46099999999996</v>
      </c>
      <c r="B117">
        <v>1561.1428571428571</v>
      </c>
      <c r="C117">
        <v>40.571428571428555</v>
      </c>
      <c r="D117">
        <v>101.28387734549398</v>
      </c>
      <c r="E117">
        <v>2</v>
      </c>
    </row>
    <row r="118" spans="1:5" x14ac:dyDescent="0.25">
      <c r="A118">
        <v>306.464</v>
      </c>
      <c r="B118">
        <v>1552.8571428571429</v>
      </c>
      <c r="C118">
        <v>40</v>
      </c>
      <c r="D118">
        <v>101.61611655099057</v>
      </c>
      <c r="E118">
        <v>2</v>
      </c>
    </row>
    <row r="119" spans="1:5" x14ac:dyDescent="0.25">
      <c r="A119">
        <v>306.46600000000001</v>
      </c>
      <c r="B119">
        <v>1552.1428571428571</v>
      </c>
      <c r="C119">
        <v>40</v>
      </c>
      <c r="D119">
        <v>101.64484231131422</v>
      </c>
      <c r="E119">
        <v>2</v>
      </c>
    </row>
    <row r="120" spans="1:5" x14ac:dyDescent="0.25">
      <c r="A120">
        <v>306.46899999999999</v>
      </c>
      <c r="B120">
        <v>1559.4285714285713</v>
      </c>
      <c r="C120">
        <v>40.5</v>
      </c>
      <c r="D120">
        <v>101.31796373639793</v>
      </c>
      <c r="E120">
        <v>2</v>
      </c>
    </row>
    <row r="121" spans="1:5" x14ac:dyDescent="0.25">
      <c r="A121">
        <v>306.47199999999998</v>
      </c>
      <c r="B121">
        <v>1566.7142857142858</v>
      </c>
      <c r="C121">
        <v>40.642857142857224</v>
      </c>
      <c r="D121">
        <v>101.00119716099346</v>
      </c>
      <c r="E121">
        <v>2</v>
      </c>
    </row>
    <row r="122" spans="1:5" x14ac:dyDescent="0.25">
      <c r="A122">
        <v>306.47399999999999</v>
      </c>
      <c r="B122">
        <v>1564.4285714285713</v>
      </c>
      <c r="C122">
        <v>40.64285714285711</v>
      </c>
      <c r="D122">
        <v>101.12109004429414</v>
      </c>
      <c r="E122">
        <v>2</v>
      </c>
    </row>
    <row r="123" spans="1:5" x14ac:dyDescent="0.25">
      <c r="A123">
        <v>306.47699999999998</v>
      </c>
      <c r="B123">
        <v>1561</v>
      </c>
      <c r="C123">
        <v>40.571428571428669</v>
      </c>
      <c r="D123">
        <v>101.27312338692798</v>
      </c>
      <c r="E123">
        <v>2</v>
      </c>
    </row>
    <row r="124" spans="1:5" x14ac:dyDescent="0.25">
      <c r="A124">
        <v>306.48</v>
      </c>
      <c r="B124">
        <v>1578.4285714285713</v>
      </c>
      <c r="C124">
        <v>41.5</v>
      </c>
      <c r="D124">
        <v>100.51817714146205</v>
      </c>
      <c r="E124">
        <v>2</v>
      </c>
    </row>
    <row r="125" spans="1:5" x14ac:dyDescent="0.25">
      <c r="A125">
        <v>306.48200000000003</v>
      </c>
      <c r="B125">
        <v>1583.1428571428571</v>
      </c>
      <c r="C125">
        <v>41.714285714285666</v>
      </c>
      <c r="D125">
        <v>100.31373792375842</v>
      </c>
      <c r="E125">
        <v>2</v>
      </c>
    </row>
    <row r="126" spans="1:5" x14ac:dyDescent="0.25">
      <c r="A126">
        <v>306.48500000000001</v>
      </c>
      <c r="B126">
        <v>1570.4285714285713</v>
      </c>
      <c r="C126">
        <v>40.857142857142776</v>
      </c>
      <c r="D126">
        <v>100.86473759242455</v>
      </c>
      <c r="E126">
        <v>2</v>
      </c>
    </row>
    <row r="127" spans="1:5" x14ac:dyDescent="0.25">
      <c r="A127">
        <v>306.488</v>
      </c>
      <c r="B127">
        <v>1566.4285714285713</v>
      </c>
      <c r="C127">
        <v>40.714285714285666</v>
      </c>
      <c r="D127">
        <v>101.03931644984652</v>
      </c>
      <c r="E127">
        <v>2</v>
      </c>
    </row>
    <row r="128" spans="1:5" x14ac:dyDescent="0.25">
      <c r="A128">
        <v>306.49099999999999</v>
      </c>
      <c r="B128">
        <v>1567.7142857142858</v>
      </c>
      <c r="C128">
        <v>40.785714285714334</v>
      </c>
      <c r="D128">
        <v>100.98366394042966</v>
      </c>
      <c r="E128">
        <v>2</v>
      </c>
    </row>
    <row r="129" spans="1:5" x14ac:dyDescent="0.25">
      <c r="A129">
        <v>306.49299999999999</v>
      </c>
      <c r="B129">
        <v>1569.7142857142858</v>
      </c>
      <c r="C129">
        <v>40.928571428571445</v>
      </c>
      <c r="D129">
        <v>100.90368216378363</v>
      </c>
      <c r="E129">
        <v>2</v>
      </c>
    </row>
    <row r="130" spans="1:5" x14ac:dyDescent="0.25">
      <c r="A130">
        <v>306.49599999999992</v>
      </c>
      <c r="B130">
        <v>1574.2857142857142</v>
      </c>
      <c r="C130">
        <v>41.285714285714334</v>
      </c>
      <c r="D130">
        <v>100.71890411376972</v>
      </c>
      <c r="E130">
        <v>2</v>
      </c>
    </row>
    <row r="131" spans="1:5" x14ac:dyDescent="0.25">
      <c r="A131">
        <v>306.49900000000002</v>
      </c>
      <c r="B131">
        <v>1576.5714285714287</v>
      </c>
      <c r="C131">
        <v>41.35714285714289</v>
      </c>
      <c r="D131">
        <v>100.63512159075049</v>
      </c>
      <c r="E131">
        <v>2</v>
      </c>
    </row>
    <row r="132" spans="1:5" x14ac:dyDescent="0.25">
      <c r="A132">
        <v>306.50200000000001</v>
      </c>
      <c r="B132">
        <v>1580.7142857142858</v>
      </c>
      <c r="C132">
        <v>41.571428571428555</v>
      </c>
      <c r="D132">
        <v>100.46782270159036</v>
      </c>
      <c r="E132">
        <v>2</v>
      </c>
    </row>
    <row r="133" spans="1:5" x14ac:dyDescent="0.25">
      <c r="A133">
        <v>306.505</v>
      </c>
      <c r="B133">
        <v>1587.8571428571429</v>
      </c>
      <c r="C133">
        <v>41.928571428571445</v>
      </c>
      <c r="D133">
        <v>100.15570787702279</v>
      </c>
      <c r="E133">
        <v>2</v>
      </c>
    </row>
    <row r="134" spans="1:5" x14ac:dyDescent="0.25">
      <c r="A134">
        <v>306.50700000000001</v>
      </c>
      <c r="B134">
        <v>1594.1428571428571</v>
      </c>
      <c r="C134">
        <v>42.214285714285779</v>
      </c>
      <c r="D134">
        <v>99.897500174386266</v>
      </c>
      <c r="E134">
        <v>2</v>
      </c>
    </row>
    <row r="135" spans="1:5" x14ac:dyDescent="0.25">
      <c r="A135">
        <v>306.51000000000005</v>
      </c>
      <c r="B135">
        <v>1590.7142857142858</v>
      </c>
      <c r="C135">
        <v>42.214285714285666</v>
      </c>
      <c r="D135">
        <v>100.03961944580078</v>
      </c>
      <c r="E135">
        <v>2</v>
      </c>
    </row>
    <row r="136" spans="1:5" x14ac:dyDescent="0.25">
      <c r="A136">
        <v>306.51299999999998</v>
      </c>
      <c r="B136">
        <v>1585</v>
      </c>
      <c r="C136">
        <v>41.785714285714334</v>
      </c>
      <c r="D136">
        <v>100.27390049525673</v>
      </c>
      <c r="E136">
        <v>2</v>
      </c>
    </row>
    <row r="137" spans="1:5" x14ac:dyDescent="0.25">
      <c r="A137">
        <v>306.51600000000008</v>
      </c>
      <c r="B137">
        <v>1577.4285714285713</v>
      </c>
      <c r="C137">
        <v>41.428571428571445</v>
      </c>
      <c r="D137">
        <v>100.5964726039341</v>
      </c>
      <c r="E137">
        <v>2</v>
      </c>
    </row>
    <row r="138" spans="1:5" x14ac:dyDescent="0.25">
      <c r="A138">
        <v>306.51900000000001</v>
      </c>
      <c r="B138">
        <v>1576.7142857142858</v>
      </c>
      <c r="C138">
        <v>41.428571428571331</v>
      </c>
      <c r="D138">
        <v>100.62859322684136</v>
      </c>
      <c r="E138">
        <v>2</v>
      </c>
    </row>
    <row r="139" spans="1:5" x14ac:dyDescent="0.25">
      <c r="A139">
        <v>306.52199999999999</v>
      </c>
      <c r="B139">
        <v>1577</v>
      </c>
      <c r="C139">
        <v>41.214285714285666</v>
      </c>
      <c r="D139">
        <v>100.62106170654289</v>
      </c>
      <c r="E139">
        <v>2</v>
      </c>
    </row>
    <row r="140" spans="1:5" x14ac:dyDescent="0.25">
      <c r="A140">
        <v>306.52499999999998</v>
      </c>
      <c r="B140">
        <v>1577</v>
      </c>
      <c r="C140">
        <v>41.5</v>
      </c>
      <c r="D140">
        <v>100.62076067243316</v>
      </c>
      <c r="E140">
        <v>2</v>
      </c>
    </row>
    <row r="141" spans="1:5" x14ac:dyDescent="0.25">
      <c r="A141">
        <v>306.52800000000002</v>
      </c>
      <c r="B141">
        <v>1573.7142857142858</v>
      </c>
      <c r="C141">
        <v>41.214285714285666</v>
      </c>
      <c r="D141">
        <v>100.78115910121363</v>
      </c>
      <c r="E141">
        <v>2</v>
      </c>
    </row>
    <row r="142" spans="1:5" x14ac:dyDescent="0.25">
      <c r="A142">
        <v>306.53100000000001</v>
      </c>
      <c r="B142">
        <v>1570.4285714285713</v>
      </c>
      <c r="C142">
        <v>41.071428571428555</v>
      </c>
      <c r="D142">
        <v>100.91493682861341</v>
      </c>
      <c r="E142">
        <v>2</v>
      </c>
    </row>
    <row r="143" spans="1:5" x14ac:dyDescent="0.25">
      <c r="A143">
        <v>306.53399999999999</v>
      </c>
      <c r="B143">
        <v>1562.4285714285713</v>
      </c>
      <c r="C143">
        <v>40.64285714285711</v>
      </c>
      <c r="D143">
        <v>101.27215706961522</v>
      </c>
      <c r="E143">
        <v>2</v>
      </c>
    </row>
    <row r="144" spans="1:5" x14ac:dyDescent="0.25">
      <c r="A144">
        <v>306.53699999999998</v>
      </c>
      <c r="B144">
        <v>1555.5714285714287</v>
      </c>
      <c r="C144">
        <v>40.214285714285666</v>
      </c>
      <c r="D144">
        <v>101.57119053431933</v>
      </c>
      <c r="E144">
        <v>2</v>
      </c>
    </row>
    <row r="145" spans="1:5" x14ac:dyDescent="0.25">
      <c r="A145">
        <v>306.54000000000002</v>
      </c>
      <c r="B145">
        <v>1545.8571428571429</v>
      </c>
      <c r="C145">
        <v>39.714285714285779</v>
      </c>
      <c r="D145">
        <v>101.9823495047433</v>
      </c>
      <c r="E145">
        <v>2</v>
      </c>
    </row>
    <row r="146" spans="1:5" x14ac:dyDescent="0.25">
      <c r="A146">
        <v>306.54300000000001</v>
      </c>
      <c r="B146">
        <v>1540.8571428571429</v>
      </c>
      <c r="C146">
        <v>39.428571428571445</v>
      </c>
      <c r="D146">
        <v>102.21118665422711</v>
      </c>
      <c r="E146">
        <v>2</v>
      </c>
    </row>
    <row r="147" spans="1:5" x14ac:dyDescent="0.25">
      <c r="A147">
        <v>306.54599999999999</v>
      </c>
      <c r="B147">
        <v>1538</v>
      </c>
      <c r="C147">
        <v>39.285714285714221</v>
      </c>
      <c r="D147">
        <v>102.36116180419936</v>
      </c>
      <c r="E147">
        <v>2</v>
      </c>
    </row>
    <row r="148" spans="1:5" x14ac:dyDescent="0.25">
      <c r="A148">
        <v>306.54899999999992</v>
      </c>
      <c r="B148">
        <v>1535.1428571428571</v>
      </c>
      <c r="C148">
        <v>39.14285714285711</v>
      </c>
      <c r="D148">
        <v>102.49317321777335</v>
      </c>
      <c r="E148">
        <v>2</v>
      </c>
    </row>
    <row r="149" spans="1:5" x14ac:dyDescent="0.25">
      <c r="A149">
        <v>306.55200000000002</v>
      </c>
      <c r="B149">
        <v>1534.2857142857142</v>
      </c>
      <c r="C149">
        <v>39.14285714285711</v>
      </c>
      <c r="D149">
        <v>102.5482687813896</v>
      </c>
      <c r="E149">
        <v>2</v>
      </c>
    </row>
    <row r="150" spans="1:5" x14ac:dyDescent="0.25">
      <c r="A150">
        <v>306.55499999999995</v>
      </c>
      <c r="B150">
        <v>1534.5714285714287</v>
      </c>
      <c r="C150">
        <v>39.14285714285711</v>
      </c>
      <c r="D150">
        <v>102.52672337123335</v>
      </c>
      <c r="E150">
        <v>2</v>
      </c>
    </row>
    <row r="151" spans="1:5" x14ac:dyDescent="0.25">
      <c r="A151">
        <v>306.55799999999999</v>
      </c>
      <c r="B151">
        <v>1535.5714285714287</v>
      </c>
      <c r="C151">
        <v>39.214285714285779</v>
      </c>
      <c r="D151">
        <v>102.47833905901211</v>
      </c>
      <c r="E151">
        <v>2</v>
      </c>
    </row>
    <row r="152" spans="1:5" x14ac:dyDescent="0.25">
      <c r="A152">
        <v>306.56200000000001</v>
      </c>
      <c r="B152">
        <v>1537.1428571428571</v>
      </c>
      <c r="C152">
        <v>39.285714285714334</v>
      </c>
      <c r="D152">
        <v>102.39311741420204</v>
      </c>
      <c r="E152">
        <v>2</v>
      </c>
    </row>
    <row r="153" spans="1:5" x14ac:dyDescent="0.25">
      <c r="A153">
        <v>306.56500000000005</v>
      </c>
      <c r="B153">
        <v>1541.7142857142858</v>
      </c>
      <c r="C153">
        <v>39.428571428571445</v>
      </c>
      <c r="D153">
        <v>102.19281572614398</v>
      </c>
      <c r="E153">
        <v>2</v>
      </c>
    </row>
    <row r="154" spans="1:5" x14ac:dyDescent="0.25">
      <c r="A154">
        <v>306.56799999999998</v>
      </c>
      <c r="B154">
        <v>1547.7142857142858</v>
      </c>
      <c r="C154">
        <v>39.85714285714289</v>
      </c>
      <c r="D154">
        <v>101.93231310163219</v>
      </c>
      <c r="E154">
        <v>2</v>
      </c>
    </row>
    <row r="155" spans="1:5" x14ac:dyDescent="0.25">
      <c r="A155">
        <v>306.57100000000008</v>
      </c>
      <c r="B155">
        <v>1551.5714285714287</v>
      </c>
      <c r="C155">
        <v>40.071428571428669</v>
      </c>
      <c r="D155">
        <v>101.77978188650957</v>
      </c>
      <c r="E155">
        <v>2</v>
      </c>
    </row>
    <row r="156" spans="1:5" x14ac:dyDescent="0.25">
      <c r="A156">
        <v>306.57499999999999</v>
      </c>
      <c r="B156">
        <v>1553</v>
      </c>
      <c r="C156">
        <v>40.214285714285666</v>
      </c>
      <c r="D156">
        <v>101.72132938929985</v>
      </c>
      <c r="E156">
        <v>2</v>
      </c>
    </row>
    <row r="157" spans="1:5" x14ac:dyDescent="0.25">
      <c r="A157">
        <v>306.57799999999997</v>
      </c>
      <c r="B157">
        <v>1552.4285714285713</v>
      </c>
      <c r="C157">
        <v>40.071428571428555</v>
      </c>
      <c r="D157">
        <v>101.75077318464037</v>
      </c>
      <c r="E157">
        <v>2</v>
      </c>
    </row>
    <row r="158" spans="1:5" x14ac:dyDescent="0.25">
      <c r="A158">
        <v>306.58100000000002</v>
      </c>
      <c r="B158">
        <v>1551.2857142857142</v>
      </c>
      <c r="C158">
        <v>40.071428571428555</v>
      </c>
      <c r="D158">
        <v>101.83658556256967</v>
      </c>
      <c r="E158">
        <v>2</v>
      </c>
    </row>
    <row r="159" spans="1:5" x14ac:dyDescent="0.25">
      <c r="A159">
        <v>306.584</v>
      </c>
      <c r="B159">
        <v>1550.7142857142858</v>
      </c>
      <c r="C159">
        <v>40.071428571428555</v>
      </c>
      <c r="D159">
        <v>101.87836478097086</v>
      </c>
      <c r="E159">
        <v>2</v>
      </c>
    </row>
    <row r="160" spans="1:5" x14ac:dyDescent="0.25">
      <c r="A160">
        <v>306.58800000000002</v>
      </c>
      <c r="B160">
        <v>1547.2857142857142</v>
      </c>
      <c r="C160">
        <v>39.928571428571445</v>
      </c>
      <c r="D160">
        <v>102.0363228934151</v>
      </c>
      <c r="E160">
        <v>2</v>
      </c>
    </row>
    <row r="161" spans="1:5" x14ac:dyDescent="0.25">
      <c r="A161">
        <v>306.59100000000001</v>
      </c>
      <c r="B161">
        <v>1544.4285714285713</v>
      </c>
      <c r="C161">
        <v>39.714285714285666</v>
      </c>
      <c r="D161">
        <v>102.17696729387563</v>
      </c>
      <c r="E161">
        <v>2</v>
      </c>
    </row>
    <row r="162" spans="1:5" x14ac:dyDescent="0.25">
      <c r="A162">
        <v>306.59500000000003</v>
      </c>
      <c r="B162">
        <v>1538.8571428571429</v>
      </c>
      <c r="C162">
        <v>39.5</v>
      </c>
      <c r="D162">
        <v>102.41521606445315</v>
      </c>
      <c r="E162">
        <v>2</v>
      </c>
    </row>
    <row r="163" spans="1:5" x14ac:dyDescent="0.25">
      <c r="A163">
        <v>306.59800000000001</v>
      </c>
      <c r="B163">
        <v>1533.5714285714287</v>
      </c>
      <c r="C163">
        <v>39.071428571428669</v>
      </c>
      <c r="D163">
        <v>102.6756352015903</v>
      </c>
      <c r="E163">
        <v>2</v>
      </c>
    </row>
    <row r="164" spans="1:5" x14ac:dyDescent="0.25">
      <c r="A164">
        <v>306.601</v>
      </c>
      <c r="B164">
        <v>1526.7142857142858</v>
      </c>
      <c r="C164">
        <v>38.85714285714289</v>
      </c>
      <c r="D164">
        <v>102.99309125627803</v>
      </c>
      <c r="E164">
        <v>2</v>
      </c>
    </row>
    <row r="165" spans="1:5" x14ac:dyDescent="0.25">
      <c r="A165">
        <v>306.60500000000002</v>
      </c>
      <c r="B165">
        <v>1520.7142857142858</v>
      </c>
      <c r="C165">
        <v>38.64285714285711</v>
      </c>
      <c r="D165">
        <v>103.28518960135324</v>
      </c>
      <c r="E165">
        <v>2</v>
      </c>
    </row>
    <row r="166" spans="1:5" x14ac:dyDescent="0.25">
      <c r="A166">
        <v>306.60799999999995</v>
      </c>
      <c r="B166">
        <v>1514.4285714285713</v>
      </c>
      <c r="C166">
        <v>38.142857142857224</v>
      </c>
      <c r="D166">
        <v>103.57605895996068</v>
      </c>
      <c r="E166">
        <v>2</v>
      </c>
    </row>
    <row r="167" spans="1:5" x14ac:dyDescent="0.25">
      <c r="A167">
        <v>306.61199999999997</v>
      </c>
      <c r="B167">
        <v>1510.8571428571429</v>
      </c>
      <c r="C167">
        <v>38.14285714285711</v>
      </c>
      <c r="D167">
        <v>103.75222364153194</v>
      </c>
      <c r="E167">
        <v>2</v>
      </c>
    </row>
    <row r="168" spans="1:5" x14ac:dyDescent="0.25">
      <c r="A168">
        <v>306.61599999999999</v>
      </c>
      <c r="B168">
        <v>1505.2857142857142</v>
      </c>
      <c r="C168">
        <v>37.714285714285666</v>
      </c>
      <c r="D168">
        <v>104.00294974190848</v>
      </c>
      <c r="E168">
        <v>2</v>
      </c>
    </row>
    <row r="169" spans="1:5" x14ac:dyDescent="0.25">
      <c r="A169">
        <v>306.61900000000003</v>
      </c>
      <c r="B169">
        <v>1503</v>
      </c>
      <c r="C169">
        <v>37.5</v>
      </c>
      <c r="D169">
        <v>104.12322692871112</v>
      </c>
      <c r="E169">
        <v>2</v>
      </c>
    </row>
    <row r="170" spans="1:5" x14ac:dyDescent="0.25">
      <c r="A170">
        <v>306.62299999999999</v>
      </c>
      <c r="B170">
        <v>1498.8571428571429</v>
      </c>
      <c r="C170">
        <v>37.428571428571331</v>
      </c>
      <c r="D170">
        <v>104.3151896885463</v>
      </c>
      <c r="E170">
        <v>2</v>
      </c>
    </row>
    <row r="171" spans="1:5" x14ac:dyDescent="0.25">
      <c r="A171">
        <v>306.62599999999998</v>
      </c>
      <c r="B171">
        <v>1493.5714285714287</v>
      </c>
      <c r="C171">
        <v>37.142857142857224</v>
      </c>
      <c r="D171">
        <v>104.59578922816701</v>
      </c>
      <c r="E171">
        <v>2</v>
      </c>
    </row>
    <row r="172" spans="1:5" x14ac:dyDescent="0.25">
      <c r="A172">
        <v>306.63</v>
      </c>
      <c r="B172">
        <v>1490.1428571428571</v>
      </c>
      <c r="C172">
        <v>36.928571428571445</v>
      </c>
      <c r="D172">
        <v>104.75897674560548</v>
      </c>
      <c r="E172">
        <v>2</v>
      </c>
    </row>
    <row r="173" spans="1:5" x14ac:dyDescent="0.25">
      <c r="A173">
        <v>306.63400000000001</v>
      </c>
      <c r="B173">
        <v>1487.7142857142858</v>
      </c>
      <c r="C173">
        <v>37</v>
      </c>
      <c r="D173">
        <v>104.89117540631958</v>
      </c>
      <c r="E173">
        <v>2</v>
      </c>
    </row>
    <row r="174" spans="1:5" x14ac:dyDescent="0.25">
      <c r="A174">
        <v>306.637</v>
      </c>
      <c r="B174">
        <v>1486.4285714285713</v>
      </c>
      <c r="C174">
        <v>37</v>
      </c>
      <c r="D174">
        <v>104.96869310651499</v>
      </c>
      <c r="E174">
        <v>2</v>
      </c>
    </row>
    <row r="175" spans="1:5" x14ac:dyDescent="0.25">
      <c r="A175">
        <v>306.64100000000002</v>
      </c>
      <c r="B175">
        <v>1486.2857142857142</v>
      </c>
      <c r="C175">
        <v>36.714285714285666</v>
      </c>
      <c r="D175">
        <v>104.99503195626386</v>
      </c>
      <c r="E175">
        <v>2</v>
      </c>
    </row>
    <row r="176" spans="1:5" x14ac:dyDescent="0.25">
      <c r="A176">
        <v>306.64499999999992</v>
      </c>
      <c r="B176">
        <v>1484.1428571428571</v>
      </c>
      <c r="C176">
        <v>36.714285714285666</v>
      </c>
      <c r="D176">
        <v>105.116590009417</v>
      </c>
      <c r="E176">
        <v>2</v>
      </c>
    </row>
    <row r="177" spans="1:5" x14ac:dyDescent="0.25">
      <c r="A177">
        <v>306.64899999999994</v>
      </c>
      <c r="B177">
        <v>1483.8571428571429</v>
      </c>
      <c r="C177">
        <v>36.928571428571445</v>
      </c>
      <c r="D177">
        <v>105.15080806187223</v>
      </c>
      <c r="E177">
        <v>2</v>
      </c>
    </row>
    <row r="178" spans="1:5" x14ac:dyDescent="0.25">
      <c r="A178">
        <v>306.65199999999999</v>
      </c>
      <c r="B178">
        <v>1481.8571428571429</v>
      </c>
      <c r="C178">
        <v>36.642857142857224</v>
      </c>
      <c r="D178">
        <v>105.24957471575055</v>
      </c>
      <c r="E178">
        <v>2</v>
      </c>
    </row>
    <row r="179" spans="1:5" x14ac:dyDescent="0.25">
      <c r="A179">
        <v>306.65600000000001</v>
      </c>
      <c r="B179">
        <v>1479.1428571428571</v>
      </c>
      <c r="C179">
        <v>36.64285714285711</v>
      </c>
      <c r="D179">
        <v>105.38484584263392</v>
      </c>
      <c r="E179">
        <v>2</v>
      </c>
    </row>
    <row r="180" spans="1:5" x14ac:dyDescent="0.25">
      <c r="A180">
        <v>306.66000000000003</v>
      </c>
      <c r="B180">
        <v>1479.1428571428571</v>
      </c>
      <c r="C180">
        <v>36.5</v>
      </c>
      <c r="D180">
        <v>105.39533473423575</v>
      </c>
      <c r="E180">
        <v>2</v>
      </c>
    </row>
    <row r="181" spans="1:5" x14ac:dyDescent="0.25">
      <c r="A181">
        <v>306.66399999999999</v>
      </c>
      <c r="B181">
        <v>1481.2857142857142</v>
      </c>
      <c r="C181">
        <v>36.642857142857224</v>
      </c>
      <c r="D181">
        <v>105.31885833740228</v>
      </c>
      <c r="E181">
        <v>2</v>
      </c>
    </row>
    <row r="182" spans="1:5" x14ac:dyDescent="0.25">
      <c r="A182">
        <v>306.66800000000001</v>
      </c>
      <c r="B182">
        <v>1479.1428571428571</v>
      </c>
      <c r="C182">
        <v>36.64285714285711</v>
      </c>
      <c r="D182">
        <v>105.41804090227396</v>
      </c>
      <c r="E182">
        <v>2</v>
      </c>
    </row>
    <row r="183" spans="1:5" x14ac:dyDescent="0.25">
      <c r="A183">
        <v>306.67200000000003</v>
      </c>
      <c r="B183">
        <v>1475</v>
      </c>
      <c r="C183">
        <v>36.285714285714221</v>
      </c>
      <c r="D183">
        <v>105.62638484409894</v>
      </c>
      <c r="E183">
        <v>2</v>
      </c>
    </row>
    <row r="184" spans="1:5" x14ac:dyDescent="0.25">
      <c r="A184">
        <v>306.67599999999999</v>
      </c>
      <c r="B184">
        <v>1471.2857142857142</v>
      </c>
      <c r="C184">
        <v>36.142857142857224</v>
      </c>
      <c r="D184">
        <v>105.82315804617747</v>
      </c>
      <c r="E184">
        <v>2</v>
      </c>
    </row>
    <row r="185" spans="1:5" x14ac:dyDescent="0.25">
      <c r="A185">
        <v>306.68</v>
      </c>
      <c r="B185">
        <v>1466.7142857142858</v>
      </c>
      <c r="C185">
        <v>35.928571428571331</v>
      </c>
      <c r="D185">
        <v>106.04772447858556</v>
      </c>
      <c r="E185">
        <v>2</v>
      </c>
    </row>
    <row r="186" spans="1:5" x14ac:dyDescent="0.25">
      <c r="A186">
        <v>306.68400000000003</v>
      </c>
      <c r="B186">
        <v>1464.4285714285713</v>
      </c>
      <c r="C186">
        <v>35.785714285714221</v>
      </c>
      <c r="D186">
        <v>106.14888283865798</v>
      </c>
      <c r="E186">
        <v>2</v>
      </c>
    </row>
    <row r="187" spans="1:5" x14ac:dyDescent="0.25">
      <c r="A187">
        <v>306.68799999999999</v>
      </c>
      <c r="B187">
        <v>1464.1428571428571</v>
      </c>
      <c r="C187">
        <v>36</v>
      </c>
      <c r="D187">
        <v>106.17361275809156</v>
      </c>
      <c r="E187">
        <v>2</v>
      </c>
    </row>
    <row r="188" spans="1:5" x14ac:dyDescent="0.25">
      <c r="A188">
        <v>306.69200000000001</v>
      </c>
      <c r="B188">
        <v>1467.4285714285713</v>
      </c>
      <c r="C188">
        <v>36.142857142857224</v>
      </c>
      <c r="D188">
        <v>105.9944538661411</v>
      </c>
      <c r="E188">
        <v>2</v>
      </c>
    </row>
    <row r="189" spans="1:5" x14ac:dyDescent="0.25">
      <c r="A189">
        <v>306.69600000000003</v>
      </c>
      <c r="B189">
        <v>1469.5714285714287</v>
      </c>
      <c r="C189">
        <v>36.071428571428669</v>
      </c>
      <c r="D189">
        <v>105.8727617536274</v>
      </c>
      <c r="E189">
        <v>2</v>
      </c>
    </row>
    <row r="190" spans="1:5" x14ac:dyDescent="0.25">
      <c r="A190">
        <v>306.70100000000002</v>
      </c>
      <c r="B190">
        <v>1468.2857142857142</v>
      </c>
      <c r="C190">
        <v>36.071428571428555</v>
      </c>
      <c r="D190">
        <v>105.92364807128922</v>
      </c>
      <c r="E190">
        <v>2</v>
      </c>
    </row>
    <row r="191" spans="1:5" x14ac:dyDescent="0.25">
      <c r="A191">
        <v>306.70499999999998</v>
      </c>
      <c r="B191">
        <v>1466.7142857142858</v>
      </c>
      <c r="C191">
        <v>35.85714285714289</v>
      </c>
      <c r="D191">
        <v>105.985075378418</v>
      </c>
      <c r="E191">
        <v>2</v>
      </c>
    </row>
    <row r="192" spans="1:5" x14ac:dyDescent="0.25">
      <c r="A192">
        <v>306.709</v>
      </c>
      <c r="B192">
        <v>1468.2857142857142</v>
      </c>
      <c r="C192">
        <v>36.071428571428555</v>
      </c>
      <c r="D192">
        <v>105.90294080461797</v>
      </c>
      <c r="E192">
        <v>2</v>
      </c>
    </row>
    <row r="193" spans="1:5" x14ac:dyDescent="0.25">
      <c r="A193">
        <v>306.71300000000002</v>
      </c>
      <c r="B193">
        <v>1475.4285714285713</v>
      </c>
      <c r="C193">
        <v>36.428571428571445</v>
      </c>
      <c r="D193">
        <v>105.58010973249156</v>
      </c>
      <c r="E193">
        <v>2</v>
      </c>
    </row>
    <row r="194" spans="1:5" x14ac:dyDescent="0.25">
      <c r="A194">
        <v>306.71800000000007</v>
      </c>
      <c r="B194">
        <v>1479.8571428571429</v>
      </c>
      <c r="C194">
        <v>36.642857142857224</v>
      </c>
      <c r="D194">
        <v>105.38076106480207</v>
      </c>
      <c r="E194">
        <v>2</v>
      </c>
    </row>
    <row r="195" spans="1:5" x14ac:dyDescent="0.25">
      <c r="A195">
        <v>306.72199999999998</v>
      </c>
      <c r="B195">
        <v>1482</v>
      </c>
      <c r="C195">
        <v>36.785714285714334</v>
      </c>
      <c r="D195">
        <v>105.29516950334818</v>
      </c>
      <c r="E195">
        <v>2</v>
      </c>
    </row>
    <row r="196" spans="1:5" x14ac:dyDescent="0.25">
      <c r="A196">
        <v>306.726</v>
      </c>
      <c r="B196">
        <v>1479.2857142857142</v>
      </c>
      <c r="C196">
        <v>36.64285714285711</v>
      </c>
      <c r="D196">
        <v>105.42307608468184</v>
      </c>
      <c r="E196">
        <v>2</v>
      </c>
    </row>
    <row r="197" spans="1:5" x14ac:dyDescent="0.25">
      <c r="A197">
        <v>306.73099999999999</v>
      </c>
      <c r="B197">
        <v>1478.7142857142858</v>
      </c>
      <c r="C197">
        <v>36.642857142857224</v>
      </c>
      <c r="D197">
        <v>105.44749319893981</v>
      </c>
      <c r="E197">
        <v>2</v>
      </c>
    </row>
    <row r="198" spans="1:5" x14ac:dyDescent="0.25">
      <c r="A198">
        <v>306.73500000000001</v>
      </c>
      <c r="B198">
        <v>1479.5714285714287</v>
      </c>
      <c r="C198">
        <v>36.64285714285711</v>
      </c>
      <c r="D198">
        <v>105.44516100202293</v>
      </c>
      <c r="E198">
        <v>2</v>
      </c>
    </row>
    <row r="199" spans="1:5" x14ac:dyDescent="0.25">
      <c r="A199">
        <v>306.74</v>
      </c>
      <c r="B199">
        <v>1478.8571428571429</v>
      </c>
      <c r="C199">
        <v>36.714285714285779</v>
      </c>
      <c r="D199">
        <v>105.53197784423804</v>
      </c>
      <c r="E199">
        <v>2</v>
      </c>
    </row>
    <row r="200" spans="1:5" x14ac:dyDescent="0.25">
      <c r="A200">
        <v>306.74400000000003</v>
      </c>
      <c r="B200">
        <v>1471.5714285714287</v>
      </c>
      <c r="C200">
        <v>36.285714285714334</v>
      </c>
      <c r="D200">
        <v>105.91541595458978</v>
      </c>
      <c r="E200">
        <v>2</v>
      </c>
    </row>
    <row r="201" spans="1:5" x14ac:dyDescent="0.25">
      <c r="A201">
        <v>306.74900000000002</v>
      </c>
      <c r="B201">
        <v>1462.7142857142858</v>
      </c>
      <c r="C201">
        <v>35.928571428571445</v>
      </c>
      <c r="D201">
        <v>106.34012298583974</v>
      </c>
      <c r="E201">
        <v>2</v>
      </c>
    </row>
    <row r="202" spans="1:5" x14ac:dyDescent="0.25">
      <c r="A202">
        <v>306.75300000000004</v>
      </c>
      <c r="B202">
        <v>1457.5714285714287</v>
      </c>
      <c r="C202">
        <v>35.571428571428555</v>
      </c>
      <c r="D202">
        <v>106.60633632114957</v>
      </c>
      <c r="E202">
        <v>2</v>
      </c>
    </row>
    <row r="203" spans="1:5" x14ac:dyDescent="0.25">
      <c r="A203">
        <v>306.75799999999998</v>
      </c>
      <c r="B203">
        <v>1451.5714285714287</v>
      </c>
      <c r="C203">
        <v>35.285714285714334</v>
      </c>
      <c r="D203">
        <v>106.8883876255581</v>
      </c>
      <c r="E203">
        <v>2</v>
      </c>
    </row>
    <row r="204" spans="1:5" x14ac:dyDescent="0.25">
      <c r="A204">
        <v>306.76299999999998</v>
      </c>
      <c r="B204">
        <v>1449.2857142857142</v>
      </c>
      <c r="C204">
        <v>35.285714285714334</v>
      </c>
      <c r="D204">
        <v>106.99851422991094</v>
      </c>
      <c r="E204">
        <v>2</v>
      </c>
    </row>
    <row r="205" spans="1:5" x14ac:dyDescent="0.25">
      <c r="A205">
        <v>306.767</v>
      </c>
      <c r="B205">
        <v>1448.7142857142858</v>
      </c>
      <c r="C205">
        <v>35.285714285714221</v>
      </c>
      <c r="D205">
        <v>107.01350206647601</v>
      </c>
      <c r="E205">
        <v>2</v>
      </c>
    </row>
    <row r="206" spans="1:5" x14ac:dyDescent="0.25">
      <c r="A206">
        <v>306.77199999999999</v>
      </c>
      <c r="B206">
        <v>1449.8571428571429</v>
      </c>
      <c r="C206">
        <v>35.214285714285779</v>
      </c>
      <c r="D206">
        <v>106.9617270333427</v>
      </c>
      <c r="E206">
        <v>2</v>
      </c>
    </row>
    <row r="207" spans="1:5" x14ac:dyDescent="0.25">
      <c r="A207">
        <v>306.77699999999999</v>
      </c>
      <c r="B207">
        <v>1449.8571428571429</v>
      </c>
      <c r="C207">
        <v>35.14285714285711</v>
      </c>
      <c r="D207">
        <v>106.93183680943093</v>
      </c>
      <c r="E207">
        <v>2</v>
      </c>
    </row>
    <row r="208" spans="1:5" x14ac:dyDescent="0.25">
      <c r="A208">
        <v>306.78199999999998</v>
      </c>
      <c r="B208">
        <v>1451.7142857142858</v>
      </c>
      <c r="C208">
        <v>35.35714285714289</v>
      </c>
      <c r="D208">
        <v>106.82750963483534</v>
      </c>
      <c r="E208">
        <v>2</v>
      </c>
    </row>
    <row r="209" spans="1:5" x14ac:dyDescent="0.25">
      <c r="A209">
        <v>306.786</v>
      </c>
      <c r="B209">
        <v>1458.2857142857142</v>
      </c>
      <c r="C209">
        <v>35.785714285714334</v>
      </c>
      <c r="D209">
        <v>106.46789311000316</v>
      </c>
      <c r="E209">
        <v>2</v>
      </c>
    </row>
    <row r="210" spans="1:5" x14ac:dyDescent="0.25">
      <c r="A210">
        <v>306.791</v>
      </c>
      <c r="B210">
        <v>1461.8571428571429</v>
      </c>
      <c r="C210">
        <v>35.785714285714334</v>
      </c>
      <c r="D210">
        <v>106.26217084612171</v>
      </c>
      <c r="E210">
        <v>2</v>
      </c>
    </row>
    <row r="211" spans="1:5" x14ac:dyDescent="0.25">
      <c r="A211">
        <v>306.79599999999994</v>
      </c>
      <c r="B211">
        <v>1459.7142857142858</v>
      </c>
      <c r="C211">
        <v>35.785714285714221</v>
      </c>
      <c r="D211">
        <v>106.37795780726856</v>
      </c>
      <c r="E211">
        <v>2</v>
      </c>
    </row>
    <row r="212" spans="1:5" x14ac:dyDescent="0.25">
      <c r="A212">
        <v>306.80099999999999</v>
      </c>
      <c r="B212">
        <v>1455</v>
      </c>
      <c r="C212">
        <v>35.64285714285711</v>
      </c>
      <c r="D212">
        <v>106.60777391706182</v>
      </c>
      <c r="E212">
        <v>2</v>
      </c>
    </row>
    <row r="213" spans="1:5" x14ac:dyDescent="0.25">
      <c r="A213">
        <v>306.80600000000004</v>
      </c>
      <c r="B213">
        <v>1448.8571428571429</v>
      </c>
      <c r="C213">
        <v>35.214285714285666</v>
      </c>
      <c r="D213">
        <v>106.90668901715958</v>
      </c>
      <c r="E213">
        <v>2</v>
      </c>
    </row>
    <row r="214" spans="1:5" x14ac:dyDescent="0.25">
      <c r="A214">
        <v>306.81099999999998</v>
      </c>
      <c r="B214">
        <v>1444.4285714285713</v>
      </c>
      <c r="C214">
        <v>35.071428571428669</v>
      </c>
      <c r="D214">
        <v>107.1251031058174</v>
      </c>
      <c r="E214">
        <v>2</v>
      </c>
    </row>
    <row r="215" spans="1:5" x14ac:dyDescent="0.25">
      <c r="A215">
        <v>306.81599999999997</v>
      </c>
      <c r="B215">
        <v>1444.5714285714287</v>
      </c>
      <c r="C215">
        <v>35</v>
      </c>
      <c r="D215">
        <v>107.12442212785982</v>
      </c>
      <c r="E215">
        <v>2</v>
      </c>
    </row>
    <row r="216" spans="1:5" x14ac:dyDescent="0.25">
      <c r="A216">
        <v>306.82100000000003</v>
      </c>
      <c r="B216">
        <v>1448.1428571428571</v>
      </c>
      <c r="C216">
        <v>35.071428571428555</v>
      </c>
      <c r="D216">
        <v>106.96377803257542</v>
      </c>
      <c r="E216">
        <v>2</v>
      </c>
    </row>
    <row r="217" spans="1:5" x14ac:dyDescent="0.25">
      <c r="A217">
        <v>306.82600000000002</v>
      </c>
      <c r="B217">
        <v>1458.5714285714287</v>
      </c>
      <c r="C217">
        <v>35.714285714285666</v>
      </c>
      <c r="D217">
        <v>106.44031350272064</v>
      </c>
      <c r="E217">
        <v>2</v>
      </c>
    </row>
    <row r="218" spans="1:5" x14ac:dyDescent="0.25">
      <c r="A218">
        <v>306.83199999999999</v>
      </c>
      <c r="B218">
        <v>1468.2857142857142</v>
      </c>
      <c r="C218">
        <v>36.214285714285779</v>
      </c>
      <c r="D218">
        <v>105.91939937046601</v>
      </c>
      <c r="E218">
        <v>2</v>
      </c>
    </row>
    <row r="219" spans="1:5" x14ac:dyDescent="0.25">
      <c r="A219">
        <v>306.83699999999999</v>
      </c>
      <c r="B219">
        <v>1473.7142857142858</v>
      </c>
      <c r="C219">
        <v>36.571428571428669</v>
      </c>
      <c r="D219">
        <v>105.64815870012535</v>
      </c>
      <c r="E219">
        <v>2</v>
      </c>
    </row>
    <row r="220" spans="1:5" x14ac:dyDescent="0.25">
      <c r="A220">
        <v>306.84199999999998</v>
      </c>
      <c r="B220">
        <v>1466.7142857142858</v>
      </c>
      <c r="C220">
        <v>36.35714285714289</v>
      </c>
      <c r="D220">
        <v>106.01284942626961</v>
      </c>
      <c r="E220">
        <v>2</v>
      </c>
    </row>
    <row r="221" spans="1:5" x14ac:dyDescent="0.25">
      <c r="A221">
        <v>306.84699999999992</v>
      </c>
      <c r="B221">
        <v>1455</v>
      </c>
      <c r="C221">
        <v>35.714285714285779</v>
      </c>
      <c r="D221">
        <v>106.60793195451998</v>
      </c>
      <c r="E221">
        <v>2</v>
      </c>
    </row>
    <row r="222" spans="1:5" x14ac:dyDescent="0.25">
      <c r="A222">
        <v>306.85299999999995</v>
      </c>
      <c r="B222">
        <v>1446.2857142857142</v>
      </c>
      <c r="C222">
        <v>35.285714285714334</v>
      </c>
      <c r="D222">
        <v>107.07346082414887</v>
      </c>
      <c r="E222">
        <v>2</v>
      </c>
    </row>
    <row r="223" spans="1:5" x14ac:dyDescent="0.25">
      <c r="A223">
        <v>306.858</v>
      </c>
      <c r="B223">
        <v>1436.4285714285713</v>
      </c>
      <c r="C223">
        <v>34.64285714285711</v>
      </c>
      <c r="D223">
        <v>107.59973471505282</v>
      </c>
      <c r="E223">
        <v>2</v>
      </c>
    </row>
    <row r="224" spans="1:5" x14ac:dyDescent="0.25">
      <c r="A224">
        <v>306.86399999999998</v>
      </c>
      <c r="B224">
        <v>1431.8571428571429</v>
      </c>
      <c r="C224">
        <v>34.428571428571331</v>
      </c>
      <c r="D224">
        <v>107.83511417933886</v>
      </c>
      <c r="E224">
        <v>2</v>
      </c>
    </row>
    <row r="225" spans="1:5" x14ac:dyDescent="0.25">
      <c r="A225">
        <v>306.86900000000009</v>
      </c>
      <c r="B225">
        <v>1433.1428571428571</v>
      </c>
      <c r="C225">
        <v>34.571428571428555</v>
      </c>
      <c r="D225">
        <v>107.77306627546056</v>
      </c>
      <c r="E225">
        <v>2</v>
      </c>
    </row>
    <row r="226" spans="1:5" x14ac:dyDescent="0.25">
      <c r="A226">
        <v>306.875</v>
      </c>
      <c r="B226">
        <v>1439.8571428571429</v>
      </c>
      <c r="C226">
        <v>35</v>
      </c>
      <c r="D226">
        <v>107.43880092075915</v>
      </c>
      <c r="E226">
        <v>2</v>
      </c>
    </row>
    <row r="227" spans="1:5" x14ac:dyDescent="0.25">
      <c r="A227">
        <v>306.88</v>
      </c>
      <c r="B227">
        <v>1447.5714285714287</v>
      </c>
      <c r="C227">
        <v>35.357142857142776</v>
      </c>
      <c r="D227">
        <v>107.04828948974614</v>
      </c>
      <c r="E227">
        <v>2</v>
      </c>
    </row>
    <row r="228" spans="1:5" x14ac:dyDescent="0.25">
      <c r="A228">
        <v>306.88600000000002</v>
      </c>
      <c r="B228">
        <v>1458</v>
      </c>
      <c r="C228">
        <v>35.85714285714289</v>
      </c>
      <c r="D228">
        <v>106.53040357317252</v>
      </c>
      <c r="E228">
        <v>2</v>
      </c>
    </row>
    <row r="229" spans="1:5" x14ac:dyDescent="0.25">
      <c r="A229">
        <v>306.892</v>
      </c>
      <c r="B229">
        <v>1466.4285714285713</v>
      </c>
      <c r="C229">
        <v>36.35714285714289</v>
      </c>
      <c r="D229">
        <v>106.11345214843743</v>
      </c>
      <c r="E229">
        <v>2</v>
      </c>
    </row>
    <row r="230" spans="1:5" x14ac:dyDescent="0.25">
      <c r="A230">
        <v>306.89699999999999</v>
      </c>
      <c r="B230">
        <v>1473.8571428571429</v>
      </c>
      <c r="C230">
        <v>36.85714285714289</v>
      </c>
      <c r="D230">
        <v>105.77471684047157</v>
      </c>
      <c r="E230">
        <v>2</v>
      </c>
    </row>
    <row r="231" spans="1:5" x14ac:dyDescent="0.25">
      <c r="A231">
        <v>306.90300000000002</v>
      </c>
      <c r="B231">
        <v>1479.1428571428571</v>
      </c>
      <c r="C231">
        <v>37.14285714285711</v>
      </c>
      <c r="D231">
        <v>105.52602953229621</v>
      </c>
      <c r="E231">
        <v>2</v>
      </c>
    </row>
    <row r="232" spans="1:5" x14ac:dyDescent="0.25">
      <c r="A232">
        <v>306.90899999999999</v>
      </c>
      <c r="B232">
        <v>1480.5714285714287</v>
      </c>
      <c r="C232">
        <v>37.214285714285666</v>
      </c>
      <c r="D232">
        <v>105.47172480991901</v>
      </c>
      <c r="E232">
        <v>2</v>
      </c>
    </row>
    <row r="233" spans="1:5" x14ac:dyDescent="0.25">
      <c r="A233">
        <v>306.91500000000002</v>
      </c>
      <c r="B233">
        <v>1484.4285714285713</v>
      </c>
      <c r="C233">
        <v>37.428571428571445</v>
      </c>
      <c r="D233">
        <v>105.32158224923262</v>
      </c>
      <c r="E233">
        <v>2</v>
      </c>
    </row>
    <row r="234" spans="1:5" x14ac:dyDescent="0.25">
      <c r="A234">
        <v>306.92</v>
      </c>
      <c r="B234">
        <v>1489.8571428571429</v>
      </c>
      <c r="C234">
        <v>37.571428571428555</v>
      </c>
      <c r="D234">
        <v>105.0978134155273</v>
      </c>
      <c r="E234">
        <v>2</v>
      </c>
    </row>
    <row r="235" spans="1:5" x14ac:dyDescent="0.25">
      <c r="A235">
        <v>306.92599999999999</v>
      </c>
      <c r="B235">
        <v>1501</v>
      </c>
      <c r="C235">
        <v>38.35714285714289</v>
      </c>
      <c r="D235">
        <v>104.59339512416301</v>
      </c>
      <c r="E235">
        <v>2</v>
      </c>
    </row>
    <row r="236" spans="1:5" x14ac:dyDescent="0.25">
      <c r="A236">
        <v>306.93200000000002</v>
      </c>
      <c r="B236">
        <v>1515</v>
      </c>
      <c r="C236">
        <v>39.14285714285711</v>
      </c>
      <c r="D236">
        <v>103.9442762102401</v>
      </c>
      <c r="E236">
        <v>2</v>
      </c>
    </row>
    <row r="237" spans="1:5" x14ac:dyDescent="0.25">
      <c r="A237">
        <v>306.93799999999999</v>
      </c>
      <c r="B237">
        <v>1532.4285714285713</v>
      </c>
      <c r="C237">
        <v>40.14285714285711</v>
      </c>
      <c r="D237">
        <v>103.15216326032385</v>
      </c>
      <c r="E237">
        <v>2</v>
      </c>
    </row>
    <row r="238" spans="1:5" x14ac:dyDescent="0.25">
      <c r="A238">
        <v>306.94400000000002</v>
      </c>
      <c r="B238">
        <v>1547.5714285714287</v>
      </c>
      <c r="C238">
        <v>40.928571428571445</v>
      </c>
      <c r="D238">
        <v>102.49814256940573</v>
      </c>
      <c r="E238">
        <v>2</v>
      </c>
    </row>
    <row r="239" spans="1:5" x14ac:dyDescent="0.25">
      <c r="A239">
        <v>306.95099999999996</v>
      </c>
      <c r="B239">
        <v>1558.8571428571429</v>
      </c>
      <c r="C239">
        <v>41.5</v>
      </c>
      <c r="D239">
        <v>102.01152954101553</v>
      </c>
      <c r="E239">
        <v>2</v>
      </c>
    </row>
    <row r="240" spans="1:5" x14ac:dyDescent="0.25">
      <c r="A240">
        <v>306.95700000000005</v>
      </c>
      <c r="B240">
        <v>1571</v>
      </c>
      <c r="C240">
        <v>42.35714285714289</v>
      </c>
      <c r="D240">
        <v>101.48367745535711</v>
      </c>
      <c r="E240">
        <v>2</v>
      </c>
    </row>
    <row r="241" spans="1:5" x14ac:dyDescent="0.25">
      <c r="A241">
        <v>306.96300000000008</v>
      </c>
      <c r="B241">
        <v>1590.4285714285713</v>
      </c>
      <c r="C241">
        <v>43.357142857142776</v>
      </c>
      <c r="D241">
        <v>100.65893707275382</v>
      </c>
      <c r="E241">
        <v>2</v>
      </c>
    </row>
    <row r="242" spans="1:5" x14ac:dyDescent="0.25">
      <c r="A242">
        <v>306.96899999999999</v>
      </c>
      <c r="B242">
        <v>1619.1428571428571</v>
      </c>
      <c r="C242">
        <v>45.071428571428555</v>
      </c>
      <c r="D242">
        <v>99.467282322474887</v>
      </c>
      <c r="E242">
        <v>2</v>
      </c>
    </row>
    <row r="243" spans="1:5" x14ac:dyDescent="0.25">
      <c r="A243">
        <v>306.976</v>
      </c>
      <c r="B243">
        <v>1645.7142857142858</v>
      </c>
      <c r="C243">
        <v>46.571428571428555</v>
      </c>
      <c r="D243">
        <v>98.415914699009704</v>
      </c>
      <c r="E243">
        <v>2</v>
      </c>
    </row>
    <row r="244" spans="1:5" x14ac:dyDescent="0.25">
      <c r="A244">
        <v>306.98200000000003</v>
      </c>
      <c r="B244">
        <v>1665.4285714285713</v>
      </c>
      <c r="C244">
        <v>47.928571428571445</v>
      </c>
      <c r="D244">
        <v>97.667547171456476</v>
      </c>
      <c r="E244">
        <v>2</v>
      </c>
    </row>
    <row r="245" spans="1:5" x14ac:dyDescent="0.25">
      <c r="A245">
        <v>306.988</v>
      </c>
      <c r="B245">
        <v>1692.5714285714287</v>
      </c>
      <c r="C245">
        <v>49.5</v>
      </c>
      <c r="D245">
        <v>96.625117056710394</v>
      </c>
      <c r="E245">
        <v>2</v>
      </c>
    </row>
    <row r="246" spans="1:5" x14ac:dyDescent="0.25">
      <c r="A246">
        <v>306.995</v>
      </c>
      <c r="B246">
        <v>1707.5714285714287</v>
      </c>
      <c r="C246">
        <v>50.285714285714334</v>
      </c>
      <c r="D246">
        <v>96.063193184988791</v>
      </c>
      <c r="E246">
        <v>2</v>
      </c>
    </row>
    <row r="247" spans="1:5" x14ac:dyDescent="0.25">
      <c r="A247">
        <v>307.00099999999998</v>
      </c>
      <c r="B247">
        <v>1710.4285714285713</v>
      </c>
      <c r="C247">
        <v>50.5</v>
      </c>
      <c r="D247">
        <v>95.929059927804133</v>
      </c>
      <c r="E247">
        <v>2</v>
      </c>
    </row>
    <row r="248" spans="1:5" x14ac:dyDescent="0.25">
      <c r="A248">
        <v>307.00799999999998</v>
      </c>
      <c r="B248">
        <v>1712.8571428571429</v>
      </c>
      <c r="C248">
        <v>50.714285714285779</v>
      </c>
      <c r="D248">
        <v>95.879771859305322</v>
      </c>
      <c r="E248">
        <v>2</v>
      </c>
    </row>
    <row r="249" spans="1:5" x14ac:dyDescent="0.25">
      <c r="A249">
        <v>307.01400000000001</v>
      </c>
      <c r="B249">
        <v>1747</v>
      </c>
      <c r="C249">
        <v>53</v>
      </c>
      <c r="D249">
        <v>94.824120221819101</v>
      </c>
      <c r="E249">
        <v>2</v>
      </c>
    </row>
    <row r="250" spans="1:5" x14ac:dyDescent="0.25">
      <c r="A250">
        <v>307.02100000000002</v>
      </c>
      <c r="B250">
        <v>1773.4285714285713</v>
      </c>
      <c r="C250">
        <v>54.785714285714221</v>
      </c>
      <c r="D250">
        <v>93.955523245675238</v>
      </c>
      <c r="E250">
        <v>2</v>
      </c>
    </row>
    <row r="251" spans="1:5" x14ac:dyDescent="0.25">
      <c r="A251">
        <v>307.02800000000002</v>
      </c>
      <c r="B251">
        <v>1821.1428571428571</v>
      </c>
      <c r="C251">
        <v>57.928571428571445</v>
      </c>
      <c r="D251">
        <v>92.418990652901755</v>
      </c>
      <c r="E251">
        <v>2</v>
      </c>
    </row>
    <row r="252" spans="1:5" x14ac:dyDescent="0.25">
      <c r="A252">
        <v>307.03500000000003</v>
      </c>
      <c r="B252">
        <v>1866.8571428571429</v>
      </c>
      <c r="C252">
        <v>60.857142857142776</v>
      </c>
      <c r="D252">
        <v>90.872860499790704</v>
      </c>
      <c r="E252">
        <v>2</v>
      </c>
    </row>
    <row r="253" spans="1:5" x14ac:dyDescent="0.25">
      <c r="A253">
        <v>307.04099999999994</v>
      </c>
      <c r="B253">
        <v>1914.1428571428571</v>
      </c>
      <c r="C253">
        <v>64.071428571428555</v>
      </c>
      <c r="D253">
        <v>89.401247732979868</v>
      </c>
      <c r="E253">
        <v>2</v>
      </c>
    </row>
    <row r="254" spans="1:5" x14ac:dyDescent="0.25">
      <c r="A254">
        <v>307.048</v>
      </c>
      <c r="B254">
        <v>2084.1428571428573</v>
      </c>
      <c r="C254">
        <v>77.071428571428555</v>
      </c>
      <c r="D254">
        <v>85.310840497698166</v>
      </c>
      <c r="E254">
        <v>2</v>
      </c>
    </row>
    <row r="255" spans="1:5" x14ac:dyDescent="0.25">
      <c r="A255">
        <v>307.05500000000006</v>
      </c>
      <c r="B255">
        <v>3093.7142857142858</v>
      </c>
      <c r="C255">
        <v>181.07142857142867</v>
      </c>
      <c r="D255">
        <v>70.039405713762619</v>
      </c>
      <c r="E255">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Introduction</vt:lpstr>
      <vt:lpstr>q=5.7,G=466.5</vt:lpstr>
      <vt:lpstr>q=7.23,G=459.9</vt:lpstr>
      <vt:lpstr>q=8.74,G=462.2</vt:lpstr>
      <vt:lpstr>q=10.59,G=468.4</vt:lpstr>
      <vt:lpstr>q=5.7,G=473.5</vt:lpstr>
      <vt:lpstr>q=7.23,G=464.3</vt:lpstr>
      <vt:lpstr>q=8.73,G=460.6</vt:lpstr>
      <vt:lpstr>q=10.6,G=474.5</vt:lpstr>
      <vt:lpstr>q=11.1,G=479.9</vt:lpstr>
      <vt:lpstr>q=10.59,G=486.8</vt:lpstr>
      <vt:lpstr>q=7.22, G=710.6</vt:lpstr>
      <vt:lpstr>q=8.709,G=697.5</vt:lpstr>
      <vt:lpstr>q=10.55,G=704.5</vt:lpstr>
      <vt:lpstr>q=11.05,G=713.7</vt:lpstr>
      <vt:lpstr>q=5.7,G=438.3</vt:lpstr>
      <vt:lpstr>q=7.24,G=425.9</vt:lpstr>
      <vt:lpstr>q=8.73,G=426.7</vt:lpstr>
      <vt:lpstr>q=10.61, G=444.4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A Jajja</dc:creator>
  <cp:lastModifiedBy>Saad A Jajja</cp:lastModifiedBy>
  <dcterms:created xsi:type="dcterms:W3CDTF">2020-10-12T17:01:59Z</dcterms:created>
  <dcterms:modified xsi:type="dcterms:W3CDTF">2020-11-19T19:17:46Z</dcterms:modified>
</cp:coreProperties>
</file>