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ate1904="1"/>
  <mc:AlternateContent xmlns:mc="http://schemas.openxmlformats.org/markup-compatibility/2006">
    <mc:Choice Requires="x15">
      <x15ac:absPath xmlns:x15ac="http://schemas.microsoft.com/office/spreadsheetml/2010/11/ac" url="H:\EditorialProduction\SuppPubs\figshare_portal\memoirs\memoir55\m55-2018-37\"/>
    </mc:Choice>
  </mc:AlternateContent>
  <xr:revisionPtr revIDLastSave="0" documentId="8_{AD501ADC-40E1-42B1-A5B8-0182AA14A6B3}" xr6:coauthVersionLast="45" xr6:coauthVersionMax="45" xr10:uidLastSave="{00000000-0000-0000-0000-000000000000}"/>
  <bookViews>
    <workbookView xWindow="1620" yWindow="1170" windowWidth="26430" windowHeight="13095" tabRatio="641"/>
  </bookViews>
  <sheets>
    <sheet name="Data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1" i="3" l="1"/>
  <c r="Z80" i="3"/>
  <c r="Z343" i="3"/>
  <c r="Z342" i="3"/>
  <c r="Z340" i="3"/>
  <c r="Z339" i="3"/>
  <c r="Z338" i="3"/>
  <c r="Z337" i="3"/>
  <c r="Z336" i="3"/>
  <c r="Z335" i="3"/>
  <c r="Z334" i="3"/>
  <c r="Z333" i="3"/>
  <c r="Z332" i="3"/>
  <c r="Z331" i="3"/>
  <c r="Z330" i="3"/>
  <c r="Z329" i="3"/>
  <c r="Z328" i="3"/>
  <c r="Z327" i="3"/>
  <c r="Z326" i="3"/>
  <c r="Z325" i="3"/>
  <c r="Z324" i="3"/>
  <c r="Z323" i="3"/>
  <c r="Z322" i="3"/>
  <c r="Z321" i="3"/>
  <c r="Z320" i="3"/>
  <c r="Z319" i="3"/>
  <c r="Z318" i="3"/>
  <c r="Z317" i="3"/>
  <c r="Z316" i="3"/>
  <c r="Z315" i="3"/>
  <c r="Z314" i="3"/>
  <c r="Z313" i="3"/>
  <c r="Z312" i="3"/>
  <c r="Z311" i="3"/>
  <c r="Z310" i="3"/>
  <c r="Z309" i="3"/>
  <c r="Z79" i="3"/>
  <c r="Z78" i="3"/>
  <c r="Z77" i="3"/>
  <c r="Z76" i="3"/>
  <c r="Z75" i="3"/>
  <c r="Z74" i="3"/>
  <c r="Z73" i="3"/>
  <c r="Z72" i="3"/>
  <c r="AA64" i="3"/>
  <c r="AA67" i="3"/>
  <c r="AA68" i="3"/>
  <c r="AA69" i="3"/>
  <c r="AA70" i="3"/>
  <c r="AA71" i="3"/>
  <c r="Z67" i="3"/>
  <c r="Z68" i="3"/>
  <c r="Z69" i="3"/>
  <c r="Z70" i="3"/>
  <c r="Z71" i="3"/>
  <c r="Z64" i="3"/>
  <c r="G7" i="3"/>
  <c r="F8" i="3"/>
  <c r="F9" i="3"/>
  <c r="F10" i="3"/>
  <c r="F7" i="3"/>
  <c r="Z118" i="3"/>
  <c r="Z117" i="3"/>
  <c r="Z116" i="3"/>
  <c r="Z146" i="3"/>
  <c r="Z145" i="3"/>
  <c r="Z144" i="3"/>
  <c r="Z143" i="3"/>
  <c r="Z170" i="3"/>
  <c r="Z169" i="3"/>
  <c r="Z168" i="3"/>
  <c r="Z167" i="3"/>
  <c r="Z166" i="3"/>
  <c r="Z157" i="3"/>
  <c r="Z156" i="3"/>
  <c r="Z155" i="3"/>
  <c r="Z176" i="3"/>
  <c r="Z178" i="3"/>
  <c r="Z177" i="3"/>
  <c r="Z142" i="3"/>
  <c r="Z141" i="3"/>
  <c r="Z140" i="3"/>
  <c r="Z160" i="3"/>
  <c r="Z154" i="3"/>
  <c r="Z174" i="3"/>
  <c r="Z173" i="3"/>
  <c r="Z172" i="3"/>
  <c r="Z153" i="3"/>
  <c r="Z152" i="3"/>
  <c r="Z159" i="3"/>
  <c r="Z139" i="3"/>
  <c r="Z138" i="3"/>
  <c r="Z165" i="3"/>
  <c r="Z164" i="3"/>
  <c r="Z162" i="3"/>
  <c r="Z161" i="3"/>
  <c r="Z151" i="3"/>
  <c r="Z150" i="3"/>
  <c r="Z149" i="3"/>
  <c r="Z148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308" i="3"/>
  <c r="Z307" i="3"/>
  <c r="Z306" i="3"/>
  <c r="Z305" i="3"/>
  <c r="Z304" i="3"/>
  <c r="Z303" i="3"/>
  <c r="Z302" i="3"/>
  <c r="Z301" i="3"/>
  <c r="Z300" i="3"/>
  <c r="Z299" i="3"/>
  <c r="Z298" i="3"/>
  <c r="Z296" i="3"/>
  <c r="Z295" i="3"/>
  <c r="Z294" i="3"/>
  <c r="Z293" i="3"/>
  <c r="Z292" i="3"/>
  <c r="Z291" i="3"/>
  <c r="Z290" i="3"/>
  <c r="Z289" i="3"/>
  <c r="Z288" i="3"/>
  <c r="Z287" i="3"/>
  <c r="Z286" i="3"/>
  <c r="Z269" i="3"/>
  <c r="Z268" i="3"/>
  <c r="Z266" i="3"/>
  <c r="Z265" i="3"/>
  <c r="Z264" i="3"/>
  <c r="Z263" i="3"/>
  <c r="Z262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38" i="3"/>
  <c r="Z237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AA110" i="3"/>
  <c r="AA111" i="3"/>
  <c r="AA112" i="3"/>
  <c r="Z113" i="3"/>
  <c r="AA113" i="3"/>
  <c r="AA114" i="3"/>
  <c r="AA115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48" i="3"/>
  <c r="AA49" i="3"/>
  <c r="AA50" i="3"/>
  <c r="AA51" i="3"/>
  <c r="AA53" i="3"/>
  <c r="AA54" i="3"/>
  <c r="AA55" i="3"/>
  <c r="AA56" i="3"/>
  <c r="AA57" i="3"/>
  <c r="AA58" i="3"/>
  <c r="AA59" i="3"/>
  <c r="AA60" i="3"/>
  <c r="AA61" i="3"/>
  <c r="AA62" i="3"/>
  <c r="AA63" i="3"/>
  <c r="AA28" i="3"/>
  <c r="AA29" i="3"/>
  <c r="AA30" i="3"/>
  <c r="AA31" i="3"/>
  <c r="AA32" i="3"/>
  <c r="AA33" i="3"/>
  <c r="AA35" i="3"/>
  <c r="AA41" i="3"/>
  <c r="AA43" i="3"/>
  <c r="AA44" i="3"/>
  <c r="AA45" i="3"/>
  <c r="AA27" i="3"/>
  <c r="AA105" i="3"/>
  <c r="AA52" i="3"/>
  <c r="AA36" i="3"/>
  <c r="AA37" i="3"/>
  <c r="AA38" i="3"/>
  <c r="AA39" i="3"/>
  <c r="AA11" i="3"/>
  <c r="AA12" i="3"/>
  <c r="Z15" i="3"/>
  <c r="AA15" i="3"/>
  <c r="AA22" i="3"/>
  <c r="AA23" i="3"/>
  <c r="AA24" i="3"/>
  <c r="AA25" i="3"/>
  <c r="AA34" i="3"/>
  <c r="Z40" i="3"/>
  <c r="AA40" i="3"/>
  <c r="AA42" i="3"/>
  <c r="AA7" i="3"/>
  <c r="AA8" i="3"/>
  <c r="AA9" i="3"/>
  <c r="AA10" i="3"/>
</calcChain>
</file>

<file path=xl/sharedStrings.xml><?xml version="1.0" encoding="utf-8"?>
<sst xmlns="http://schemas.openxmlformats.org/spreadsheetml/2006/main" count="1241" uniqueCount="483">
  <si>
    <t>20DR-01</t>
  </si>
  <si>
    <t>1560</t>
  </si>
  <si>
    <t>21DR-1</t>
  </si>
  <si>
    <t>22DR-04</t>
  </si>
  <si>
    <t>22DR -07</t>
  </si>
  <si>
    <t>23DR-2wr</t>
  </si>
  <si>
    <t>23DR-05</t>
  </si>
  <si>
    <t>23DR-10</t>
  </si>
  <si>
    <t>23DR-12wr</t>
  </si>
  <si>
    <t>25DR-03</t>
  </si>
  <si>
    <t>28DR-04</t>
  </si>
  <si>
    <t>22DR-06</t>
  </si>
  <si>
    <t>Longitude (W)</t>
  </si>
  <si>
    <t>Latitude(S)</t>
  </si>
  <si>
    <t>87Sr/86Sr</t>
  </si>
  <si>
    <t>143Nd/144Nd</t>
  </si>
  <si>
    <t>Li</t>
  </si>
  <si>
    <t>SiO2</t>
  </si>
  <si>
    <t>TiO2</t>
  </si>
  <si>
    <t>Al2O3</t>
  </si>
  <si>
    <t>FeO</t>
  </si>
  <si>
    <t>Fe2O3</t>
  </si>
  <si>
    <t>MnO</t>
  </si>
  <si>
    <t>MgO</t>
  </si>
  <si>
    <t>CaO</t>
  </si>
  <si>
    <t>Na2O</t>
  </si>
  <si>
    <t>K2O</t>
  </si>
  <si>
    <t>P2O5</t>
  </si>
  <si>
    <t>SO3 (ab Wx58 höhere Zählrate)</t>
  </si>
  <si>
    <t>Cl</t>
  </si>
  <si>
    <t>Total</t>
  </si>
  <si>
    <t>Alkalies</t>
  </si>
  <si>
    <t>CO2</t>
  </si>
  <si>
    <t>S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</si>
  <si>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</si>
  <si>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</si>
  <si>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</si>
  <si>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</si>
  <si>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</si>
  <si>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</si>
  <si>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</si>
  <si>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</si>
  <si>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</si>
  <si>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</si>
  <si>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</si>
  <si>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</si>
  <si>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</si>
  <si>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</si>
  <si>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</si>
  <si>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</si>
  <si>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</si>
  <si>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</si>
  <si>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</si>
  <si>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</si>
  <si>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</si>
  <si>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</si>
  <si>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</si>
  <si>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</si>
  <si>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</si>
  <si>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</si>
  <si>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</si>
  <si>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</si>
  <si>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</si>
  <si>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</si>
  <si>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</si>
  <si>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</si>
  <si>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</si>
  <si>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</si>
  <si>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</si>
  <si>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</si>
  <si>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Th</t>
  </si>
  <si>
    <t>U</t>
  </si>
  <si>
    <t>206Pb/204Pb</t>
  </si>
  <si>
    <t>207Pb/204Pb</t>
  </si>
  <si>
    <t>208Pb/204Pb</t>
  </si>
  <si>
    <t>Hook Ridge</t>
  </si>
  <si>
    <t>1390</t>
  </si>
  <si>
    <t>38DR-02</t>
  </si>
  <si>
    <t>40DR-2</t>
  </si>
  <si>
    <t>40DR-3</t>
  </si>
  <si>
    <t>Bridgeman Rise</t>
  </si>
  <si>
    <t>1377</t>
  </si>
  <si>
    <t>02DR-02</t>
  </si>
  <si>
    <t>02DR-03</t>
  </si>
  <si>
    <t>02DR-10</t>
  </si>
  <si>
    <t>640</t>
  </si>
  <si>
    <t>03DR-06</t>
  </si>
  <si>
    <t>03DR-11</t>
  </si>
  <si>
    <t>03DR-14</t>
  </si>
  <si>
    <t>03DR-17</t>
  </si>
  <si>
    <t>04DR-01</t>
  </si>
  <si>
    <t>04DR-06</t>
  </si>
  <si>
    <t>04DR-07</t>
  </si>
  <si>
    <t>04DR-09</t>
  </si>
  <si>
    <t>04DR-10</t>
  </si>
  <si>
    <t>04DR-13</t>
  </si>
  <si>
    <t>G Ridge</t>
  </si>
  <si>
    <t>13DR-2wr</t>
  </si>
  <si>
    <t>977</t>
  </si>
  <si>
    <t>13DR-03</t>
  </si>
  <si>
    <t>13DR-06</t>
  </si>
  <si>
    <t>14DR-01</t>
  </si>
  <si>
    <t>14DR-06</t>
  </si>
  <si>
    <t>15DR-01</t>
  </si>
  <si>
    <t>15DR-02</t>
  </si>
  <si>
    <t>15DR-03</t>
  </si>
  <si>
    <t>16DR-1wr</t>
  </si>
  <si>
    <t>2250</t>
  </si>
  <si>
    <t>16DR-02</t>
  </si>
  <si>
    <t>16DR-09</t>
  </si>
  <si>
    <t>16DR-11</t>
  </si>
  <si>
    <t>17DR-01</t>
  </si>
  <si>
    <t>17DR-02</t>
  </si>
  <si>
    <t>17DR-06</t>
  </si>
  <si>
    <t>Spanish Rise</t>
  </si>
  <si>
    <t>18DR-01</t>
  </si>
  <si>
    <t>18DR-02</t>
  </si>
  <si>
    <t>18DR-06</t>
  </si>
  <si>
    <t>18DR-09</t>
  </si>
  <si>
    <t>18DR-10</t>
  </si>
  <si>
    <t>25DR-02</t>
  </si>
  <si>
    <t>25DR-06</t>
  </si>
  <si>
    <t>27DR-01</t>
  </si>
  <si>
    <t>27DR-04</t>
  </si>
  <si>
    <t>28DR-10</t>
  </si>
  <si>
    <t>Gibbs Rise</t>
  </si>
  <si>
    <t>Sb</t>
  </si>
  <si>
    <t>H2O</t>
  </si>
  <si>
    <t>Cruise</t>
  </si>
  <si>
    <t>Sample</t>
  </si>
  <si>
    <t xml:space="preserve"> SO155</t>
  </si>
  <si>
    <t>Location</t>
  </si>
  <si>
    <t>DI-6A</t>
  </si>
  <si>
    <t>DI-29</t>
  </si>
  <si>
    <t>DI-31</t>
  </si>
  <si>
    <t>DI-33</t>
  </si>
  <si>
    <t>DI-34</t>
  </si>
  <si>
    <t>DI-35</t>
  </si>
  <si>
    <t>DI-36</t>
  </si>
  <si>
    <t>DI-37</t>
  </si>
  <si>
    <t>DI-50</t>
  </si>
  <si>
    <t>DI-52</t>
  </si>
  <si>
    <t>DI-53</t>
  </si>
  <si>
    <t>Rock type</t>
  </si>
  <si>
    <t>Age</t>
  </si>
  <si>
    <t>Pyroclastic dep.</t>
  </si>
  <si>
    <t>Deception Island</t>
  </si>
  <si>
    <t>B.276.1</t>
  </si>
  <si>
    <t>Island Centre</t>
  </si>
  <si>
    <t>B.428.1</t>
  </si>
  <si>
    <t>Land Centre</t>
  </si>
  <si>
    <t>D-15b</t>
  </si>
  <si>
    <t>andesitic bomb</t>
  </si>
  <si>
    <t>D-7</t>
  </si>
  <si>
    <t>andesitic pumice</t>
  </si>
  <si>
    <t>D-1</t>
  </si>
  <si>
    <t>andesitic ash</t>
  </si>
  <si>
    <t>B.560.1</t>
  </si>
  <si>
    <t>N Pendulum Cove</t>
  </si>
  <si>
    <t>B.571.1</t>
  </si>
  <si>
    <t>Pendulum Cove</t>
  </si>
  <si>
    <t>B.568.3</t>
  </si>
  <si>
    <t>W Mount Pond</t>
  </si>
  <si>
    <t>B.567.1</t>
  </si>
  <si>
    <t>B.561.1</t>
  </si>
  <si>
    <t>B.556.1</t>
  </si>
  <si>
    <t>SW Mount Pond</t>
  </si>
  <si>
    <t>B.710.1</t>
  </si>
  <si>
    <t>Cross Hill</t>
  </si>
  <si>
    <t>B.701.2</t>
  </si>
  <si>
    <t>Crater1</t>
  </si>
  <si>
    <t>B.702.1</t>
  </si>
  <si>
    <t>Crater2</t>
  </si>
  <si>
    <t>B.704.1</t>
  </si>
  <si>
    <t>Crater3</t>
  </si>
  <si>
    <t>B.711.1</t>
  </si>
  <si>
    <t>Crater5</t>
  </si>
  <si>
    <t>B.707.1</t>
  </si>
  <si>
    <t>Crater cluster</t>
  </si>
  <si>
    <t>1048 (age from Lawver et al.. 1995)</t>
  </si>
  <si>
    <t>B.802.1(3.91wt% H2O!)</t>
  </si>
  <si>
    <t>Tuff; 0.5km S Arg. Station</t>
  </si>
  <si>
    <t>Post-Caldera</t>
  </si>
  <si>
    <t>B.803.4(12wt% H2O!)</t>
  </si>
  <si>
    <t>Outer Coast Tuff. 1km S Arg.Station</t>
  </si>
  <si>
    <t>Pre-Caldera</t>
  </si>
  <si>
    <t>B.809.1(12wt% H2O!)</t>
  </si>
  <si>
    <t>Outer Coast Tuff. S end Stonethrow Ridge</t>
  </si>
  <si>
    <t>pre/post caldera</t>
  </si>
  <si>
    <t>B.814.1(12wt% H2O!)</t>
  </si>
  <si>
    <t>Pyroclastic flow; Fumarole Bay</t>
  </si>
  <si>
    <t>Syn-Caldera</t>
  </si>
  <si>
    <t>B.825.1(12wt% H2O!)</t>
  </si>
  <si>
    <t>Pyroclastic flow; Cathedral Crags/SE Point</t>
  </si>
  <si>
    <t>D2</t>
  </si>
  <si>
    <t>D9</t>
  </si>
  <si>
    <t>D10</t>
  </si>
  <si>
    <t xml:space="preserve"> </t>
  </si>
  <si>
    <t>OG.232(1)</t>
  </si>
  <si>
    <t>aphyric basaltic andesite; N Cross Hill</t>
  </si>
  <si>
    <t>doleritic basalt</t>
  </si>
  <si>
    <t>OG.229</t>
  </si>
  <si>
    <t>basaltic andesite</t>
  </si>
  <si>
    <t>OG.356</t>
  </si>
  <si>
    <t>aphyric basaltic andesite; Macaroni Point</t>
  </si>
  <si>
    <t>B.163.1</t>
  </si>
  <si>
    <t>Ol-basalt; Stonethrow Ridge</t>
  </si>
  <si>
    <t>OG.244</t>
  </si>
  <si>
    <t>basaltic andesite + ol; Pendulum Cove</t>
  </si>
  <si>
    <t>OG.354</t>
  </si>
  <si>
    <t>Aphyric andesite; N Mount Pond</t>
  </si>
  <si>
    <t>OG.226</t>
  </si>
  <si>
    <t>glassy px-dacite</t>
  </si>
  <si>
    <t>B.111.4</t>
  </si>
  <si>
    <t>oligocl.andesite</t>
  </si>
  <si>
    <t>B.763.4</t>
  </si>
  <si>
    <t>Late post-caldera tuff cones</t>
  </si>
  <si>
    <t>Late post-caldera</t>
  </si>
  <si>
    <t>B.766.5</t>
  </si>
  <si>
    <t>B.767.1</t>
  </si>
  <si>
    <t>B.770.2</t>
  </si>
  <si>
    <t>B.780.13</t>
  </si>
  <si>
    <t>B.785.2</t>
  </si>
  <si>
    <t>B.789.9</t>
  </si>
  <si>
    <t>B.789.13</t>
  </si>
  <si>
    <t>B.795.12</t>
  </si>
  <si>
    <t>B.799.1A</t>
  </si>
  <si>
    <t>B.799.5</t>
  </si>
  <si>
    <t>B.800.7</t>
  </si>
  <si>
    <t>B.801.2</t>
  </si>
  <si>
    <t>B.809.5</t>
  </si>
  <si>
    <t>B.753.9</t>
  </si>
  <si>
    <t>Post-caldera Strombolian fissure vents</t>
  </si>
  <si>
    <t>post-caldera</t>
  </si>
  <si>
    <t>B.758.2</t>
  </si>
  <si>
    <t>B.771.2</t>
  </si>
  <si>
    <t>B.773.1</t>
  </si>
  <si>
    <t>B.775.4B</t>
  </si>
  <si>
    <t>B.777.1</t>
  </si>
  <si>
    <t>B.779.4B</t>
  </si>
  <si>
    <t>B.779.5</t>
  </si>
  <si>
    <t>B.787.5</t>
  </si>
  <si>
    <t>B.791.14</t>
  </si>
  <si>
    <t>B.797.1B</t>
  </si>
  <si>
    <t>B.799.9</t>
  </si>
  <si>
    <t>B.799.11</t>
  </si>
  <si>
    <t>B.803.4</t>
  </si>
  <si>
    <t>B.804.2</t>
  </si>
  <si>
    <t>B.805.1</t>
  </si>
  <si>
    <t>B.760.30</t>
  </si>
  <si>
    <t>Early post-caldera tuff cones</t>
  </si>
  <si>
    <t>early post-caldera</t>
  </si>
  <si>
    <t>B.783.2</t>
  </si>
  <si>
    <t>B.792.1</t>
  </si>
  <si>
    <t>B.808.2</t>
  </si>
  <si>
    <t>B.809.2</t>
  </si>
  <si>
    <t>B.751.5A</t>
  </si>
  <si>
    <t>Pre-caldera volcanic rocks</t>
  </si>
  <si>
    <t xml:space="preserve">Pre-caldera </t>
  </si>
  <si>
    <t>B.751.6B</t>
  </si>
  <si>
    <t>B.751.7</t>
  </si>
  <si>
    <t>B.754.10</t>
  </si>
  <si>
    <t>B.786.4</t>
  </si>
  <si>
    <t>B.786.6</t>
  </si>
  <si>
    <t>B.791.12</t>
  </si>
  <si>
    <t>B.806.2</t>
  </si>
  <si>
    <t>B.806.6</t>
  </si>
  <si>
    <t>B.103.3</t>
  </si>
  <si>
    <t>Ol-basalt; Collins Point</t>
  </si>
  <si>
    <t>B.103.4</t>
  </si>
  <si>
    <t>B.213.3</t>
  </si>
  <si>
    <t>Ol-basalt; Crater Lake</t>
  </si>
  <si>
    <t>B.119.1</t>
  </si>
  <si>
    <t>basalt</t>
  </si>
  <si>
    <t>B.311.1</t>
  </si>
  <si>
    <t>B.202.1</t>
  </si>
  <si>
    <t>andesite</t>
  </si>
  <si>
    <t>B.184.1</t>
  </si>
  <si>
    <t>B.107.8</t>
  </si>
  <si>
    <t>dacite</t>
  </si>
  <si>
    <t>B.111.3</t>
  </si>
  <si>
    <t>B.317.1</t>
  </si>
  <si>
    <t>rhyodacite</t>
  </si>
  <si>
    <t>B.138.2</t>
  </si>
  <si>
    <t>P.870.1</t>
  </si>
  <si>
    <t>W292.17</t>
  </si>
  <si>
    <t>Western Seamount</t>
  </si>
  <si>
    <t>W292.18</t>
  </si>
  <si>
    <t>W292.24</t>
  </si>
  <si>
    <t>W292.33</t>
  </si>
  <si>
    <t>W310.01</t>
  </si>
  <si>
    <t>W310.02</t>
  </si>
  <si>
    <t>W310.07</t>
  </si>
  <si>
    <t>W310.13</t>
  </si>
  <si>
    <t>W310.26</t>
  </si>
  <si>
    <t>E297.01</t>
  </si>
  <si>
    <t>Eastern Seamount (Hook Ridge)</t>
  </si>
  <si>
    <t>E297.02</t>
  </si>
  <si>
    <t>E297.05</t>
  </si>
  <si>
    <t>E300.02</t>
  </si>
  <si>
    <t>E300.13</t>
  </si>
  <si>
    <t>E300.16</t>
  </si>
  <si>
    <t>E300.19</t>
  </si>
  <si>
    <t>E300.21</t>
  </si>
  <si>
    <t>E309.01</t>
  </si>
  <si>
    <t>D1A</t>
  </si>
  <si>
    <t>D1F</t>
  </si>
  <si>
    <t>D1J</t>
  </si>
  <si>
    <t>D1N</t>
  </si>
  <si>
    <t>D2G</t>
  </si>
  <si>
    <t>D2J</t>
  </si>
  <si>
    <t>D2N</t>
  </si>
  <si>
    <t>D3C</t>
  </si>
  <si>
    <t>D4D</t>
  </si>
  <si>
    <t>D6D</t>
  </si>
  <si>
    <t>D6G</t>
  </si>
  <si>
    <t>D7A</t>
  </si>
  <si>
    <t>D7F</t>
  </si>
  <si>
    <t>D8F</t>
  </si>
  <si>
    <t>D10A</t>
  </si>
  <si>
    <t>D144.4</t>
  </si>
  <si>
    <t>D145.3</t>
  </si>
  <si>
    <t>D146.1</t>
  </si>
  <si>
    <t>D156.4</t>
  </si>
  <si>
    <t>DF32</t>
  </si>
  <si>
    <t>D10J</t>
  </si>
  <si>
    <t>D11.2</t>
  </si>
  <si>
    <t>D11.3</t>
  </si>
  <si>
    <t>D12.3</t>
  </si>
  <si>
    <t>D13.1</t>
  </si>
  <si>
    <t>D13.4</t>
  </si>
  <si>
    <t>PC7</t>
  </si>
  <si>
    <t>D1B</t>
  </si>
  <si>
    <t>D1I</t>
  </si>
  <si>
    <t>D2A</t>
  </si>
  <si>
    <t>D2B</t>
  </si>
  <si>
    <t>D2E</t>
  </si>
  <si>
    <t>D3D</t>
  </si>
  <si>
    <t>D4F</t>
  </si>
  <si>
    <t>D7B</t>
  </si>
  <si>
    <t>D7E</t>
  </si>
  <si>
    <t>D7H</t>
  </si>
  <si>
    <t>D7O</t>
  </si>
  <si>
    <t>Ref.#2: Keller. R.A. (1991). Earth Planet. Sci. Letts. 111: 287-303</t>
  </si>
  <si>
    <t>Ref.#3: Baker. P.E. (1975). BAS. Sci.Rep.. 78: 81pp</t>
  </si>
  <si>
    <t>Ref.#7: Pallás et al. (2001): The Holocene</t>
  </si>
  <si>
    <t>Ref.#9: Hole (1993): Chem. Geol.109</t>
  </si>
  <si>
    <t>Ref.#10:Keller &amp; Fisk (1992): Ophiolites...:155-169</t>
  </si>
  <si>
    <t>Ref.#5: Weaver et al. (1979). Contrib. Mineral. Petrol. 68: 151-169</t>
  </si>
  <si>
    <t>5,6</t>
  </si>
  <si>
    <t>Syn-caldera (Outer Coast Tuff Fm.)</t>
  </si>
  <si>
    <t>Ref.#11: Marti et al 2013. Bull Volcanol75</t>
  </si>
  <si>
    <t>Dacite</t>
  </si>
  <si>
    <t>02DR-14gl</t>
  </si>
  <si>
    <t>03DR-02</t>
  </si>
  <si>
    <t>03DR-10gl</t>
  </si>
  <si>
    <t>Alkali basalt</t>
  </si>
  <si>
    <t>Andesite</t>
  </si>
  <si>
    <t>Basalt</t>
  </si>
  <si>
    <t xml:space="preserve">Alkali basalt </t>
  </si>
  <si>
    <t>water depth</t>
  </si>
  <si>
    <t>Ref.#</t>
  </si>
  <si>
    <t>LOI</t>
  </si>
  <si>
    <t>PS47</t>
  </si>
  <si>
    <t>gl/wr</t>
  </si>
  <si>
    <t>gl</t>
  </si>
  <si>
    <t>wr</t>
  </si>
  <si>
    <t>NBP93-1</t>
  </si>
  <si>
    <t>87-V2</t>
  </si>
  <si>
    <t>87-V3</t>
  </si>
  <si>
    <t>87-V5</t>
  </si>
  <si>
    <t>Ref.#13: Petersen et al 2004. Mineral dep 39, 358-379</t>
  </si>
  <si>
    <t>NBP95-7</t>
  </si>
  <si>
    <t>PD89.4.7</t>
  </si>
  <si>
    <t>JCRoss</t>
  </si>
  <si>
    <t>D144.1</t>
  </si>
  <si>
    <t>Three Sisters, Bransfield St.</t>
  </si>
  <si>
    <t>Edifice A, Bransfield St.</t>
  </si>
  <si>
    <t>Orca Smt.</t>
  </si>
  <si>
    <t xml:space="preserve">G Ridge </t>
  </si>
  <si>
    <t>W Hook Ridge</t>
  </si>
  <si>
    <t>SE Hook Ridge</t>
  </si>
  <si>
    <t>22DR-01</t>
  </si>
  <si>
    <t>22DR-02</t>
  </si>
  <si>
    <t>22DR-03</t>
  </si>
  <si>
    <t>Leucogabbro</t>
  </si>
  <si>
    <t>Diorite</t>
  </si>
  <si>
    <t>Diabase</t>
  </si>
  <si>
    <t>Dolerite</t>
  </si>
  <si>
    <t>21DR-2</t>
  </si>
  <si>
    <t>21DR-3</t>
  </si>
  <si>
    <t>Microporphyric dolerite</t>
  </si>
  <si>
    <t>20DR-3</t>
  </si>
  <si>
    <t>20DR-7</t>
  </si>
  <si>
    <t>21DR-4</t>
  </si>
  <si>
    <t>21DR-6</t>
  </si>
  <si>
    <t>21DR-9</t>
  </si>
  <si>
    <t>Altered dolerite</t>
  </si>
  <si>
    <t>21DR-5</t>
  </si>
  <si>
    <t xml:space="preserve">Dolerite with granite xenoliths </t>
  </si>
  <si>
    <t>Vesicular lava</t>
  </si>
  <si>
    <t>02DR-01wr</t>
  </si>
  <si>
    <t>03DR-01wr</t>
  </si>
  <si>
    <t>04DR-02</t>
  </si>
  <si>
    <t>03DR-05</t>
  </si>
  <si>
    <t>03DR-07</t>
  </si>
  <si>
    <t>03DR-08</t>
  </si>
  <si>
    <t>03DR-09gl</t>
  </si>
  <si>
    <t>38DR-01wr</t>
  </si>
  <si>
    <t>15DR-01gl</t>
  </si>
  <si>
    <t>28DR-01</t>
  </si>
  <si>
    <t>28DR-02</t>
  </si>
  <si>
    <t>26DR-01</t>
  </si>
  <si>
    <t>26DR-03wr</t>
  </si>
  <si>
    <t>26DR-05</t>
  </si>
  <si>
    <t>25DR-04wr</t>
  </si>
  <si>
    <t>25DR-04gl</t>
  </si>
  <si>
    <t>20DR-02</t>
  </si>
  <si>
    <t>22DR-07gl</t>
  </si>
  <si>
    <t>P.640.1b</t>
  </si>
  <si>
    <t>P.642.4</t>
  </si>
  <si>
    <t>P.642.2c</t>
  </si>
  <si>
    <t>P.640.3a</t>
  </si>
  <si>
    <t>P.646.1</t>
  </si>
  <si>
    <t>Bridgeman Island</t>
  </si>
  <si>
    <t>BI-01</t>
  </si>
  <si>
    <t>&lt; 5</t>
  </si>
  <si>
    <t>BI-02</t>
  </si>
  <si>
    <t>BI-03</t>
  </si>
  <si>
    <t>BI-04</t>
  </si>
  <si>
    <t>BI-05</t>
  </si>
  <si>
    <t>BI-06</t>
  </si>
  <si>
    <t>BI-07</t>
  </si>
  <si>
    <t>BI-08</t>
  </si>
  <si>
    <t>DI-01A</t>
  </si>
  <si>
    <t>DI-01B</t>
  </si>
  <si>
    <t>DI-02</t>
  </si>
  <si>
    <t>DI-04A</t>
  </si>
  <si>
    <t>DI-04B</t>
  </si>
  <si>
    <t>DI-05A</t>
  </si>
  <si>
    <t>DI-05B</t>
  </si>
  <si>
    <t>DI-06</t>
  </si>
  <si>
    <t>DI-07</t>
  </si>
  <si>
    <t>DI-08A</t>
  </si>
  <si>
    <t>DI-08B</t>
  </si>
  <si>
    <t>DI-09A</t>
  </si>
  <si>
    <t>DI-09B</t>
  </si>
  <si>
    <t>DI-10</t>
  </si>
  <si>
    <t>DI-11</t>
  </si>
  <si>
    <t>DI-12B</t>
  </si>
  <si>
    <t>DI-13A</t>
  </si>
  <si>
    <t>DI-13B</t>
    <phoneticPr fontId="0" type="noConversion"/>
  </si>
  <si>
    <t>DI-13C</t>
  </si>
  <si>
    <t>DI-14</t>
  </si>
  <si>
    <t>DI-15A</t>
  </si>
  <si>
    <t>DI-15B</t>
  </si>
  <si>
    <t>DI-16A</t>
  </si>
  <si>
    <t>DI-16B</t>
  </si>
  <si>
    <t>DI-17</t>
  </si>
  <si>
    <t>DI-18</t>
  </si>
  <si>
    <t>DI-19</t>
  </si>
  <si>
    <t>DI-20A</t>
  </si>
  <si>
    <t>DI-20B</t>
  </si>
  <si>
    <t>DI-21</t>
  </si>
  <si>
    <t>DI-22B</t>
  </si>
  <si>
    <t>DI-23</t>
  </si>
  <si>
    <t>SR-01</t>
  </si>
  <si>
    <t>Bridgeman Isl.</t>
  </si>
  <si>
    <t>Sail Rock</t>
  </si>
  <si>
    <t>Ref.#14: Kraus et al 2013 Andean Geol. 40, 1-40</t>
  </si>
  <si>
    <t>SR1</t>
  </si>
  <si>
    <t>B1</t>
  </si>
  <si>
    <t>B2</t>
  </si>
  <si>
    <t>Ref.#15: Pancyk &amp; Nawrocki 2011. Geol Quarterly 55, 335-344</t>
  </si>
  <si>
    <t>ANT IV/2</t>
  </si>
  <si>
    <t>7GTV-1</t>
  </si>
  <si>
    <t>9MUC01</t>
  </si>
  <si>
    <t>Ref.#12: Fretzdorff et al. (2004). J Geophys. Res. 109,</t>
  </si>
  <si>
    <t>Ref.#8: Keller et al. (2002): J. Geophys. Res. 107</t>
  </si>
  <si>
    <t>Ref.#1: Roobol. M.J. (1979).Br.Anarct.Surv.Bull.49:137-156</t>
  </si>
  <si>
    <t>Ref.#4: Smellie et al. (1992). J Volc. Geotherm. Res. 49: 255-267</t>
  </si>
  <si>
    <t>References:</t>
  </si>
  <si>
    <t>Table S1. Analyses of lavas from Bransfield Strait volcanoes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</si>
</sst>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202" formatCode="0.000"/>
    <numFmt numFmtId="204" formatCode="0.0"/>
    <numFmt numFmtId="205" formatCode="0.00000"/>
    <numFmt numFmtId="206" formatCode="0.000000"/>
    <numFmt numFmtId="207" formatCode="0_)"/>
    <numFmt numFmtId="208" formatCode="0.00_)"/>
    <numFmt numFmtId="209" formatCode="0.0_)"/>
  </numFmts>
  <fonts count="12">
    <font>
      <sz val="10"/>
      <name val="Geneva"/>
    </font>
    <font>
      <sz val="10"/>
      <name val="Geneva"/>
      <family val="2"/>
    </font>
    <font>
      <sz val="8"/>
      <name val="Geneva"/>
      <family val="2"/>
    </font>
    <font>
      <sz val="10"/>
      <name val="Arial MT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5" fillId="0" borderId="0" xfId="0" applyFont="1" applyFill="1" applyBorder="1" applyAlignment="1">
      <alignment horizontal="right"/>
    </xf>
    <xf numFmtId="202" fontId="5" fillId="0" borderId="0" xfId="0" applyNumberFormat="1" applyFont="1" applyFill="1" applyBorder="1" applyAlignment="1">
      <alignment horizontal="right"/>
    </xf>
    <xf numFmtId="206" fontId="5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04" fontId="6" fillId="0" borderId="0" xfId="0" applyNumberFormat="1" applyFont="1" applyFill="1" applyBorder="1" applyAlignment="1">
      <alignment horizontal="center"/>
    </xf>
    <xf numFmtId="206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0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04" fontId="5" fillId="0" borderId="0" xfId="0" applyNumberFormat="1" applyFont="1" applyFill="1" applyBorder="1"/>
    <xf numFmtId="0" fontId="4" fillId="0" borderId="0" xfId="0" applyFont="1" applyFill="1" applyBorder="1"/>
    <xf numFmtId="2" fontId="7" fillId="0" borderId="0" xfId="0" applyNumberFormat="1" applyFont="1" applyFill="1" applyBorder="1"/>
    <xf numFmtId="2" fontId="4" fillId="0" borderId="0" xfId="0" applyNumberFormat="1" applyFont="1" applyFill="1" applyBorder="1"/>
    <xf numFmtId="0" fontId="7" fillId="0" borderId="0" xfId="0" applyFont="1" applyFill="1" applyBorder="1"/>
    <xf numFmtId="1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/>
    <xf numFmtId="202" fontId="5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204" fontId="8" fillId="0" borderId="0" xfId="0" applyNumberFormat="1" applyFont="1" applyFill="1" applyBorder="1"/>
    <xf numFmtId="206" fontId="8" fillId="0" borderId="0" xfId="0" applyNumberFormat="1" applyFont="1" applyFill="1" applyBorder="1"/>
    <xf numFmtId="2" fontId="8" fillId="0" borderId="0" xfId="0" applyNumberFormat="1" applyFont="1" applyFill="1" applyBorder="1"/>
    <xf numFmtId="205" fontId="5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02" fontId="4" fillId="0" borderId="0" xfId="0" applyNumberFormat="1" applyFont="1" applyFill="1" applyBorder="1"/>
    <xf numFmtId="204" fontId="4" fillId="0" borderId="0" xfId="0" applyNumberFormat="1" applyFont="1" applyFill="1" applyBorder="1"/>
    <xf numFmtId="204" fontId="7" fillId="0" borderId="0" xfId="0" applyNumberFormat="1" applyFont="1" applyFill="1" applyBorder="1"/>
    <xf numFmtId="206" fontId="7" fillId="0" borderId="0" xfId="0" applyNumberFormat="1" applyFont="1" applyFill="1" applyBorder="1"/>
    <xf numFmtId="206" fontId="4" fillId="0" borderId="0" xfId="0" applyNumberFormat="1" applyFont="1" applyFill="1" applyBorder="1"/>
    <xf numFmtId="207" fontId="9" fillId="0" borderId="0" xfId="0" applyNumberFormat="1" applyFont="1" applyFill="1" applyBorder="1" applyAlignment="1" applyProtection="1">
      <alignment horizontal="left"/>
    </xf>
    <xf numFmtId="207" fontId="4" fillId="0" borderId="0" xfId="0" applyNumberFormat="1" applyFont="1" applyFill="1" applyBorder="1" applyProtection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4" fillId="0" borderId="0" xfId="0" applyNumberFormat="1" applyFont="1" applyFill="1" applyBorder="1" applyProtection="1"/>
    <xf numFmtId="2" fontId="5" fillId="0" borderId="0" xfId="1" applyNumberFormat="1" applyFont="1" applyFill="1" applyBorder="1"/>
    <xf numFmtId="207" fontId="4" fillId="0" borderId="0" xfId="0" applyNumberFormat="1" applyFont="1" applyFill="1" applyBorder="1" applyAlignment="1" applyProtection="1">
      <alignment horizontal="right"/>
    </xf>
    <xf numFmtId="209" fontId="4" fillId="0" borderId="0" xfId="0" applyNumberFormat="1" applyFont="1" applyFill="1" applyBorder="1" applyProtection="1"/>
    <xf numFmtId="209" fontId="4" fillId="0" borderId="0" xfId="0" applyNumberFormat="1" applyFont="1" applyFill="1" applyBorder="1" applyAlignment="1" applyProtection="1">
      <alignment horizontal="right"/>
    </xf>
    <xf numFmtId="208" fontId="4" fillId="0" borderId="0" xfId="0" applyNumberFormat="1" applyFont="1" applyFill="1" applyBorder="1" applyProtection="1"/>
    <xf numFmtId="205" fontId="5" fillId="0" borderId="0" xfId="1" applyNumberFormat="1" applyFont="1" applyFill="1" applyBorder="1"/>
    <xf numFmtId="49" fontId="9" fillId="0" borderId="0" xfId="2" applyNumberFormat="1" applyFont="1" applyFill="1" applyBorder="1" applyAlignment="1">
      <alignment horizontal="left" vertical="center" wrapText="1"/>
    </xf>
    <xf numFmtId="202" fontId="5" fillId="0" borderId="0" xfId="1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05" fontId="4" fillId="0" borderId="0" xfId="0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204" fontId="5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/>
    </xf>
    <xf numFmtId="204" fontId="4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2" fontId="5" fillId="2" borderId="0" xfId="0" applyNumberFormat="1" applyFont="1" applyFill="1" applyBorder="1"/>
    <xf numFmtId="2" fontId="4" fillId="2" borderId="0" xfId="0" applyNumberFormat="1" applyFont="1" applyFill="1" applyBorder="1"/>
    <xf numFmtId="205" fontId="5" fillId="2" borderId="0" xfId="0" applyNumberFormat="1" applyFont="1" applyFill="1" applyBorder="1"/>
    <xf numFmtId="1" fontId="4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04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</cellXfs>
  <cellStyles count="3">
    <cellStyle name="Normal" xfId="0" builtinId="0"/>
    <cellStyle name="Standard_Shetland_rock_chemistry" xfId="1"/>
    <cellStyle name="Standard_Untergrenze SG Neu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60"/>
  <sheetViews>
    <sheetView tabSelected="1" zoomScaleNormal="100" zoomScalePageLayoutView="150" workbookViewId="0">
      <pane xSplit="3" ySplit="1" topLeftCell="D296" activePane="bottomRight" state="frozenSplit"/>
      <selection pane="topRight" activeCell="B1" sqref="B1"/>
      <selection pane="bottomLeft" activeCell="AU2" sqref="AU2"/>
      <selection pane="bottomRight" activeCell="J20" sqref="J20"/>
    </sheetView>
  </sheetViews>
  <sheetFormatPr defaultColWidth="5.7109375" defaultRowHeight="15.75"/>
  <cols>
    <col min="1" max="2" width="11.5703125" style="6" customWidth="1"/>
    <col min="3" max="3" width="14" style="15" customWidth="1"/>
    <col min="4" max="4" width="6.7109375" style="17" customWidth="1"/>
    <col min="5" max="5" width="14" style="15" customWidth="1"/>
    <col min="6" max="6" width="8.140625" style="18" customWidth="1"/>
    <col min="7" max="7" width="8.5703125" style="2" customWidth="1"/>
    <col min="8" max="9" width="7.5703125" style="1" customWidth="1"/>
    <col min="10" max="10" width="10.140625" style="1" customWidth="1"/>
    <col min="11" max="11" width="5.7109375" style="4" customWidth="1"/>
    <col min="12" max="12" width="8.85546875" style="4" customWidth="1"/>
    <col min="13" max="13" width="6.85546875" style="4" customWidth="1"/>
    <col min="14" max="14" width="9.85546875" style="4" customWidth="1"/>
    <col min="15" max="16" width="7.28515625" style="4" customWidth="1"/>
    <col min="17" max="17" width="7.5703125" style="4" customWidth="1"/>
    <col min="18" max="18" width="9" style="4" customWidth="1"/>
    <col min="19" max="19" width="8.42578125" style="4" customWidth="1"/>
    <col min="20" max="20" width="6.7109375" style="4" customWidth="1"/>
    <col min="21" max="25" width="5.7109375" style="4" customWidth="1"/>
    <col min="26" max="26" width="9.85546875" style="20" customWidth="1"/>
    <col min="27" max="27" width="10" style="17" customWidth="1"/>
    <col min="28" max="30" width="5.7109375" style="4" customWidth="1"/>
    <col min="31" max="31" width="7.5703125" style="4" customWidth="1"/>
    <col min="32" max="32" width="10.28515625" style="4" customWidth="1"/>
    <col min="33" max="33" width="9.140625" style="21" customWidth="1"/>
    <col min="34" max="34" width="11.28515625" style="4" customWidth="1"/>
    <col min="35" max="35" width="8.42578125" style="4" customWidth="1"/>
    <col min="36" max="36" width="6.28515625" style="4" customWidth="1"/>
    <col min="37" max="39" width="5.7109375" style="4" customWidth="1"/>
    <col min="40" max="40" width="8.5703125" style="4" customWidth="1"/>
    <col min="41" max="41" width="5.7109375" style="21" customWidth="1"/>
    <col min="42" max="42" width="8.42578125" style="4" customWidth="1"/>
    <col min="43" max="44" width="8.140625" style="4" customWidth="1"/>
    <col min="45" max="45" width="8.28515625" style="4" customWidth="1"/>
    <col min="46" max="46" width="7.85546875" style="4" customWidth="1"/>
    <col min="47" max="47" width="7.42578125" style="4" customWidth="1"/>
    <col min="48" max="48" width="8.140625" style="4" customWidth="1"/>
    <col min="49" max="49" width="5.7109375" style="4" customWidth="1"/>
    <col min="50" max="50" width="8.5703125" style="4" customWidth="1"/>
    <col min="51" max="51" width="7.5703125" style="4" customWidth="1"/>
    <col min="52" max="52" width="8.5703125" style="4" customWidth="1"/>
    <col min="53" max="53" width="8.7109375" style="4" customWidth="1"/>
    <col min="54" max="55" width="7.85546875" style="4" customWidth="1"/>
    <col min="56" max="56" width="7.5703125" style="4" customWidth="1"/>
    <col min="57" max="57" width="8.140625" style="4" customWidth="1"/>
    <col min="58" max="58" width="8" style="4" customWidth="1"/>
    <col min="59" max="59" width="8.5703125" style="4" customWidth="1"/>
    <col min="60" max="60" width="7.28515625" style="4" customWidth="1"/>
    <col min="61" max="61" width="8" style="4" customWidth="1"/>
    <col min="62" max="63" width="7.28515625" style="4" customWidth="1"/>
    <col min="64" max="64" width="7.7109375" style="4" customWidth="1"/>
    <col min="65" max="65" width="8.5703125" style="4" customWidth="1"/>
    <col min="66" max="66" width="5.7109375" style="4" customWidth="1"/>
    <col min="67" max="67" width="7.7109375" style="4" customWidth="1"/>
    <col min="68" max="68" width="8.140625" style="4" customWidth="1"/>
    <col min="69" max="69" width="8.7109375" style="4" customWidth="1"/>
    <col min="70" max="70" width="8" style="4" customWidth="1"/>
    <col min="71" max="71" width="2.5703125" style="4" customWidth="1"/>
    <col min="72" max="72" width="12.42578125" style="3" customWidth="1"/>
    <col min="73" max="73" width="15.5703125" style="3" customWidth="1"/>
    <col min="74" max="74" width="14.42578125" style="3" customWidth="1"/>
    <col min="75" max="75" width="16" style="3" customWidth="1"/>
    <col min="76" max="76" width="16.5703125" style="3" customWidth="1"/>
    <col min="77" max="77" width="5.7109375" style="4" customWidth="1"/>
    <col min="78" max="16384" width="5.7109375" style="4"/>
  </cols>
  <sheetData>
    <row r="1" spans="1:76" s="5" customFormat="1">
      <c r="A1" s="5" t="s">
        <v>129</v>
      </c>
      <c r="B1" s="5" t="s">
        <v>128</v>
      </c>
      <c r="C1" s="5" t="s">
        <v>131</v>
      </c>
      <c r="D1" s="5" t="s">
        <v>364</v>
      </c>
      <c r="E1" s="5" t="s">
        <v>143</v>
      </c>
      <c r="F1" s="6" t="s">
        <v>13</v>
      </c>
      <c r="G1" s="6" t="s">
        <v>12</v>
      </c>
      <c r="H1" s="7" t="s">
        <v>360</v>
      </c>
      <c r="I1" s="80" t="s">
        <v>361</v>
      </c>
      <c r="J1" s="7" t="s">
        <v>144</v>
      </c>
      <c r="K1" s="8"/>
      <c r="L1" s="5" t="s">
        <v>17</v>
      </c>
      <c r="M1" s="5" t="s">
        <v>18</v>
      </c>
      <c r="N1" s="5" t="s">
        <v>19</v>
      </c>
      <c r="O1" s="5" t="s">
        <v>21</v>
      </c>
      <c r="P1" s="5" t="s">
        <v>20</v>
      </c>
      <c r="Q1" s="5" t="s">
        <v>22</v>
      </c>
      <c r="R1" s="5" t="s">
        <v>23</v>
      </c>
      <c r="S1" s="5" t="s">
        <v>24</v>
      </c>
      <c r="T1" s="5" t="s">
        <v>25</v>
      </c>
      <c r="U1" s="5" t="s">
        <v>26</v>
      </c>
      <c r="V1" s="5" t="s">
        <v>27</v>
      </c>
      <c r="W1" s="6" t="s">
        <v>28</v>
      </c>
      <c r="X1" s="5" t="s">
        <v>29</v>
      </c>
      <c r="Y1" s="5" t="s">
        <v>362</v>
      </c>
      <c r="Z1" s="9" t="s">
        <v>30</v>
      </c>
      <c r="AA1" s="5" t="s">
        <v>31</v>
      </c>
      <c r="AB1" s="5" t="s">
        <v>127</v>
      </c>
      <c r="AC1" s="5" t="s">
        <v>32</v>
      </c>
      <c r="AD1" s="5" t="s">
        <v>33</v>
      </c>
      <c r="AE1" s="5" t="s">
        <v>16</v>
      </c>
      <c r="AF1" s="5" t="s">
        <v>34</v>
      </c>
      <c r="AG1" s="10" t="s">
        <v>35</v>
      </c>
      <c r="AH1" s="5" t="s">
        <v>36</v>
      </c>
      <c r="AI1" s="5" t="s">
        <v>37</v>
      </c>
      <c r="AJ1" s="5" t="s">
        <v>38</v>
      </c>
      <c r="AK1" s="5" t="s">
        <v>39</v>
      </c>
      <c r="AL1" s="5" t="s">
        <v>40</v>
      </c>
      <c r="AM1" s="5" t="s">
        <v>41</v>
      </c>
      <c r="AN1" s="5" t="s">
        <v>42</v>
      </c>
      <c r="AO1" s="10" t="s">
        <v>43</v>
      </c>
      <c r="AP1" s="5" t="s">
        <v>44</v>
      </c>
      <c r="AQ1" s="5" t="s">
        <v>45</v>
      </c>
      <c r="AR1" s="5" t="s">
        <v>46</v>
      </c>
      <c r="AS1" s="5" t="s">
        <v>47</v>
      </c>
      <c r="AT1" s="5" t="s">
        <v>48</v>
      </c>
      <c r="AU1" s="5" t="s">
        <v>126</v>
      </c>
      <c r="AV1" s="5" t="s">
        <v>49</v>
      </c>
      <c r="AW1" s="5" t="s">
        <v>50</v>
      </c>
      <c r="AX1" s="5" t="s">
        <v>51</v>
      </c>
      <c r="AY1" s="5" t="s">
        <v>52</v>
      </c>
      <c r="AZ1" s="5" t="s">
        <v>53</v>
      </c>
      <c r="BA1" s="5" t="s">
        <v>54</v>
      </c>
      <c r="BB1" s="5" t="s">
        <v>55</v>
      </c>
      <c r="BC1" s="5" t="s">
        <v>56</v>
      </c>
      <c r="BD1" s="5" t="s">
        <v>57</v>
      </c>
      <c r="BE1" s="5" t="s">
        <v>58</v>
      </c>
      <c r="BF1" s="5" t="s">
        <v>59</v>
      </c>
      <c r="BG1" s="5" t="s">
        <v>60</v>
      </c>
      <c r="BH1" s="5" t="s">
        <v>61</v>
      </c>
      <c r="BI1" s="5" t="s">
        <v>62</v>
      </c>
      <c r="BJ1" s="5" t="s">
        <v>63</v>
      </c>
      <c r="BK1" s="5" t="s">
        <v>64</v>
      </c>
      <c r="BL1" s="5" t="s">
        <v>65</v>
      </c>
      <c r="BM1" s="5" t="s">
        <v>66</v>
      </c>
      <c r="BN1" s="5" t="s">
        <v>67</v>
      </c>
      <c r="BO1" s="5" t="s">
        <v>68</v>
      </c>
      <c r="BP1" s="5" t="s">
        <v>69</v>
      </c>
      <c r="BQ1" s="5" t="s">
        <v>70</v>
      </c>
      <c r="BR1" s="5" t="s">
        <v>71</v>
      </c>
      <c r="BT1" s="11" t="s">
        <v>14</v>
      </c>
      <c r="BU1" s="11" t="s">
        <v>15</v>
      </c>
      <c r="BV1" s="11" t="s">
        <v>72</v>
      </c>
      <c r="BW1" s="11" t="s">
        <v>73</v>
      </c>
      <c r="BX1" s="11" t="s">
        <v>74</v>
      </c>
    </row>
    <row r="2" spans="1:76" s="5" customFormat="1" ht="18">
      <c r="A2" s="82" t="s">
        <v>482</v>
      </c>
      <c r="C2" s="6"/>
      <c r="F2" s="12"/>
      <c r="G2" s="13"/>
      <c r="H2" s="8"/>
      <c r="I2" s="80"/>
      <c r="J2" s="8"/>
      <c r="K2" s="8"/>
      <c r="Z2" s="9"/>
      <c r="AG2" s="10"/>
      <c r="AO2" s="10"/>
      <c r="BT2" s="11"/>
      <c r="BU2" s="11"/>
      <c r="BV2" s="11"/>
      <c r="BW2" s="11"/>
      <c r="BX2" s="11"/>
    </row>
    <row r="3" spans="1:76" s="5" customFormat="1">
      <c r="A3" s="6"/>
      <c r="C3" s="6"/>
      <c r="F3" s="12"/>
      <c r="G3" s="13"/>
      <c r="H3" s="8"/>
      <c r="I3" s="80"/>
      <c r="J3" s="8"/>
      <c r="K3" s="8"/>
      <c r="Z3" s="9"/>
      <c r="AG3" s="10"/>
      <c r="AO3" s="10"/>
      <c r="BT3" s="11"/>
      <c r="BU3" s="11"/>
      <c r="BV3" s="11"/>
      <c r="BW3" s="11"/>
      <c r="BX3" s="11"/>
    </row>
    <row r="4" spans="1:76" s="5" customFormat="1">
      <c r="A4" s="6" t="s">
        <v>382</v>
      </c>
      <c r="B4" s="15" t="s">
        <v>130</v>
      </c>
      <c r="C4" s="15" t="s">
        <v>125</v>
      </c>
      <c r="E4" s="15" t="s">
        <v>385</v>
      </c>
      <c r="F4" s="2">
        <v>61.841166666666666</v>
      </c>
      <c r="G4" s="2">
        <v>55.441333333333333</v>
      </c>
      <c r="H4" s="16">
        <v>950</v>
      </c>
      <c r="I4" s="80"/>
      <c r="J4" s="8"/>
      <c r="K4" s="8"/>
      <c r="Z4" s="9"/>
      <c r="AG4" s="10"/>
      <c r="AO4" s="10"/>
      <c r="BT4" s="11"/>
      <c r="BU4" s="11"/>
      <c r="BV4" s="11"/>
      <c r="BW4" s="11"/>
      <c r="BX4" s="11"/>
    </row>
    <row r="5" spans="1:76" s="5" customFormat="1">
      <c r="A5" s="6" t="s">
        <v>383</v>
      </c>
      <c r="B5" s="15" t="s">
        <v>130</v>
      </c>
      <c r="C5" s="15" t="s">
        <v>125</v>
      </c>
      <c r="E5" s="15" t="s">
        <v>386</v>
      </c>
      <c r="F5" s="2">
        <v>61.841166666666666</v>
      </c>
      <c r="G5" s="2">
        <v>55.441333333333333</v>
      </c>
      <c r="H5" s="16">
        <v>950</v>
      </c>
      <c r="I5" s="80"/>
      <c r="J5" s="8"/>
      <c r="K5" s="8"/>
      <c r="Z5" s="9"/>
      <c r="AG5" s="10"/>
      <c r="AO5" s="10"/>
      <c r="BT5" s="11"/>
      <c r="BU5" s="11"/>
      <c r="BV5" s="11"/>
      <c r="BW5" s="11"/>
      <c r="BX5" s="11"/>
    </row>
    <row r="6" spans="1:76" s="5" customFormat="1">
      <c r="A6" s="6" t="s">
        <v>384</v>
      </c>
      <c r="B6" s="15" t="s">
        <v>130</v>
      </c>
      <c r="C6" s="15" t="s">
        <v>125</v>
      </c>
      <c r="E6" s="15" t="s">
        <v>387</v>
      </c>
      <c r="F6" s="2">
        <v>61.841166666666666</v>
      </c>
      <c r="G6" s="2">
        <v>55.441333333333333</v>
      </c>
      <c r="H6" s="16">
        <v>950</v>
      </c>
      <c r="I6" s="80"/>
      <c r="J6" s="8"/>
      <c r="K6" s="8"/>
      <c r="Z6" s="9"/>
      <c r="AG6" s="10"/>
      <c r="AO6" s="10"/>
      <c r="BT6" s="11"/>
      <c r="BU6" s="11"/>
      <c r="BV6" s="11"/>
      <c r="BW6" s="11"/>
      <c r="BX6" s="11"/>
    </row>
    <row r="7" spans="1:76">
      <c r="A7" s="6" t="s">
        <v>3</v>
      </c>
      <c r="B7" s="15" t="s">
        <v>130</v>
      </c>
      <c r="C7" s="15" t="s">
        <v>125</v>
      </c>
      <c r="D7" s="17" t="s">
        <v>366</v>
      </c>
      <c r="E7" s="15" t="s">
        <v>358</v>
      </c>
      <c r="F7" s="18">
        <f>61+50.47/60</f>
        <v>61.841166666666666</v>
      </c>
      <c r="G7" s="2">
        <f>55+26.48/60</f>
        <v>55.441333333333333</v>
      </c>
      <c r="H7" s="1">
        <v>950</v>
      </c>
      <c r="I7" s="1">
        <v>12</v>
      </c>
      <c r="L7" s="19">
        <v>54.12</v>
      </c>
      <c r="M7" s="19">
        <v>0.88</v>
      </c>
      <c r="N7" s="19">
        <v>17.36</v>
      </c>
      <c r="O7" s="19">
        <v>7.47</v>
      </c>
      <c r="P7" s="19"/>
      <c r="Q7" s="19">
        <v>0.13</v>
      </c>
      <c r="R7" s="19">
        <v>5.18</v>
      </c>
      <c r="S7" s="19">
        <v>9.27</v>
      </c>
      <c r="T7" s="19">
        <v>3.58</v>
      </c>
      <c r="U7" s="19">
        <v>0.74</v>
      </c>
      <c r="V7" s="19">
        <v>0.11</v>
      </c>
      <c r="W7" s="19"/>
      <c r="X7" s="19"/>
      <c r="Y7" s="19"/>
      <c r="Z7" s="19">
        <v>98.96</v>
      </c>
      <c r="AA7" s="83">
        <f t="shared" ref="AA7:AA12" si="0">U7+T7</f>
        <v>4.32</v>
      </c>
    </row>
    <row r="8" spans="1:76">
      <c r="A8" s="6" t="s">
        <v>11</v>
      </c>
      <c r="B8" s="15" t="s">
        <v>130</v>
      </c>
      <c r="C8" s="15" t="s">
        <v>125</v>
      </c>
      <c r="D8" s="17" t="s">
        <v>366</v>
      </c>
      <c r="F8" s="18">
        <f>61+50.47/60</f>
        <v>61.841166666666666</v>
      </c>
      <c r="G8" s="2">
        <v>55.441333333333333</v>
      </c>
      <c r="H8" s="1">
        <v>950</v>
      </c>
      <c r="I8" s="1">
        <v>12</v>
      </c>
      <c r="L8" s="19">
        <v>49.15</v>
      </c>
      <c r="M8" s="19">
        <v>1.05</v>
      </c>
      <c r="N8" s="19">
        <v>17.86</v>
      </c>
      <c r="O8" s="19">
        <v>11.02</v>
      </c>
      <c r="P8" s="19"/>
      <c r="Q8" s="19">
        <v>0.18</v>
      </c>
      <c r="R8" s="19">
        <v>5.78</v>
      </c>
      <c r="S8" s="19">
        <v>9.36</v>
      </c>
      <c r="T8" s="19">
        <v>3.03</v>
      </c>
      <c r="U8" s="19">
        <v>0.55000000000000004</v>
      </c>
      <c r="V8" s="19">
        <v>0.19</v>
      </c>
      <c r="W8" s="19"/>
      <c r="X8" s="19"/>
      <c r="Y8" s="19"/>
      <c r="Z8" s="19">
        <v>99.89</v>
      </c>
      <c r="AA8" s="83">
        <f t="shared" si="0"/>
        <v>3.58</v>
      </c>
    </row>
    <row r="9" spans="1:76">
      <c r="A9" s="6" t="s">
        <v>4</v>
      </c>
      <c r="B9" s="15" t="s">
        <v>130</v>
      </c>
      <c r="C9" s="15" t="s">
        <v>125</v>
      </c>
      <c r="D9" s="17" t="s">
        <v>366</v>
      </c>
      <c r="F9" s="18">
        <f>61+50.47/60</f>
        <v>61.841166666666666</v>
      </c>
      <c r="G9" s="2">
        <v>55.441333333333333</v>
      </c>
      <c r="H9" s="1">
        <v>950</v>
      </c>
      <c r="I9" s="1">
        <v>12</v>
      </c>
      <c r="L9" s="19">
        <v>55.96</v>
      </c>
      <c r="M9" s="19">
        <v>0.79</v>
      </c>
      <c r="N9" s="19">
        <v>16.89</v>
      </c>
      <c r="O9" s="19">
        <v>7.06</v>
      </c>
      <c r="P9" s="19"/>
      <c r="Q9" s="19">
        <v>0.12</v>
      </c>
      <c r="R9" s="19">
        <v>5</v>
      </c>
      <c r="S9" s="19">
        <v>8.61</v>
      </c>
      <c r="T9" s="19">
        <v>3.39</v>
      </c>
      <c r="U9" s="19">
        <v>0.72</v>
      </c>
      <c r="V9" s="19">
        <v>0.12</v>
      </c>
      <c r="W9" s="19"/>
      <c r="X9" s="19"/>
      <c r="Y9" s="19"/>
      <c r="Z9" s="19">
        <v>98.66</v>
      </c>
      <c r="AA9" s="83">
        <f t="shared" si="0"/>
        <v>4.1100000000000003</v>
      </c>
    </row>
    <row r="10" spans="1:76">
      <c r="A10" s="6" t="s">
        <v>418</v>
      </c>
      <c r="B10" s="15" t="s">
        <v>130</v>
      </c>
      <c r="C10" s="15" t="s">
        <v>125</v>
      </c>
      <c r="D10" s="17" t="s">
        <v>365</v>
      </c>
      <c r="F10" s="18">
        <f>61+50.47/60</f>
        <v>61.841166666666666</v>
      </c>
      <c r="G10" s="2">
        <v>55.441333333333333</v>
      </c>
      <c r="H10" s="1">
        <v>950</v>
      </c>
      <c r="I10" s="1">
        <v>12</v>
      </c>
      <c r="L10" s="19">
        <v>62.462000000000003</v>
      </c>
      <c r="M10" s="19">
        <v>1.6165000000000003</v>
      </c>
      <c r="N10" s="19">
        <v>12.748000000000001</v>
      </c>
      <c r="O10" s="19"/>
      <c r="P10" s="19">
        <v>8.6330000000000009</v>
      </c>
      <c r="Q10" s="19">
        <v>0.1368</v>
      </c>
      <c r="R10" s="19">
        <v>2.306</v>
      </c>
      <c r="S10" s="19">
        <v>5.1239999999999997</v>
      </c>
      <c r="T10" s="19">
        <v>3.7650000000000001</v>
      </c>
      <c r="U10" s="19">
        <v>1.6509999999999998</v>
      </c>
      <c r="V10" s="19">
        <v>0.30790000000000006</v>
      </c>
      <c r="W10" s="19">
        <v>1.72E-2</v>
      </c>
      <c r="X10" s="19">
        <v>0.14350000000000002</v>
      </c>
      <c r="Y10" s="19"/>
      <c r="Z10" s="19">
        <v>98.952649999999991</v>
      </c>
      <c r="AA10" s="83">
        <f t="shared" si="0"/>
        <v>5.4160000000000004</v>
      </c>
    </row>
    <row r="11" spans="1:76">
      <c r="A11" s="6" t="s">
        <v>0</v>
      </c>
      <c r="B11" s="15" t="s">
        <v>130</v>
      </c>
      <c r="C11" s="15" t="s">
        <v>125</v>
      </c>
      <c r="D11" s="17" t="s">
        <v>366</v>
      </c>
      <c r="F11" s="2">
        <v>61.80533333333333</v>
      </c>
      <c r="G11" s="2">
        <v>55.475999999999999</v>
      </c>
      <c r="H11" s="1">
        <v>2809</v>
      </c>
      <c r="I11" s="1">
        <v>12</v>
      </c>
      <c r="L11" s="19">
        <v>44.39</v>
      </c>
      <c r="M11" s="19">
        <v>2.57</v>
      </c>
      <c r="N11" s="19">
        <v>14.87</v>
      </c>
      <c r="O11" s="19">
        <v>12.12</v>
      </c>
      <c r="P11" s="19"/>
      <c r="Q11" s="19">
        <v>0.14000000000000001</v>
      </c>
      <c r="R11" s="19">
        <v>8.6300000000000008</v>
      </c>
      <c r="S11" s="19">
        <v>8.02</v>
      </c>
      <c r="T11" s="19">
        <v>3.58</v>
      </c>
      <c r="U11" s="19">
        <v>2.09</v>
      </c>
      <c r="V11" s="19">
        <v>0.69</v>
      </c>
      <c r="W11" s="19"/>
      <c r="X11" s="19"/>
      <c r="Y11" s="19"/>
      <c r="Z11" s="19">
        <v>98.84</v>
      </c>
      <c r="AA11" s="83">
        <f t="shared" si="0"/>
        <v>5.67</v>
      </c>
      <c r="AE11" s="18">
        <v>6.6239705591389333</v>
      </c>
      <c r="AF11" s="18">
        <v>21.155716829567488</v>
      </c>
      <c r="AG11" s="21">
        <v>185.41703929405244</v>
      </c>
      <c r="AH11" s="18">
        <v>204.63544774642872</v>
      </c>
      <c r="AI11" s="18">
        <v>47.756004906810176</v>
      </c>
      <c r="AJ11" s="26">
        <v>171.18690989671956</v>
      </c>
      <c r="AK11" s="21">
        <v>44.159803727592887</v>
      </c>
      <c r="AL11" s="21">
        <v>90.137042459736449</v>
      </c>
      <c r="AM11" s="18"/>
      <c r="AN11" s="20">
        <v>16.890544893356019</v>
      </c>
      <c r="AO11" s="26">
        <v>916.8379565509872</v>
      </c>
      <c r="AP11" s="20">
        <v>21.998697321039927</v>
      </c>
      <c r="AQ11" s="20">
        <v>246.6297970005144</v>
      </c>
      <c r="AR11" s="20">
        <v>41.801005104665421</v>
      </c>
      <c r="AS11" s="20">
        <v>2.7218989355387597</v>
      </c>
      <c r="AT11" s="20">
        <v>1.8247820822286416</v>
      </c>
      <c r="AU11" s="18">
        <v>7.8923081793359967E-2</v>
      </c>
      <c r="AV11" s="18">
        <v>0.32309565042215116</v>
      </c>
      <c r="AW11" s="26">
        <v>184.64366269637131</v>
      </c>
      <c r="AX11" s="21">
        <v>32.087395037790351</v>
      </c>
      <c r="AY11" s="21">
        <v>66.201036761505279</v>
      </c>
      <c r="AZ11" s="20">
        <v>8.0121815519765729</v>
      </c>
      <c r="BA11" s="20">
        <v>31.642703494123698</v>
      </c>
      <c r="BB11" s="20">
        <v>6.7979802936171883</v>
      </c>
      <c r="BC11" s="20">
        <v>2.2060786336320306</v>
      </c>
      <c r="BD11" s="20">
        <v>6.1093733425610433</v>
      </c>
      <c r="BE11" s="20">
        <v>0.88783633413794449</v>
      </c>
      <c r="BF11" s="20">
        <v>4.8916069803331883</v>
      </c>
      <c r="BG11" s="20">
        <v>0.90214380119504567</v>
      </c>
      <c r="BH11" s="20">
        <v>2.3073497447667282</v>
      </c>
      <c r="BI11" s="20">
        <v>0.31271482727236749</v>
      </c>
      <c r="BJ11" s="20">
        <v>1.9523892208460289</v>
      </c>
      <c r="BK11" s="20">
        <v>0.2795756400617308</v>
      </c>
      <c r="BL11" s="20">
        <v>5.3009165446559292</v>
      </c>
      <c r="BM11" s="20">
        <v>2.5487012464880689</v>
      </c>
      <c r="BN11" s="18"/>
      <c r="BO11" s="18">
        <v>2.484472320050651E-2</v>
      </c>
      <c r="BP11" s="18">
        <v>2.3866401804439867</v>
      </c>
      <c r="BQ11" s="18">
        <v>2.6696960151952829</v>
      </c>
      <c r="BR11" s="18">
        <v>1.0564324324324323</v>
      </c>
      <c r="BV11" s="20"/>
      <c r="BW11" s="20"/>
      <c r="BX11" s="20"/>
    </row>
    <row r="12" spans="1:76">
      <c r="A12" s="27" t="s">
        <v>417</v>
      </c>
      <c r="B12" s="15" t="s">
        <v>130</v>
      </c>
      <c r="C12" s="15" t="s">
        <v>125</v>
      </c>
      <c r="D12" s="17" t="s">
        <v>366</v>
      </c>
      <c r="E12" s="15" t="s">
        <v>391</v>
      </c>
      <c r="F12" s="2">
        <v>61.80533333333333</v>
      </c>
      <c r="G12" s="2">
        <v>55.475999999999999</v>
      </c>
      <c r="H12" s="1">
        <v>2809</v>
      </c>
      <c r="I12" s="1">
        <v>12</v>
      </c>
      <c r="K12" s="29"/>
      <c r="L12" s="19">
        <v>55.784165619471899</v>
      </c>
      <c r="M12" s="19">
        <v>0.78417738177041796</v>
      </c>
      <c r="N12" s="19">
        <v>16.741034410719202</v>
      </c>
      <c r="O12" s="19">
        <v>6.6483237662663601</v>
      </c>
      <c r="P12" s="19"/>
      <c r="Q12" s="19">
        <v>0.121690033199316</v>
      </c>
      <c r="R12" s="19">
        <v>4.29604304664353</v>
      </c>
      <c r="S12" s="19">
        <v>5.1307860024443999</v>
      </c>
      <c r="T12" s="19">
        <v>3.7416397334402598</v>
      </c>
      <c r="U12" s="19">
        <v>2.7858159682235701</v>
      </c>
      <c r="V12" s="19">
        <v>0.14620403782107899</v>
      </c>
      <c r="W12" s="19"/>
      <c r="X12" s="19"/>
      <c r="Y12" s="19"/>
      <c r="Z12" s="19">
        <v>99.459879999999998</v>
      </c>
      <c r="AA12" s="83">
        <f t="shared" si="0"/>
        <v>6.5274557016638299</v>
      </c>
      <c r="AE12" s="4">
        <v>7.414356396510879</v>
      </c>
      <c r="AF12" s="4">
        <v>19.870358573945069</v>
      </c>
      <c r="AG12" s="21">
        <v>192.93282635861092</v>
      </c>
      <c r="AH12" s="4">
        <v>53.395535966006591</v>
      </c>
      <c r="AI12" s="4">
        <v>16.2363424146358</v>
      </c>
      <c r="AJ12" s="21">
        <v>23.650325942303347</v>
      </c>
      <c r="AK12" s="21">
        <v>67.715032814096645</v>
      </c>
      <c r="AL12" s="21">
        <v>73.651302613114737</v>
      </c>
      <c r="AM12" s="4">
        <v>17.681358701760637</v>
      </c>
      <c r="AN12" s="20">
        <v>43.90104983973886</v>
      </c>
      <c r="AO12" s="26">
        <v>300.85997240060578</v>
      </c>
      <c r="AP12" s="20">
        <v>17.501773291200148</v>
      </c>
      <c r="AQ12" s="20">
        <v>75.651836122523918</v>
      </c>
      <c r="AR12" s="20">
        <v>2.3188889602808365</v>
      </c>
      <c r="AS12" s="20">
        <v>0.85890598584962574</v>
      </c>
      <c r="AT12" s="20">
        <v>0.72432318188153511</v>
      </c>
      <c r="AV12" s="4">
        <v>0.43728425263830717</v>
      </c>
      <c r="AW12" s="26">
        <v>441.36721793837989</v>
      </c>
      <c r="AX12" s="21">
        <v>11.250223189700147</v>
      </c>
      <c r="AY12" s="21">
        <v>25.782969316143557</v>
      </c>
      <c r="AZ12" s="20">
        <v>3.3475760709531137</v>
      </c>
      <c r="BA12" s="20">
        <v>14.432362834273661</v>
      </c>
      <c r="BB12" s="20">
        <v>3.4971232508483947</v>
      </c>
      <c r="BC12" s="20">
        <v>0.97489631228934348</v>
      </c>
      <c r="BD12" s="20">
        <v>3.3556353079899335</v>
      </c>
      <c r="BE12" s="20">
        <v>0.52849924493633094</v>
      </c>
      <c r="BF12" s="20">
        <v>3.1728402810815814</v>
      </c>
      <c r="BG12" s="20">
        <v>0.6349012130184466</v>
      </c>
      <c r="BH12" s="20">
        <v>1.8186727055452501</v>
      </c>
      <c r="BI12" s="20">
        <v>0.2516545228888043</v>
      </c>
      <c r="BJ12" s="20">
        <v>1.664754398941823</v>
      </c>
      <c r="BK12" s="20">
        <v>0.2411100658327486</v>
      </c>
      <c r="BL12" s="20">
        <v>2.6504842039163279</v>
      </c>
      <c r="BM12" s="20">
        <v>0.17043187962578391</v>
      </c>
      <c r="BN12" s="4">
        <v>0.10563036124355271</v>
      </c>
      <c r="BO12" s="4">
        <v>0.39801551963618431</v>
      </c>
      <c r="BP12" s="4">
        <v>4.2162693066985995</v>
      </c>
      <c r="BQ12" s="4">
        <v>3.245054594720624</v>
      </c>
      <c r="BR12" s="4">
        <v>0.87218670625088102</v>
      </c>
      <c r="BT12" s="3">
        <v>0.70428759413007269</v>
      </c>
      <c r="BU12" s="3">
        <v>0.51292199999999999</v>
      </c>
      <c r="BV12" s="20">
        <v>18.726628564294344</v>
      </c>
      <c r="BW12" s="20">
        <v>15.577450163376094</v>
      </c>
      <c r="BX12" s="20">
        <v>38.428682718737882</v>
      </c>
    </row>
    <row r="13" spans="1:76">
      <c r="A13" s="27" t="s">
        <v>392</v>
      </c>
      <c r="B13" s="15" t="s">
        <v>130</v>
      </c>
      <c r="C13" s="15" t="s">
        <v>125</v>
      </c>
      <c r="D13" s="17" t="s">
        <v>366</v>
      </c>
      <c r="E13" s="15" t="s">
        <v>391</v>
      </c>
      <c r="F13" s="2">
        <v>61.80533333333333</v>
      </c>
      <c r="G13" s="2">
        <v>55.475999999999999</v>
      </c>
      <c r="H13" s="1">
        <v>2809</v>
      </c>
      <c r="I13" s="1">
        <v>12</v>
      </c>
      <c r="K13" s="2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83"/>
      <c r="AJ13" s="21"/>
      <c r="AK13" s="21"/>
      <c r="AL13" s="21"/>
      <c r="AN13" s="20"/>
      <c r="AO13" s="26"/>
      <c r="AP13" s="20"/>
      <c r="AQ13" s="20"/>
      <c r="AR13" s="20"/>
      <c r="AS13" s="20"/>
      <c r="AT13" s="20"/>
      <c r="AW13" s="26"/>
      <c r="AX13" s="21"/>
      <c r="AY13" s="21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V13" s="20"/>
      <c r="BW13" s="20"/>
      <c r="BX13" s="20"/>
    </row>
    <row r="14" spans="1:76">
      <c r="A14" s="27" t="s">
        <v>393</v>
      </c>
      <c r="B14" s="15" t="s">
        <v>130</v>
      </c>
      <c r="C14" s="15" t="s">
        <v>125</v>
      </c>
      <c r="D14" s="17" t="s">
        <v>366</v>
      </c>
      <c r="E14" s="15" t="s">
        <v>391</v>
      </c>
      <c r="F14" s="2">
        <v>61.80533333333333</v>
      </c>
      <c r="G14" s="2">
        <v>55.475999999999999</v>
      </c>
      <c r="H14" s="1">
        <v>2809</v>
      </c>
      <c r="I14" s="1">
        <v>12</v>
      </c>
      <c r="K14" s="2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3"/>
      <c r="AJ14" s="21"/>
      <c r="AK14" s="21"/>
      <c r="AL14" s="21"/>
      <c r="AN14" s="20"/>
      <c r="AO14" s="26"/>
      <c r="AP14" s="20"/>
      <c r="AQ14" s="20"/>
      <c r="AR14" s="20"/>
      <c r="AS14" s="20"/>
      <c r="AT14" s="20"/>
      <c r="AW14" s="26"/>
      <c r="AX14" s="21"/>
      <c r="AY14" s="21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V14" s="20"/>
      <c r="BW14" s="20"/>
      <c r="BX14" s="20"/>
    </row>
    <row r="15" spans="1:76">
      <c r="A15" s="27" t="s">
        <v>2</v>
      </c>
      <c r="B15" s="15" t="s">
        <v>130</v>
      </c>
      <c r="C15" s="15" t="s">
        <v>125</v>
      </c>
      <c r="D15" s="17" t="s">
        <v>366</v>
      </c>
      <c r="E15" s="15" t="s">
        <v>388</v>
      </c>
      <c r="F15" s="2">
        <v>61.828000000000003</v>
      </c>
      <c r="G15" s="2">
        <v>55.473999999999997</v>
      </c>
      <c r="H15" s="28" t="s">
        <v>1</v>
      </c>
      <c r="I15" s="1">
        <v>12</v>
      </c>
      <c r="K15" s="29"/>
      <c r="L15" s="19">
        <v>57.54</v>
      </c>
      <c r="M15" s="19">
        <v>0.78</v>
      </c>
      <c r="N15" s="19">
        <v>17.87</v>
      </c>
      <c r="O15" s="19">
        <v>6.36</v>
      </c>
      <c r="P15" s="19"/>
      <c r="Q15" s="19">
        <v>0.1</v>
      </c>
      <c r="R15" s="19">
        <v>4.51</v>
      </c>
      <c r="S15" s="19">
        <v>7.07</v>
      </c>
      <c r="T15" s="19">
        <v>3.61</v>
      </c>
      <c r="U15" s="19">
        <v>0.88</v>
      </c>
      <c r="V15" s="19">
        <v>0.14000000000000001</v>
      </c>
      <c r="W15" s="19"/>
      <c r="X15" s="19"/>
      <c r="Y15" s="19"/>
      <c r="Z15" s="19">
        <f>SUM(L15:V15)</f>
        <v>98.859999999999985</v>
      </c>
      <c r="AA15" s="83">
        <f>U15+T15</f>
        <v>4.49</v>
      </c>
      <c r="AE15" s="4">
        <v>13.791907947211362</v>
      </c>
      <c r="AF15" s="4">
        <v>23.526727104444269</v>
      </c>
      <c r="AG15" s="21">
        <v>210.28183319237218</v>
      </c>
      <c r="AH15" s="4">
        <v>48.141211772121601</v>
      </c>
      <c r="AI15" s="4">
        <v>17.572371728237457</v>
      </c>
      <c r="AJ15" s="21">
        <v>17.23998590983803</v>
      </c>
      <c r="AK15" s="26">
        <v>135.93916271443391</v>
      </c>
      <c r="AL15" s="21">
        <v>57.780543871379557</v>
      </c>
      <c r="AM15" s="4">
        <v>20.338998327615098</v>
      </c>
      <c r="AN15" s="20">
        <v>12.176658598898907</v>
      </c>
      <c r="AO15" s="26">
        <v>369.79434184951731</v>
      </c>
      <c r="AP15" s="20">
        <v>20.241806837724411</v>
      </c>
      <c r="AQ15" s="20">
        <v>104.53994248464055</v>
      </c>
      <c r="AR15" s="20">
        <v>2.7812550969440681</v>
      </c>
      <c r="AS15" s="20">
        <v>0.59961547683715</v>
      </c>
      <c r="AT15" s="20">
        <v>0.93175193493975905</v>
      </c>
      <c r="AV15" s="4">
        <v>0.86885785337907928</v>
      </c>
      <c r="AW15" s="26">
        <v>284.67386185270885</v>
      </c>
      <c r="AX15" s="21">
        <v>12.041613732067344</v>
      </c>
      <c r="AY15" s="21">
        <v>28.186079537221733</v>
      </c>
      <c r="AZ15" s="20">
        <v>3.6921126145376211</v>
      </c>
      <c r="BA15" s="20">
        <v>15.891304818319638</v>
      </c>
      <c r="BB15" s="20">
        <v>3.8340066415064236</v>
      </c>
      <c r="BC15" s="20">
        <v>1.0964141846431528</v>
      </c>
      <c r="BD15" s="20">
        <v>3.7013822025982117</v>
      </c>
      <c r="BE15" s="20">
        <v>0.59626777836112665</v>
      </c>
      <c r="BF15" s="20">
        <v>3.6236853977499406</v>
      </c>
      <c r="BG15" s="20">
        <v>0.73513041112263633</v>
      </c>
      <c r="BH15" s="20">
        <v>2.0786024098300491</v>
      </c>
      <c r="BI15" s="20">
        <v>0.29978866298571771</v>
      </c>
      <c r="BJ15" s="20">
        <v>2.0309615362642628</v>
      </c>
      <c r="BK15" s="20">
        <v>0.29995910217824945</v>
      </c>
      <c r="BL15" s="20">
        <v>3.3604322272400862</v>
      </c>
      <c r="BM15" s="20">
        <v>0.19597805787919892</v>
      </c>
      <c r="BN15" s="4">
        <v>0.11085418869384825</v>
      </c>
      <c r="BO15" s="4">
        <v>0.11636411947658183</v>
      </c>
      <c r="BP15" s="4">
        <v>4.6446369560360647</v>
      </c>
      <c r="BQ15" s="4">
        <v>3.6615605294821676</v>
      </c>
      <c r="BR15" s="4">
        <v>1.0743907635841379</v>
      </c>
      <c r="BT15" s="3">
        <v>0.70381113373355708</v>
      </c>
      <c r="BU15" s="3">
        <v>0.51291399999999998</v>
      </c>
      <c r="BV15" s="20">
        <v>18.711271228218731</v>
      </c>
      <c r="BW15" s="20">
        <v>15.568962949733331</v>
      </c>
      <c r="BX15" s="20">
        <v>38.391561140617561</v>
      </c>
    </row>
    <row r="16" spans="1:76">
      <c r="A16" s="27" t="s">
        <v>389</v>
      </c>
      <c r="B16" s="15" t="s">
        <v>130</v>
      </c>
      <c r="C16" s="15" t="s">
        <v>125</v>
      </c>
      <c r="D16" s="17" t="s">
        <v>366</v>
      </c>
      <c r="E16" s="15" t="s">
        <v>388</v>
      </c>
      <c r="F16" s="2">
        <v>61.828000000000003</v>
      </c>
      <c r="G16" s="2">
        <v>55.473999999999997</v>
      </c>
      <c r="H16" s="28" t="s">
        <v>1</v>
      </c>
      <c r="I16" s="1">
        <v>12</v>
      </c>
      <c r="K16" s="2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83"/>
      <c r="AJ16" s="21"/>
      <c r="AK16" s="26"/>
      <c r="AL16" s="21"/>
      <c r="AO16" s="26"/>
      <c r="AW16" s="26"/>
      <c r="AX16" s="21"/>
      <c r="AY16" s="21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V16" s="20"/>
      <c r="BW16" s="20"/>
      <c r="BX16" s="20"/>
    </row>
    <row r="17" spans="1:76">
      <c r="A17" s="27" t="s">
        <v>390</v>
      </c>
      <c r="B17" s="15" t="s">
        <v>130</v>
      </c>
      <c r="C17" s="15" t="s">
        <v>125</v>
      </c>
      <c r="D17" s="17" t="s">
        <v>366</v>
      </c>
      <c r="E17" s="15" t="s">
        <v>388</v>
      </c>
      <c r="F17" s="2">
        <v>61.828000000000003</v>
      </c>
      <c r="G17" s="2">
        <v>55.473999999999997</v>
      </c>
      <c r="H17" s="28" t="s">
        <v>1</v>
      </c>
      <c r="I17" s="1">
        <v>12</v>
      </c>
      <c r="K17" s="2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83"/>
      <c r="AJ17" s="21"/>
      <c r="AK17" s="26"/>
      <c r="AL17" s="21"/>
      <c r="AO17" s="26"/>
      <c r="AW17" s="26"/>
      <c r="AX17" s="21"/>
      <c r="AY17" s="21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V17" s="20"/>
      <c r="BW17" s="20"/>
      <c r="BX17" s="20"/>
    </row>
    <row r="18" spans="1:76">
      <c r="A18" s="27" t="s">
        <v>394</v>
      </c>
      <c r="B18" s="15" t="s">
        <v>130</v>
      </c>
      <c r="C18" s="15" t="s">
        <v>125</v>
      </c>
      <c r="D18" s="17" t="s">
        <v>366</v>
      </c>
      <c r="E18" s="15" t="s">
        <v>388</v>
      </c>
      <c r="F18" s="2">
        <v>61.828000000000003</v>
      </c>
      <c r="G18" s="2">
        <v>55.473999999999997</v>
      </c>
      <c r="H18" s="28" t="s">
        <v>1</v>
      </c>
      <c r="I18" s="1">
        <v>12</v>
      </c>
      <c r="K18" s="2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83"/>
      <c r="AJ18" s="21"/>
      <c r="AK18" s="26"/>
      <c r="AL18" s="21"/>
      <c r="AO18" s="26"/>
      <c r="AW18" s="26"/>
      <c r="AX18" s="21"/>
      <c r="AY18" s="21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V18" s="20"/>
      <c r="BW18" s="20"/>
      <c r="BX18" s="20"/>
    </row>
    <row r="19" spans="1:76">
      <c r="A19" s="27" t="s">
        <v>398</v>
      </c>
      <c r="B19" s="15" t="s">
        <v>130</v>
      </c>
      <c r="C19" s="15" t="s">
        <v>125</v>
      </c>
      <c r="D19" s="17" t="s">
        <v>366</v>
      </c>
      <c r="E19" s="15" t="s">
        <v>399</v>
      </c>
      <c r="F19" s="2">
        <v>61.828000000000003</v>
      </c>
      <c r="G19" s="2">
        <v>55.473999999999997</v>
      </c>
      <c r="H19" s="28" t="s">
        <v>1</v>
      </c>
      <c r="I19" s="1">
        <v>12</v>
      </c>
      <c r="K19" s="2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83"/>
      <c r="AJ19" s="21"/>
      <c r="AK19" s="26"/>
      <c r="AL19" s="21"/>
      <c r="AO19" s="26"/>
      <c r="AW19" s="26"/>
      <c r="AX19" s="21"/>
      <c r="AY19" s="21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V19" s="20"/>
      <c r="BW19" s="20"/>
      <c r="BX19" s="20"/>
    </row>
    <row r="20" spans="1:76">
      <c r="A20" s="27" t="s">
        <v>395</v>
      </c>
      <c r="B20" s="15" t="s">
        <v>130</v>
      </c>
      <c r="C20" s="15" t="s">
        <v>125</v>
      </c>
      <c r="D20" s="17" t="s">
        <v>366</v>
      </c>
      <c r="E20" s="15" t="s">
        <v>388</v>
      </c>
      <c r="F20" s="2">
        <v>61.828000000000003</v>
      </c>
      <c r="G20" s="2">
        <v>55.473999999999997</v>
      </c>
      <c r="H20" s="28" t="s">
        <v>1</v>
      </c>
      <c r="I20" s="1">
        <v>12</v>
      </c>
      <c r="K20" s="2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83"/>
      <c r="AJ20" s="21"/>
      <c r="AK20" s="26"/>
      <c r="AL20" s="21"/>
      <c r="AO20" s="26"/>
      <c r="AW20" s="26"/>
      <c r="AX20" s="21"/>
      <c r="AY20" s="21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V20" s="20"/>
      <c r="BW20" s="20"/>
      <c r="BX20" s="20"/>
    </row>
    <row r="21" spans="1:76">
      <c r="A21" s="27" t="s">
        <v>396</v>
      </c>
      <c r="B21" s="15" t="s">
        <v>130</v>
      </c>
      <c r="C21" s="15" t="s">
        <v>125</v>
      </c>
      <c r="D21" s="17" t="s">
        <v>366</v>
      </c>
      <c r="E21" s="15" t="s">
        <v>397</v>
      </c>
      <c r="F21" s="2">
        <v>61.828000000000003</v>
      </c>
      <c r="G21" s="2">
        <v>55.473999999999997</v>
      </c>
      <c r="H21" s="28" t="s">
        <v>1</v>
      </c>
      <c r="I21" s="1">
        <v>12</v>
      </c>
      <c r="K21" s="2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83"/>
      <c r="AJ21" s="21"/>
      <c r="AK21" s="26"/>
      <c r="AL21" s="21"/>
      <c r="AO21" s="26"/>
      <c r="AW21" s="26"/>
      <c r="AX21" s="21"/>
      <c r="AY21" s="21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V21" s="20"/>
      <c r="BW21" s="20"/>
      <c r="BX21" s="20"/>
    </row>
    <row r="22" spans="1:76">
      <c r="A22" s="27" t="s">
        <v>5</v>
      </c>
      <c r="B22" s="15" t="s">
        <v>130</v>
      </c>
      <c r="C22" s="15" t="s">
        <v>125</v>
      </c>
      <c r="D22" s="17" t="s">
        <v>366</v>
      </c>
      <c r="F22" s="2">
        <v>61.765500000000003</v>
      </c>
      <c r="G22" s="2">
        <v>55.421999999999997</v>
      </c>
      <c r="H22" s="1">
        <v>2600</v>
      </c>
      <c r="I22" s="1">
        <v>12</v>
      </c>
      <c r="K22" s="29"/>
      <c r="L22" s="19">
        <v>54.145818813033003</v>
      </c>
      <c r="M22" s="19">
        <v>0.81890989478617504</v>
      </c>
      <c r="N22" s="19">
        <v>18.7103089331886</v>
      </c>
      <c r="O22" s="19">
        <v>7.7517144386491204</v>
      </c>
      <c r="P22" s="19"/>
      <c r="Q22" s="19">
        <v>9.3105094479561598E-2</v>
      </c>
      <c r="R22" s="19">
        <v>2.74242633925325</v>
      </c>
      <c r="S22" s="19">
        <v>8.2460888229914904</v>
      </c>
      <c r="T22" s="19">
        <v>3.1239123943401701</v>
      </c>
      <c r="U22" s="19">
        <v>2.21012753317599</v>
      </c>
      <c r="V22" s="19">
        <v>0.26155756872434499</v>
      </c>
      <c r="W22" s="19"/>
      <c r="X22" s="19"/>
      <c r="Y22" s="19"/>
      <c r="Z22" s="19">
        <v>99.773969832621702</v>
      </c>
      <c r="AA22" s="83">
        <f>U22+T22</f>
        <v>5.3340399275161605</v>
      </c>
      <c r="AE22" s="4">
        <v>14.890764352468818</v>
      </c>
      <c r="AF22" s="4">
        <v>18.836796591566028</v>
      </c>
      <c r="AG22" s="21">
        <v>207.51652086319544</v>
      </c>
      <c r="AH22" s="4">
        <v>4.7312944554345675</v>
      </c>
      <c r="AI22" s="4">
        <v>14.080649269926749</v>
      </c>
      <c r="AJ22" s="4">
        <v>1.9046626629182342</v>
      </c>
      <c r="AK22" s="26">
        <v>128.49548934310039</v>
      </c>
      <c r="AL22" s="21">
        <v>60.409165494357552</v>
      </c>
      <c r="AM22" s="4">
        <v>18.809549621065138</v>
      </c>
      <c r="AN22" s="4">
        <v>32.0521999255593</v>
      </c>
      <c r="AO22" s="26">
        <v>409.32925427836074</v>
      </c>
      <c r="AP22" s="4">
        <v>18.716897725503863</v>
      </c>
      <c r="AQ22" s="4">
        <v>126.96061587487625</v>
      </c>
      <c r="AR22" s="4">
        <v>2.8906403807562859</v>
      </c>
      <c r="AS22" s="4">
        <v>0.91001080397545031</v>
      </c>
      <c r="AT22" s="4">
        <v>1.5222198205503861</v>
      </c>
      <c r="AV22" s="4">
        <v>1.5401634069134826</v>
      </c>
      <c r="AW22" s="26">
        <v>496.75778432785592</v>
      </c>
      <c r="AX22" s="21">
        <v>19.041462859314986</v>
      </c>
      <c r="AY22" s="21">
        <v>42.80611437576718</v>
      </c>
      <c r="AZ22" s="20">
        <v>5.1911279249257571</v>
      </c>
      <c r="BA22" s="20">
        <v>21.230113197386657</v>
      </c>
      <c r="BB22" s="20">
        <v>4.5156293815878046</v>
      </c>
      <c r="BC22" s="20">
        <v>1.1210991416587106</v>
      </c>
      <c r="BD22" s="20">
        <v>3.8724827909717376</v>
      </c>
      <c r="BE22" s="20">
        <v>0.57398595155018806</v>
      </c>
      <c r="BF22" s="20">
        <v>3.3687332441100772</v>
      </c>
      <c r="BG22" s="20">
        <v>0.6804066548089488</v>
      </c>
      <c r="BH22" s="20">
        <v>1.9196788282082757</v>
      </c>
      <c r="BI22" s="20">
        <v>0.2800430562502475</v>
      </c>
      <c r="BJ22" s="20">
        <v>1.8883569981073056</v>
      </c>
      <c r="BK22" s="20">
        <v>0.2775804416709563</v>
      </c>
      <c r="BL22" s="20">
        <v>3.9650962828746783</v>
      </c>
      <c r="BM22" s="20">
        <v>0.19451909823480501</v>
      </c>
      <c r="BN22" s="4">
        <v>0.58455731950108891</v>
      </c>
      <c r="BO22" s="4">
        <v>0.14050366578340923</v>
      </c>
      <c r="BP22" s="4">
        <v>15.434041646881806</v>
      </c>
      <c r="BQ22" s="4">
        <v>9.3274787655513762</v>
      </c>
      <c r="BR22" s="4">
        <v>2.2646382438329047</v>
      </c>
      <c r="BT22" s="3">
        <v>0.70369021972354495</v>
      </c>
      <c r="BU22" s="3">
        <v>0.512845</v>
      </c>
      <c r="BV22" s="20">
        <v>18.693870189737549</v>
      </c>
      <c r="BW22" s="20">
        <v>15.603049833041668</v>
      </c>
      <c r="BX22" s="20">
        <v>38.496373710933291</v>
      </c>
    </row>
    <row r="23" spans="1:76">
      <c r="A23" s="6" t="s">
        <v>6</v>
      </c>
      <c r="B23" s="15" t="s">
        <v>130</v>
      </c>
      <c r="C23" s="15" t="s">
        <v>125</v>
      </c>
      <c r="D23" s="17" t="s">
        <v>366</v>
      </c>
      <c r="F23" s="2">
        <v>61.765500000000003</v>
      </c>
      <c r="G23" s="2">
        <v>55.421999999999997</v>
      </c>
      <c r="H23" s="1">
        <v>2600</v>
      </c>
      <c r="I23" s="1">
        <v>12</v>
      </c>
      <c r="L23" s="19">
        <v>54.5</v>
      </c>
      <c r="M23" s="19">
        <v>0.84</v>
      </c>
      <c r="N23" s="19">
        <v>19.47</v>
      </c>
      <c r="O23" s="19">
        <v>6.08</v>
      </c>
      <c r="P23" s="19"/>
      <c r="Q23" s="19">
        <v>0.16</v>
      </c>
      <c r="R23" s="19">
        <v>1.97</v>
      </c>
      <c r="S23" s="19">
        <v>8.6300000000000008</v>
      </c>
      <c r="T23" s="19">
        <v>3.52</v>
      </c>
      <c r="U23" s="19">
        <v>2.2400000000000002</v>
      </c>
      <c r="V23" s="19">
        <v>0.3</v>
      </c>
      <c r="W23" s="19"/>
      <c r="X23" s="19"/>
      <c r="Y23" s="19"/>
      <c r="Z23" s="19">
        <v>99.16</v>
      </c>
      <c r="AA23" s="83">
        <f>U23+T23</f>
        <v>5.76</v>
      </c>
      <c r="AO23" s="26"/>
      <c r="AW23" s="26"/>
      <c r="AX23" s="21"/>
      <c r="AY23" s="21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V23" s="20"/>
      <c r="BW23" s="20"/>
      <c r="BX23" s="20"/>
    </row>
    <row r="24" spans="1:76">
      <c r="A24" s="6" t="s">
        <v>7</v>
      </c>
      <c r="B24" s="15" t="s">
        <v>130</v>
      </c>
      <c r="C24" s="15" t="s">
        <v>125</v>
      </c>
      <c r="D24" s="17" t="s">
        <v>366</v>
      </c>
      <c r="F24" s="2">
        <v>61.765500000000003</v>
      </c>
      <c r="G24" s="2">
        <v>55.421999999999997</v>
      </c>
      <c r="H24" s="1">
        <v>2600</v>
      </c>
      <c r="I24" s="1">
        <v>12</v>
      </c>
      <c r="L24" s="19">
        <v>53.55</v>
      </c>
      <c r="M24" s="19">
        <v>0.8</v>
      </c>
      <c r="N24" s="19">
        <v>18.45</v>
      </c>
      <c r="O24" s="19">
        <v>7.53</v>
      </c>
      <c r="P24" s="19"/>
      <c r="Q24" s="19">
        <v>0.1</v>
      </c>
      <c r="R24" s="19">
        <v>2.54</v>
      </c>
      <c r="S24" s="19">
        <v>8.06</v>
      </c>
      <c r="T24" s="19">
        <v>3.46</v>
      </c>
      <c r="U24" s="19">
        <v>1.88</v>
      </c>
      <c r="V24" s="19">
        <v>0.28000000000000003</v>
      </c>
      <c r="W24" s="19"/>
      <c r="X24" s="19"/>
      <c r="Y24" s="19"/>
      <c r="Z24" s="19">
        <v>99.39</v>
      </c>
      <c r="AA24" s="83">
        <f>U24+T24</f>
        <v>5.34</v>
      </c>
      <c r="AE24" s="18">
        <v>6.6176352497643744</v>
      </c>
      <c r="AF24" s="18">
        <v>19.738151272384545</v>
      </c>
      <c r="AG24" s="21">
        <v>217.15664467483509</v>
      </c>
      <c r="AH24" s="18">
        <v>8.0137511781338375</v>
      </c>
      <c r="AI24" s="18">
        <v>17.175047125353441</v>
      </c>
      <c r="AJ24" s="18">
        <v>6.3286522148916129</v>
      </c>
      <c r="AK24" s="26">
        <v>147.2745994344958</v>
      </c>
      <c r="AL24" s="21">
        <v>67.213336475023581</v>
      </c>
      <c r="AM24" s="18"/>
      <c r="AN24" s="18">
        <v>43.887296889726684</v>
      </c>
      <c r="AO24" s="26">
        <v>680.13949104618291</v>
      </c>
      <c r="AP24" s="18">
        <v>19.489198868991519</v>
      </c>
      <c r="AQ24" s="18">
        <v>145.520876531574</v>
      </c>
      <c r="AR24" s="18">
        <v>3.1647073515551374</v>
      </c>
      <c r="AS24" s="18">
        <v>1.2337059377945336</v>
      </c>
      <c r="AT24" s="18">
        <v>1.8097657869934027</v>
      </c>
      <c r="AU24" s="18">
        <v>0.30575777568331769</v>
      </c>
      <c r="AV24" s="18">
        <v>3.8207591466026916</v>
      </c>
      <c r="AW24" s="26">
        <v>495.99858623939684</v>
      </c>
      <c r="AX24" s="21">
        <v>20.686305372290295</v>
      </c>
      <c r="AY24" s="21">
        <v>44.567436380772861</v>
      </c>
      <c r="AZ24" s="20">
        <v>5.5814137606032057</v>
      </c>
      <c r="BA24" s="20">
        <v>22.973770028275215</v>
      </c>
      <c r="BB24" s="20">
        <v>4.8837370405278051</v>
      </c>
      <c r="BC24" s="20">
        <v>1.2233497860530635</v>
      </c>
      <c r="BD24" s="20">
        <v>4.3463649370893016</v>
      </c>
      <c r="BE24" s="20">
        <v>0.62562158341187568</v>
      </c>
      <c r="BF24" s="20">
        <v>3.8162535344015085</v>
      </c>
      <c r="BG24" s="20">
        <v>0.77621300659754966</v>
      </c>
      <c r="BH24" s="20">
        <v>2.2038768850141377</v>
      </c>
      <c r="BI24" s="20">
        <v>0.32523934967012258</v>
      </c>
      <c r="BJ24" s="20">
        <v>2.1307733270499534</v>
      </c>
      <c r="BK24" s="20">
        <v>0.32523934967012258</v>
      </c>
      <c r="BL24" s="20">
        <v>4.2592591894439211</v>
      </c>
      <c r="BM24" s="20">
        <v>0.20941357681432615</v>
      </c>
      <c r="BN24" s="18"/>
      <c r="BO24" s="18">
        <v>0.16119000942507072</v>
      </c>
      <c r="BP24" s="21">
        <v>14.635961357210181</v>
      </c>
      <c r="BQ24" s="21">
        <v>10.053407163053725</v>
      </c>
      <c r="BR24" s="18">
        <v>2.7670697455230919</v>
      </c>
      <c r="BV24" s="20"/>
      <c r="BW24" s="20"/>
      <c r="BX24" s="20"/>
    </row>
    <row r="25" spans="1:76">
      <c r="A25" s="27" t="s">
        <v>8</v>
      </c>
      <c r="B25" s="15" t="s">
        <v>130</v>
      </c>
      <c r="C25" s="15" t="s">
        <v>125</v>
      </c>
      <c r="D25" s="17" t="s">
        <v>366</v>
      </c>
      <c r="F25" s="2">
        <v>61.765500000000003</v>
      </c>
      <c r="G25" s="2">
        <v>55.421999999999997</v>
      </c>
      <c r="H25" s="1">
        <v>2600</v>
      </c>
      <c r="I25" s="1">
        <v>12</v>
      </c>
      <c r="K25" s="29"/>
      <c r="L25" s="19">
        <v>53.463748968274103</v>
      </c>
      <c r="M25" s="19">
        <v>0.78396579123102805</v>
      </c>
      <c r="N25" s="19">
        <v>18.949726535477598</v>
      </c>
      <c r="O25" s="19">
        <v>7.0448652176233901</v>
      </c>
      <c r="P25" s="19"/>
      <c r="Q25" s="19">
        <v>0.10854338143350201</v>
      </c>
      <c r="R25" s="19">
        <v>2.0475879008133502</v>
      </c>
      <c r="S25" s="19">
        <v>8.3908207839836297</v>
      </c>
      <c r="T25" s="19">
        <v>3.0182369423108999</v>
      </c>
      <c r="U25" s="19">
        <v>2.0399453807268602</v>
      </c>
      <c r="V25" s="19">
        <v>0.24220909812566899</v>
      </c>
      <c r="W25" s="19"/>
      <c r="X25" s="19"/>
      <c r="Y25" s="19"/>
      <c r="Z25" s="19">
        <v>98.069649999999996</v>
      </c>
      <c r="AA25" s="83">
        <f>U25+T25</f>
        <v>5.0581823230377605</v>
      </c>
      <c r="AE25" s="4">
        <v>11.001588890623152</v>
      </c>
      <c r="AF25" s="4">
        <v>18.014628077726538</v>
      </c>
      <c r="AG25" s="21">
        <v>200.73613344369556</v>
      </c>
      <c r="AH25" s="4">
        <v>4.7116715746324545</v>
      </c>
      <c r="AI25" s="4">
        <v>11.10959721887194</v>
      </c>
      <c r="AK25" s="26">
        <v>132.10045182294743</v>
      </c>
      <c r="AL25" s="21">
        <v>58.884312577352091</v>
      </c>
      <c r="AM25" s="4">
        <v>19.063936872807538</v>
      </c>
      <c r="AN25" s="4">
        <v>54.04956222458712</v>
      </c>
      <c r="AO25" s="26">
        <v>443.99513523314016</v>
      </c>
      <c r="AP25" s="4">
        <v>17.748838769303536</v>
      </c>
      <c r="AQ25" s="4">
        <v>122.77479288951952</v>
      </c>
      <c r="AR25" s="4">
        <v>2.784520001576603</v>
      </c>
      <c r="AS25" s="4">
        <v>1.1315487572425209</v>
      </c>
      <c r="AT25" s="4">
        <v>1.4815925483425958</v>
      </c>
      <c r="AV25" s="4">
        <v>3.5135746229947578</v>
      </c>
      <c r="AW25" s="26">
        <v>475.20455323006581</v>
      </c>
      <c r="AX25" s="4">
        <v>18.256835700603052</v>
      </c>
      <c r="AY25" s="4">
        <v>40.901773142564345</v>
      </c>
      <c r="AZ25" s="20">
        <v>4.9547207252374754</v>
      </c>
      <c r="BA25" s="20">
        <v>20.24640643254109</v>
      </c>
      <c r="BB25" s="20">
        <v>4.3303414575696664</v>
      </c>
      <c r="BC25" s="20">
        <v>1.0814698958361142</v>
      </c>
      <c r="BD25" s="20">
        <v>3.6726225940417341</v>
      </c>
      <c r="BE25" s="20">
        <v>0.54494306602025933</v>
      </c>
      <c r="BF25" s="20">
        <v>3.2065473682550945</v>
      </c>
      <c r="BG25" s="20">
        <v>0.6435257791967206</v>
      </c>
      <c r="BH25" s="20">
        <v>1.8269248224508297</v>
      </c>
      <c r="BI25" s="20">
        <v>0.26471225383311653</v>
      </c>
      <c r="BJ25" s="20">
        <v>1.7788202833155966</v>
      </c>
      <c r="BK25" s="20">
        <v>0.26432955043159512</v>
      </c>
      <c r="BL25" s="20">
        <v>3.8371204414488984</v>
      </c>
      <c r="BM25" s="20">
        <v>0.18777013654960387</v>
      </c>
      <c r="BN25" s="4">
        <v>0.65668907902723583</v>
      </c>
      <c r="BO25" s="4">
        <v>0.23938789957037562</v>
      </c>
      <c r="BP25" s="20">
        <v>14.085915516140476</v>
      </c>
      <c r="BQ25" s="20">
        <v>8.9962619746955177</v>
      </c>
      <c r="BR25" s="4">
        <v>2.3566007299672851</v>
      </c>
      <c r="BV25" s="20"/>
      <c r="BW25" s="20"/>
      <c r="BX25" s="20"/>
    </row>
    <row r="26" spans="1:76" s="31" customFormat="1">
      <c r="A26" s="6"/>
      <c r="B26" s="15"/>
      <c r="C26" s="15"/>
      <c r="D26" s="17"/>
      <c r="E26" s="15"/>
      <c r="F26" s="30"/>
      <c r="G26" s="2"/>
      <c r="H26" s="1"/>
      <c r="I26" s="1">
        <v>12</v>
      </c>
      <c r="J26" s="1"/>
      <c r="K26" s="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83"/>
      <c r="AB26" s="4"/>
      <c r="AC26" s="4"/>
      <c r="AD26" s="4"/>
      <c r="AG26" s="32"/>
      <c r="AO26" s="70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T26" s="33"/>
      <c r="BU26" s="33"/>
      <c r="BV26" s="34"/>
      <c r="BW26" s="34"/>
      <c r="BX26" s="34"/>
    </row>
    <row r="27" spans="1:76">
      <c r="A27" s="6" t="s">
        <v>115</v>
      </c>
      <c r="B27" s="15" t="s">
        <v>130</v>
      </c>
      <c r="C27" s="15" t="s">
        <v>114</v>
      </c>
      <c r="F27" s="2">
        <v>61.88283333333333</v>
      </c>
      <c r="G27" s="2">
        <v>55.982666666666667</v>
      </c>
      <c r="H27" s="1">
        <v>1542</v>
      </c>
      <c r="I27" s="1">
        <v>12</v>
      </c>
      <c r="L27" s="19">
        <v>51.14</v>
      </c>
      <c r="M27" s="19">
        <v>0.6</v>
      </c>
      <c r="N27" s="19">
        <v>15.44</v>
      </c>
      <c r="O27" s="19">
        <v>7.86</v>
      </c>
      <c r="P27" s="19"/>
      <c r="Q27" s="19">
        <v>0.13</v>
      </c>
      <c r="R27" s="19">
        <v>10.71</v>
      </c>
      <c r="S27" s="19">
        <v>9.4600000000000009</v>
      </c>
      <c r="T27" s="19">
        <v>2.78</v>
      </c>
      <c r="U27" s="19">
        <v>0.41</v>
      </c>
      <c r="V27" s="19">
        <v>0.08</v>
      </c>
      <c r="W27" s="19"/>
      <c r="X27" s="19"/>
      <c r="Y27" s="19"/>
      <c r="Z27" s="19">
        <v>98.63</v>
      </c>
      <c r="AA27" s="83">
        <f t="shared" ref="AA27:AA45" si="1">U27+T27</f>
        <v>3.19</v>
      </c>
      <c r="AE27" s="4">
        <v>4.7484700908728277</v>
      </c>
      <c r="AF27" s="4">
        <v>29.357456920596299</v>
      </c>
      <c r="AG27" s="21">
        <v>198.33206034512966</v>
      </c>
      <c r="AH27" s="4">
        <v>385.77820724413414</v>
      </c>
      <c r="AI27" s="4">
        <v>40.998226542613892</v>
      </c>
      <c r="AJ27" s="4">
        <v>250.23928517562007</v>
      </c>
      <c r="AK27" s="4">
        <v>59.880006006328912</v>
      </c>
      <c r="AL27" s="4">
        <v>57.417277121135456</v>
      </c>
      <c r="AN27" s="4">
        <v>9.0516853170383804</v>
      </c>
      <c r="AO27" s="26">
        <v>209.87707056050436</v>
      </c>
      <c r="AP27" s="4">
        <v>13.005799998597091</v>
      </c>
      <c r="AQ27" s="4">
        <v>54.221331786290357</v>
      </c>
      <c r="AR27" s="4">
        <v>0.93333333588891398</v>
      </c>
      <c r="AS27" s="4">
        <v>0.35719520650357528</v>
      </c>
      <c r="AT27" s="4">
        <v>0.41303446827533735</v>
      </c>
      <c r="AU27" s="4">
        <v>4.6361640829959777E-2</v>
      </c>
      <c r="AV27" s="4">
        <v>0.43582303243832154</v>
      </c>
      <c r="AW27" s="21">
        <v>80.205723633197138</v>
      </c>
      <c r="AX27" s="4">
        <v>3.552887456454298</v>
      </c>
      <c r="AY27" s="4">
        <v>8.6019173025645941</v>
      </c>
      <c r="AZ27" s="20">
        <v>1.2924984585242636</v>
      </c>
      <c r="BA27" s="20">
        <v>6.1458161737803074</v>
      </c>
      <c r="BB27" s="20">
        <v>1.8347265897499851</v>
      </c>
      <c r="BC27" s="20">
        <v>0.66564258249691421</v>
      </c>
      <c r="BD27" s="20">
        <v>2.1710410062936951</v>
      </c>
      <c r="BE27" s="20">
        <v>0.37748452762303342</v>
      </c>
      <c r="BF27" s="20">
        <v>2.509501208380664</v>
      </c>
      <c r="BG27" s="20">
        <v>0.52776823878413381</v>
      </c>
      <c r="BH27" s="20">
        <v>1.5094512830944531</v>
      </c>
      <c r="BI27" s="20">
        <v>0.22287365351833074</v>
      </c>
      <c r="BJ27" s="20">
        <v>1.5167789435715129</v>
      </c>
      <c r="BK27" s="20">
        <v>0.22642760393267275</v>
      </c>
      <c r="BL27" s="20">
        <v>1.6873935468560288</v>
      </c>
      <c r="BM27" s="20">
        <v>6.072170679841872E-2</v>
      </c>
      <c r="BO27" s="4">
        <v>4.6367452226142233E-2</v>
      </c>
      <c r="BP27" s="4">
        <v>1.6460847444280919</v>
      </c>
      <c r="BQ27" s="4">
        <v>0.82088757802756884</v>
      </c>
      <c r="BR27" s="4">
        <v>0.256873925675349</v>
      </c>
      <c r="BT27" s="3">
        <v>0.70350703479838628</v>
      </c>
      <c r="BU27" s="3">
        <v>0.51294399999999996</v>
      </c>
      <c r="BV27" s="20">
        <v>18.712315631311725</v>
      </c>
      <c r="BW27" s="20">
        <v>15.576826678448043</v>
      </c>
      <c r="BX27" s="20">
        <v>38.387826928397793</v>
      </c>
    </row>
    <row r="28" spans="1:76">
      <c r="A28" s="6" t="s">
        <v>116</v>
      </c>
      <c r="B28" s="15" t="s">
        <v>130</v>
      </c>
      <c r="C28" s="15" t="s">
        <v>114</v>
      </c>
      <c r="F28" s="2">
        <v>61.88283333333333</v>
      </c>
      <c r="G28" s="2">
        <v>55.982666666666667</v>
      </c>
      <c r="H28" s="1">
        <v>1542</v>
      </c>
      <c r="I28" s="1">
        <v>12</v>
      </c>
      <c r="L28" s="19">
        <v>51.33</v>
      </c>
      <c r="M28" s="19">
        <v>0.6</v>
      </c>
      <c r="N28" s="19">
        <v>15.56</v>
      </c>
      <c r="O28" s="19">
        <v>7.83</v>
      </c>
      <c r="P28" s="19"/>
      <c r="Q28" s="19">
        <v>0.13</v>
      </c>
      <c r="R28" s="19">
        <v>10.78</v>
      </c>
      <c r="S28" s="19">
        <v>9.4499999999999993</v>
      </c>
      <c r="T28" s="19">
        <v>2.75</v>
      </c>
      <c r="U28" s="19">
        <v>0.41</v>
      </c>
      <c r="V28" s="19">
        <v>0.08</v>
      </c>
      <c r="W28" s="19"/>
      <c r="X28" s="19"/>
      <c r="Y28" s="19"/>
      <c r="Z28" s="19">
        <v>99.03</v>
      </c>
      <c r="AA28" s="83">
        <f t="shared" si="1"/>
        <v>3.16</v>
      </c>
      <c r="AO28" s="26"/>
      <c r="AW28" s="21"/>
      <c r="BV28" s="20"/>
      <c r="BW28" s="20"/>
      <c r="BX28" s="20"/>
    </row>
    <row r="29" spans="1:76">
      <c r="A29" s="6" t="s">
        <v>117</v>
      </c>
      <c r="B29" s="15" t="s">
        <v>130</v>
      </c>
      <c r="C29" s="15" t="s">
        <v>114</v>
      </c>
      <c r="F29" s="2">
        <v>61.88283333333333</v>
      </c>
      <c r="G29" s="2">
        <v>55.982666666666667</v>
      </c>
      <c r="H29" s="1">
        <v>1542</v>
      </c>
      <c r="I29" s="1">
        <v>12</v>
      </c>
      <c r="L29" s="19">
        <v>50.85</v>
      </c>
      <c r="M29" s="19">
        <v>0.57999999999999996</v>
      </c>
      <c r="N29" s="19">
        <v>15.58</v>
      </c>
      <c r="O29" s="19">
        <v>7.87</v>
      </c>
      <c r="P29" s="19"/>
      <c r="Q29" s="19">
        <v>0.13</v>
      </c>
      <c r="R29" s="19">
        <v>11</v>
      </c>
      <c r="S29" s="19">
        <v>9.6</v>
      </c>
      <c r="T29" s="19">
        <v>2.57</v>
      </c>
      <c r="U29" s="19">
        <v>0.42</v>
      </c>
      <c r="V29" s="19">
        <v>0.06</v>
      </c>
      <c r="W29" s="19"/>
      <c r="X29" s="19"/>
      <c r="Y29" s="19"/>
      <c r="Z29" s="19">
        <v>98.9</v>
      </c>
      <c r="AA29" s="83">
        <f t="shared" si="1"/>
        <v>2.9899999999999998</v>
      </c>
      <c r="AO29" s="26"/>
      <c r="AW29" s="21"/>
      <c r="BV29" s="20"/>
      <c r="BW29" s="20"/>
      <c r="BX29" s="20"/>
    </row>
    <row r="30" spans="1:76">
      <c r="A30" s="6" t="s">
        <v>118</v>
      </c>
      <c r="B30" s="15" t="s">
        <v>130</v>
      </c>
      <c r="C30" s="15" t="s">
        <v>114</v>
      </c>
      <c r="F30" s="2">
        <v>61.88283333333333</v>
      </c>
      <c r="G30" s="2">
        <v>55.982666666666667</v>
      </c>
      <c r="H30" s="1">
        <v>1542</v>
      </c>
      <c r="I30" s="1">
        <v>12</v>
      </c>
      <c r="L30" s="19">
        <v>51.37</v>
      </c>
      <c r="M30" s="19">
        <v>0.6</v>
      </c>
      <c r="N30" s="19">
        <v>15.62</v>
      </c>
      <c r="O30" s="19">
        <v>7.7</v>
      </c>
      <c r="P30" s="19"/>
      <c r="Q30" s="19">
        <v>0.13</v>
      </c>
      <c r="R30" s="19">
        <v>10.49</v>
      </c>
      <c r="S30" s="19">
        <v>9.5500000000000007</v>
      </c>
      <c r="T30" s="19">
        <v>2.84</v>
      </c>
      <c r="U30" s="19">
        <v>0.41</v>
      </c>
      <c r="V30" s="19">
        <v>0.08</v>
      </c>
      <c r="W30" s="19"/>
      <c r="X30" s="19"/>
      <c r="Y30" s="19"/>
      <c r="Z30" s="19">
        <v>99.11</v>
      </c>
      <c r="AA30" s="83">
        <f t="shared" si="1"/>
        <v>3.25</v>
      </c>
      <c r="AE30" s="18">
        <v>5.1513972987742997</v>
      </c>
      <c r="AF30" s="18">
        <v>28.083660785385273</v>
      </c>
      <c r="AG30" s="21">
        <v>188.03880084315716</v>
      </c>
      <c r="AH30" s="18">
        <v>334.36649231009449</v>
      </c>
      <c r="AI30" s="18">
        <v>37.551292060270121</v>
      </c>
      <c r="AJ30" s="18">
        <v>241.90937621984543</v>
      </c>
      <c r="AK30" s="18">
        <v>53.004731048481538</v>
      </c>
      <c r="AL30" s="18">
        <v>54.54819267702397</v>
      </c>
      <c r="AM30" s="18"/>
      <c r="AN30" s="18">
        <v>9.3194966039503466</v>
      </c>
      <c r="AO30" s="26">
        <v>211.56717932703569</v>
      </c>
      <c r="AP30" s="18">
        <v>13.28506362713717</v>
      </c>
      <c r="AQ30" s="18">
        <v>55.639909438675936</v>
      </c>
      <c r="AR30" s="18">
        <v>0.94188804746662491</v>
      </c>
      <c r="AS30" s="18">
        <v>0.37250128815676481</v>
      </c>
      <c r="AT30" s="18">
        <v>0.60307939729877436</v>
      </c>
      <c r="AU30" s="18">
        <v>5.5338746194082286E-2</v>
      </c>
      <c r="AV30" s="18">
        <v>0.3859509648755492</v>
      </c>
      <c r="AW30" s="21">
        <v>83.610445780310712</v>
      </c>
      <c r="AX30" s="18">
        <v>3.6779561245998904</v>
      </c>
      <c r="AY30" s="18">
        <v>9.0725427433835595</v>
      </c>
      <c r="AZ30" s="18">
        <v>1.316459832929971</v>
      </c>
      <c r="BA30" s="18">
        <v>6.4486579748614252</v>
      </c>
      <c r="BB30" s="18">
        <v>1.9146453275040989</v>
      </c>
      <c r="BC30" s="18">
        <v>0.67879149965304908</v>
      </c>
      <c r="BD30" s="18">
        <v>2.2954738846757117</v>
      </c>
      <c r="BE30" s="18">
        <v>0.3847360449683816</v>
      </c>
      <c r="BF30" s="18">
        <v>2.6076972441252244</v>
      </c>
      <c r="BG30" s="18">
        <v>0.54171738621281917</v>
      </c>
      <c r="BH30" s="18">
        <v>1.5360266609415254</v>
      </c>
      <c r="BI30" s="18">
        <v>0.2304651729252869</v>
      </c>
      <c r="BJ30" s="18">
        <v>1.5103336716371301</v>
      </c>
      <c r="BK30" s="18">
        <v>0.23509555781091424</v>
      </c>
      <c r="BL30" s="18">
        <v>1.7359425872433445</v>
      </c>
      <c r="BM30" s="18">
        <v>6.2549723631821375E-2</v>
      </c>
      <c r="BN30" s="18"/>
      <c r="BO30" s="18">
        <v>5.1536560231087512E-2</v>
      </c>
      <c r="BP30" s="18">
        <v>1.7200185806854555</v>
      </c>
      <c r="BQ30" s="18">
        <v>0.92381825279100638</v>
      </c>
      <c r="BR30" s="18">
        <v>0.27899010071043795</v>
      </c>
      <c r="BV30" s="20"/>
      <c r="BW30" s="20"/>
      <c r="BX30" s="20"/>
    </row>
    <row r="31" spans="1:76">
      <c r="A31" s="6" t="s">
        <v>119</v>
      </c>
      <c r="B31" s="15" t="s">
        <v>130</v>
      </c>
      <c r="C31" s="15" t="s">
        <v>114</v>
      </c>
      <c r="F31" s="2">
        <v>61.88283333333333</v>
      </c>
      <c r="G31" s="2">
        <v>55.982666666666667</v>
      </c>
      <c r="H31" s="1">
        <v>1542</v>
      </c>
      <c r="I31" s="1">
        <v>12</v>
      </c>
      <c r="L31" s="19">
        <v>51.17</v>
      </c>
      <c r="M31" s="19">
        <v>0.59</v>
      </c>
      <c r="N31" s="19">
        <v>15.4</v>
      </c>
      <c r="O31" s="19">
        <v>7.87</v>
      </c>
      <c r="P31" s="19"/>
      <c r="Q31" s="19">
        <v>0.13</v>
      </c>
      <c r="R31" s="19">
        <v>10.92</v>
      </c>
      <c r="S31" s="19">
        <v>9.3800000000000008</v>
      </c>
      <c r="T31" s="19">
        <v>2.7</v>
      </c>
      <c r="U31" s="19">
        <v>0.38</v>
      </c>
      <c r="V31" s="19">
        <v>0.08</v>
      </c>
      <c r="W31" s="19"/>
      <c r="X31" s="19"/>
      <c r="Y31" s="19"/>
      <c r="Z31" s="19">
        <v>98.62</v>
      </c>
      <c r="AA31" s="83">
        <f t="shared" si="1"/>
        <v>3.08</v>
      </c>
      <c r="AO31" s="26"/>
      <c r="AW31" s="21"/>
      <c r="BV31" s="20"/>
      <c r="BW31" s="20"/>
      <c r="BX31" s="20"/>
    </row>
    <row r="32" spans="1:76">
      <c r="A32" s="6" t="s">
        <v>120</v>
      </c>
      <c r="B32" s="15" t="s">
        <v>130</v>
      </c>
      <c r="C32" s="15" t="s">
        <v>114</v>
      </c>
      <c r="E32" s="15" t="s">
        <v>358</v>
      </c>
      <c r="F32" s="2">
        <v>61.894500000000001</v>
      </c>
      <c r="G32" s="2">
        <v>55.821666666666665</v>
      </c>
      <c r="H32" s="1">
        <v>2160</v>
      </c>
      <c r="I32" s="1">
        <v>12</v>
      </c>
      <c r="L32" s="19">
        <v>49.61</v>
      </c>
      <c r="M32" s="19">
        <v>1.32</v>
      </c>
      <c r="N32" s="19">
        <v>15.91</v>
      </c>
      <c r="O32" s="19">
        <v>8.83</v>
      </c>
      <c r="P32" s="19"/>
      <c r="Q32" s="19">
        <v>0.14000000000000001</v>
      </c>
      <c r="R32" s="19">
        <v>9.85</v>
      </c>
      <c r="S32" s="19">
        <v>9.32</v>
      </c>
      <c r="T32" s="19">
        <v>3.47</v>
      </c>
      <c r="U32" s="19">
        <v>0.47</v>
      </c>
      <c r="V32" s="19">
        <v>0.2</v>
      </c>
      <c r="W32" s="19"/>
      <c r="X32" s="19"/>
      <c r="Y32" s="19"/>
      <c r="Z32" s="19">
        <v>99.25</v>
      </c>
      <c r="AA32" s="83">
        <f t="shared" si="1"/>
        <v>3.9400000000000004</v>
      </c>
      <c r="AE32" s="4">
        <v>5.194361999999999</v>
      </c>
      <c r="AF32" s="4">
        <v>38.078039999999994</v>
      </c>
      <c r="AG32" s="21">
        <v>244.34360000000001</v>
      </c>
      <c r="AH32" s="4">
        <v>445.82879999999994</v>
      </c>
      <c r="AI32" s="4">
        <v>43.682600000000001</v>
      </c>
      <c r="AJ32" s="4">
        <v>241.68079999999998</v>
      </c>
      <c r="AK32" s="4">
        <v>48.088899999999995</v>
      </c>
      <c r="AL32" s="4">
        <v>68.731939999999994</v>
      </c>
      <c r="AN32" s="4">
        <v>6.1910099999999995</v>
      </c>
      <c r="AO32" s="26">
        <v>248.02079999999998</v>
      </c>
      <c r="AP32" s="4">
        <v>25.879879999999996</v>
      </c>
      <c r="AQ32" s="4">
        <v>142.39639999999997</v>
      </c>
      <c r="AR32" s="4">
        <v>3.3836579999999992</v>
      </c>
      <c r="AS32" s="4">
        <v>0.59557959999999988</v>
      </c>
      <c r="AT32" s="4">
        <v>1.3754629999999999</v>
      </c>
      <c r="AU32" s="4">
        <v>3.2961659999999997E-2</v>
      </c>
      <c r="AV32" s="4">
        <v>0.13966386</v>
      </c>
      <c r="AW32" s="21">
        <v>34.153579999999998</v>
      </c>
      <c r="AX32" s="4">
        <v>6.1859379999999993</v>
      </c>
      <c r="AY32" s="4">
        <v>17.288545999999997</v>
      </c>
      <c r="AZ32" s="4">
        <v>2.6615319999999998</v>
      </c>
      <c r="BA32" s="4">
        <v>12.641959999999997</v>
      </c>
      <c r="BB32" s="4">
        <v>3.6309179999999994</v>
      </c>
      <c r="BC32" s="4">
        <v>1.2482191999999996</v>
      </c>
      <c r="BD32" s="4">
        <v>4.2338519999999997</v>
      </c>
      <c r="BE32" s="4">
        <v>0.73131899999999994</v>
      </c>
      <c r="BF32" s="4">
        <v>4.6497559999999991</v>
      </c>
      <c r="BG32" s="4">
        <v>0.97078079999999989</v>
      </c>
      <c r="BH32" s="4">
        <v>2.7236005999999997</v>
      </c>
      <c r="BI32" s="4">
        <v>0.40411159999999996</v>
      </c>
      <c r="BJ32" s="4">
        <v>2.6260279999999998</v>
      </c>
      <c r="BK32" s="4">
        <v>0.38971979999999995</v>
      </c>
      <c r="BL32" s="4">
        <v>3.2828519999999997</v>
      </c>
      <c r="BM32" s="4">
        <v>0.23090279999999999</v>
      </c>
      <c r="BO32" s="4">
        <v>0.10171895999999998</v>
      </c>
      <c r="BP32" s="4">
        <v>1.1231943999999998</v>
      </c>
      <c r="BQ32" s="4">
        <v>0.44696999999999992</v>
      </c>
      <c r="BR32" s="4">
        <v>0.18732163999999996</v>
      </c>
      <c r="BV32" s="20"/>
      <c r="BW32" s="20"/>
      <c r="BX32" s="20"/>
    </row>
    <row r="33" spans="1:76">
      <c r="A33" s="6" t="s">
        <v>9</v>
      </c>
      <c r="B33" s="15" t="s">
        <v>130</v>
      </c>
      <c r="C33" s="15" t="s">
        <v>114</v>
      </c>
      <c r="E33" s="15" t="s">
        <v>358</v>
      </c>
      <c r="F33" s="2">
        <v>61.894500000000001</v>
      </c>
      <c r="G33" s="2">
        <v>55.821666666666665</v>
      </c>
      <c r="H33" s="1">
        <v>2160</v>
      </c>
      <c r="I33" s="1">
        <v>12</v>
      </c>
      <c r="L33" s="19">
        <v>51</v>
      </c>
      <c r="M33" s="19">
        <v>1.4</v>
      </c>
      <c r="N33" s="19">
        <v>16.510000000000002</v>
      </c>
      <c r="O33" s="19">
        <v>8.9</v>
      </c>
      <c r="P33" s="19"/>
      <c r="Q33" s="19">
        <v>0.14000000000000001</v>
      </c>
      <c r="R33" s="19">
        <v>8.16</v>
      </c>
      <c r="S33" s="19">
        <v>10.16</v>
      </c>
      <c r="T33" s="19">
        <v>3.59</v>
      </c>
      <c r="U33" s="19">
        <v>0.4</v>
      </c>
      <c r="V33" s="19">
        <v>0.16</v>
      </c>
      <c r="W33" s="19"/>
      <c r="X33" s="19"/>
      <c r="Y33" s="19"/>
      <c r="Z33" s="19">
        <v>100.78</v>
      </c>
      <c r="AA33" s="83">
        <f t="shared" si="1"/>
        <v>3.9899999999999998</v>
      </c>
      <c r="AO33" s="26"/>
      <c r="AW33" s="21"/>
      <c r="BV33" s="20"/>
      <c r="BW33" s="20"/>
      <c r="BX33" s="20"/>
    </row>
    <row r="34" spans="1:76">
      <c r="A34" s="27" t="s">
        <v>415</v>
      </c>
      <c r="B34" s="15" t="s">
        <v>130</v>
      </c>
      <c r="C34" s="15" t="s">
        <v>114</v>
      </c>
      <c r="E34" s="15" t="s">
        <v>358</v>
      </c>
      <c r="F34" s="2">
        <v>61.894500000000001</v>
      </c>
      <c r="G34" s="2">
        <v>55.821666666666665</v>
      </c>
      <c r="H34" s="1">
        <v>2160</v>
      </c>
      <c r="I34" s="1">
        <v>12</v>
      </c>
      <c r="K34" s="29"/>
      <c r="L34" s="19">
        <v>49.120461260871949</v>
      </c>
      <c r="M34" s="19">
        <v>1.8772677391612751</v>
      </c>
      <c r="N34" s="19">
        <v>15.863395919079451</v>
      </c>
      <c r="O34" s="19">
        <v>10.17165156327995</v>
      </c>
      <c r="P34" s="19"/>
      <c r="Q34" s="19">
        <v>0.161980526564071</v>
      </c>
      <c r="R34" s="19">
        <v>7.709124553727885</v>
      </c>
      <c r="S34" s="19">
        <v>9.98518215237495</v>
      </c>
      <c r="T34" s="19">
        <v>3.7507082593900951</v>
      </c>
      <c r="U34" s="19">
        <v>0.38461385966141903</v>
      </c>
      <c r="V34" s="19">
        <v>0.24930417194848301</v>
      </c>
      <c r="W34" s="19"/>
      <c r="X34" s="19"/>
      <c r="Y34" s="19"/>
      <c r="Z34" s="19">
        <v>99.333690006059555</v>
      </c>
      <c r="AA34" s="84">
        <f t="shared" si="1"/>
        <v>4.1353221190515139</v>
      </c>
      <c r="AB34" s="21"/>
      <c r="AC34" s="21"/>
      <c r="AD34" s="21"/>
      <c r="AE34" s="4">
        <v>6.1968867786005637</v>
      </c>
      <c r="AF34" s="4">
        <v>31.860351346877938</v>
      </c>
      <c r="AG34" s="21">
        <v>252.79250052557265</v>
      </c>
      <c r="AH34" s="4">
        <v>220.52891855977407</v>
      </c>
      <c r="AI34" s="4">
        <v>33.694110649513647</v>
      </c>
      <c r="AJ34" s="4">
        <v>103.79407756746156</v>
      </c>
      <c r="AK34" s="21">
        <v>53.142110666771252</v>
      </c>
      <c r="AL34" s="21">
        <v>71.410622823972389</v>
      </c>
      <c r="AM34" s="4">
        <v>18.479441414731721</v>
      </c>
      <c r="AN34" s="4">
        <v>2.4847047225447128</v>
      </c>
      <c r="AO34" s="26">
        <v>252.17240346721053</v>
      </c>
      <c r="AP34" s="4">
        <v>35.644099657201131</v>
      </c>
      <c r="AQ34" s="4">
        <v>176.09955407593347</v>
      </c>
      <c r="AR34" s="4">
        <v>4.1255760148258549</v>
      </c>
      <c r="AS34" s="4">
        <v>0.77522679968622521</v>
      </c>
      <c r="AT34" s="4">
        <v>1.6985298020238466</v>
      </c>
      <c r="AV34" s="4">
        <v>7.0755731613586434E-2</v>
      </c>
      <c r="AW34" s="21">
        <v>27.44845674380295</v>
      </c>
      <c r="AX34" s="4">
        <v>7.6507879909005334</v>
      </c>
      <c r="AY34" s="4">
        <v>23.238360475368683</v>
      </c>
      <c r="AZ34" s="4">
        <v>3.4999974975682457</v>
      </c>
      <c r="BA34" s="4">
        <v>17.012589882962033</v>
      </c>
      <c r="BB34" s="4">
        <v>4.9192026360997803</v>
      </c>
      <c r="BC34" s="4">
        <v>1.6584780802953711</v>
      </c>
      <c r="BD34" s="4">
        <v>5.5971059594703672</v>
      </c>
      <c r="BE34" s="4">
        <v>0.98391526734389712</v>
      </c>
      <c r="BF34" s="4">
        <v>6.3336661635550673</v>
      </c>
      <c r="BG34" s="4">
        <v>1.3168673545575775</v>
      </c>
      <c r="BH34" s="4">
        <v>3.7187547130138054</v>
      </c>
      <c r="BI34" s="4">
        <v>0.53799916722623153</v>
      </c>
      <c r="BJ34" s="4">
        <v>3.5436684676812047</v>
      </c>
      <c r="BK34" s="4">
        <v>0.51631438258550366</v>
      </c>
      <c r="BL34" s="4">
        <v>4.3764219989802324</v>
      </c>
      <c r="BM34" s="4">
        <v>0.31263003640571069</v>
      </c>
      <c r="BN34" s="4">
        <v>3.1486806637511765E-2</v>
      </c>
      <c r="BO34" s="4">
        <v>3.1663855900533416E-2</v>
      </c>
      <c r="BP34" s="4">
        <v>1.1450114746077815</v>
      </c>
      <c r="BQ34" s="4">
        <v>0.46849058081267647</v>
      </c>
      <c r="BR34" s="4">
        <v>0.44331931174301853</v>
      </c>
      <c r="BT34" s="3">
        <v>0.70266204065875115</v>
      </c>
      <c r="BU34" s="3">
        <v>0.51307499999999995</v>
      </c>
      <c r="BV34" s="20">
        <v>18.659441060900779</v>
      </c>
      <c r="BW34" s="20">
        <v>15.53360030800437</v>
      </c>
      <c r="BX34" s="20">
        <v>38.124470734434382</v>
      </c>
    </row>
    <row r="35" spans="1:76">
      <c r="A35" s="6" t="s">
        <v>416</v>
      </c>
      <c r="B35" s="15" t="s">
        <v>130</v>
      </c>
      <c r="C35" s="15" t="s">
        <v>114</v>
      </c>
      <c r="D35" s="17" t="s">
        <v>365</v>
      </c>
      <c r="E35" s="15" t="s">
        <v>358</v>
      </c>
      <c r="F35" s="2">
        <v>61.894500000000001</v>
      </c>
      <c r="G35" s="2">
        <v>55.821666666666665</v>
      </c>
      <c r="H35" s="1">
        <v>2160</v>
      </c>
      <c r="I35" s="1">
        <v>12</v>
      </c>
      <c r="L35" s="19">
        <v>49.21</v>
      </c>
      <c r="M35" s="19">
        <v>2.0133333333333336</v>
      </c>
      <c r="N35" s="19">
        <v>16.292222222222225</v>
      </c>
      <c r="O35" s="19"/>
      <c r="P35" s="19">
        <v>8.7466666666666661</v>
      </c>
      <c r="Q35" s="19">
        <v>0.16566666666666668</v>
      </c>
      <c r="R35" s="19">
        <v>5.9933333333333332</v>
      </c>
      <c r="S35" s="19">
        <v>10.01</v>
      </c>
      <c r="T35" s="19">
        <v>4.0322222222222219</v>
      </c>
      <c r="U35" s="19">
        <v>0.34555555555555562</v>
      </c>
      <c r="V35" s="19">
        <v>0.36422222222222222</v>
      </c>
      <c r="W35" s="19">
        <v>7.0000000000000007E-2</v>
      </c>
      <c r="X35" s="19">
        <v>3.3555555555555561E-2</v>
      </c>
      <c r="Y35" s="19"/>
      <c r="Z35" s="19">
        <v>97.317527777777784</v>
      </c>
      <c r="AA35" s="83">
        <f t="shared" si="1"/>
        <v>4.3777777777777773</v>
      </c>
      <c r="AK35" s="21"/>
      <c r="AL35" s="21"/>
      <c r="BV35" s="20"/>
      <c r="BW35" s="20"/>
      <c r="BX35" s="20"/>
    </row>
    <row r="36" spans="1:76">
      <c r="A36" s="6" t="s">
        <v>121</v>
      </c>
      <c r="B36" s="15" t="s">
        <v>130</v>
      </c>
      <c r="C36" s="15" t="s">
        <v>114</v>
      </c>
      <c r="D36" s="17" t="s">
        <v>366</v>
      </c>
      <c r="E36" s="15" t="s">
        <v>359</v>
      </c>
      <c r="F36" s="2">
        <v>61.894500000000001</v>
      </c>
      <c r="G36" s="2">
        <v>55.821666666666665</v>
      </c>
      <c r="H36" s="1">
        <v>2160</v>
      </c>
      <c r="I36" s="1">
        <v>12</v>
      </c>
      <c r="L36" s="19">
        <v>47.79</v>
      </c>
      <c r="M36" s="19">
        <v>2.0099999999999998</v>
      </c>
      <c r="N36" s="19">
        <v>15.11</v>
      </c>
      <c r="O36" s="19">
        <v>11.6</v>
      </c>
      <c r="P36" s="19"/>
      <c r="Q36" s="19">
        <v>0.16</v>
      </c>
      <c r="R36" s="19">
        <v>8.7899999999999991</v>
      </c>
      <c r="S36" s="19">
        <v>8.5299999999999994</v>
      </c>
      <c r="T36" s="19">
        <v>3.45</v>
      </c>
      <c r="U36" s="19">
        <v>1.21</v>
      </c>
      <c r="V36" s="19">
        <v>0.45</v>
      </c>
      <c r="W36" s="19"/>
      <c r="X36" s="19"/>
      <c r="Y36" s="19"/>
      <c r="Z36" s="19">
        <v>99.1</v>
      </c>
      <c r="AA36" s="83">
        <f t="shared" si="1"/>
        <v>4.66</v>
      </c>
      <c r="AE36" s="20">
        <v>7.0286853661431348</v>
      </c>
      <c r="AF36" s="21">
        <v>23.28053503184713</v>
      </c>
      <c r="AG36" s="26">
        <v>193.13187482691774</v>
      </c>
      <c r="AH36" s="26">
        <v>297.76805791826564</v>
      </c>
      <c r="AI36" s="21">
        <v>45.872975432211099</v>
      </c>
      <c r="AJ36" s="26">
        <v>155.56922103097676</v>
      </c>
      <c r="AK36" s="21">
        <v>41.847086283973567</v>
      </c>
      <c r="AL36" s="21">
        <v>89.825343197373101</v>
      </c>
      <c r="AM36" s="18"/>
      <c r="AN36" s="20">
        <v>18.428969260592631</v>
      </c>
      <c r="AO36" s="26">
        <v>597.23511492661305</v>
      </c>
      <c r="AP36" s="21">
        <v>23.900485025912882</v>
      </c>
      <c r="AQ36" s="26">
        <v>178.76425208687738</v>
      </c>
      <c r="AR36" s="20">
        <v>29.185849586580684</v>
      </c>
      <c r="AS36" s="18">
        <v>2.7431448352256989</v>
      </c>
      <c r="AT36" s="18">
        <v>1.9128513668552438</v>
      </c>
      <c r="AU36" s="18">
        <v>8.8458756972742011E-2</v>
      </c>
      <c r="AV36" s="18">
        <v>0.60891993080306561</v>
      </c>
      <c r="AW36" s="26">
        <v>168.45945325790245</v>
      </c>
      <c r="AX36" s="20">
        <v>22.131309886458045</v>
      </c>
      <c r="AY36" s="20">
        <v>46.574735925940573</v>
      </c>
      <c r="AZ36" s="20">
        <v>5.625164378684179</v>
      </c>
      <c r="BA36" s="20">
        <v>23.231965818728487</v>
      </c>
      <c r="BB36" s="20">
        <v>5.3813949440202551</v>
      </c>
      <c r="BC36" s="20">
        <v>1.7779715054304812</v>
      </c>
      <c r="BD36" s="20">
        <v>5.337674257949196</v>
      </c>
      <c r="BE36" s="20">
        <v>0.8144115203544724</v>
      </c>
      <c r="BF36" s="20">
        <v>4.7498104996637256</v>
      </c>
      <c r="BG36" s="20">
        <v>0.89973082248684566</v>
      </c>
      <c r="BH36" s="20">
        <v>2.3901962416425997</v>
      </c>
      <c r="BI36" s="20">
        <v>0.32384400047473988</v>
      </c>
      <c r="BJ36" s="20">
        <v>2.0399069509831071</v>
      </c>
      <c r="BK36" s="20">
        <v>0.28738938956363491</v>
      </c>
      <c r="BL36" s="20">
        <v>3.708804209360288</v>
      </c>
      <c r="BM36" s="20">
        <v>1.5561538948451159</v>
      </c>
      <c r="BN36" s="18"/>
      <c r="BO36" s="18">
        <v>6.1200902005775992E-2</v>
      </c>
      <c r="BP36" s="18">
        <v>2.8971627962179056</v>
      </c>
      <c r="BQ36" s="18">
        <v>2.7069487676543891</v>
      </c>
      <c r="BR36" s="18">
        <v>0.92706254697946733</v>
      </c>
      <c r="BT36" s="3">
        <v>0.70343864585073879</v>
      </c>
      <c r="BU36" s="3">
        <v>0.51287936999999995</v>
      </c>
      <c r="BV36" s="20">
        <v>18.864746807493649</v>
      </c>
      <c r="BW36" s="20">
        <v>15.588871501954227</v>
      </c>
      <c r="BX36" s="20">
        <v>38.483034418112695</v>
      </c>
    </row>
    <row r="37" spans="1:76">
      <c r="A37" s="6" t="s">
        <v>412</v>
      </c>
      <c r="B37" s="15" t="s">
        <v>130</v>
      </c>
      <c r="C37" s="15" t="s">
        <v>114</v>
      </c>
      <c r="D37" s="17" t="s">
        <v>366</v>
      </c>
      <c r="E37" s="15" t="s">
        <v>359</v>
      </c>
      <c r="F37" s="2">
        <v>61.931666666666665</v>
      </c>
      <c r="G37" s="2">
        <v>55.883166666666668</v>
      </c>
      <c r="H37" s="1">
        <v>1902</v>
      </c>
      <c r="I37" s="1">
        <v>12</v>
      </c>
      <c r="L37" s="19">
        <v>45.89</v>
      </c>
      <c r="M37" s="19">
        <v>2.145</v>
      </c>
      <c r="N37" s="19">
        <v>15.355</v>
      </c>
      <c r="O37" s="19">
        <v>11.82</v>
      </c>
      <c r="P37" s="19"/>
      <c r="Q37" s="19">
        <v>0.16</v>
      </c>
      <c r="R37" s="19">
        <v>8.92</v>
      </c>
      <c r="S37" s="19">
        <v>8.0150000000000006</v>
      </c>
      <c r="T37" s="19">
        <v>4.1349999999999998</v>
      </c>
      <c r="U37" s="19">
        <v>1.52</v>
      </c>
      <c r="V37" s="19">
        <v>0.65500000000000003</v>
      </c>
      <c r="W37" s="19"/>
      <c r="X37" s="19"/>
      <c r="Y37" s="19"/>
      <c r="Z37" s="19">
        <v>99.24</v>
      </c>
      <c r="AA37" s="83">
        <f t="shared" si="1"/>
        <v>5.6549999999999994</v>
      </c>
      <c r="AE37" s="20">
        <v>7.2594280034984502</v>
      </c>
      <c r="AF37" s="21">
        <v>19.44593766398982</v>
      </c>
      <c r="AG37" s="26">
        <v>168.90579629482389</v>
      </c>
      <c r="AH37" s="26">
        <v>228.00957303013439</v>
      </c>
      <c r="AI37" s="21">
        <v>45.965397153534234</v>
      </c>
      <c r="AJ37" s="26">
        <v>179.24233123956429</v>
      </c>
      <c r="AK37" s="21">
        <v>46.571201399379824</v>
      </c>
      <c r="AL37" s="21">
        <v>84.471829530094624</v>
      </c>
      <c r="AM37" s="18"/>
      <c r="AN37" s="20">
        <v>14.416626540510455</v>
      </c>
      <c r="AO37" s="26">
        <v>758.01256261429592</v>
      </c>
      <c r="AP37" s="21">
        <v>22.214084439850524</v>
      </c>
      <c r="AQ37" s="26">
        <v>230.47065277888211</v>
      </c>
      <c r="AR37" s="20">
        <v>36.643584320585198</v>
      </c>
      <c r="AS37" s="18">
        <v>3.5564495507672742</v>
      </c>
      <c r="AT37" s="18">
        <v>1.8034035143515943</v>
      </c>
      <c r="AU37" s="18">
        <v>7.1068410590760911E-2</v>
      </c>
      <c r="AV37" s="18">
        <v>0.25751843552805631</v>
      </c>
      <c r="AW37" s="26">
        <v>160.68957621054307</v>
      </c>
      <c r="AX37" s="20">
        <v>28.715121253081023</v>
      </c>
      <c r="AY37" s="20">
        <v>58.384384193368845</v>
      </c>
      <c r="AZ37" s="20">
        <v>6.9402448914685531</v>
      </c>
      <c r="BA37" s="20">
        <v>27.908644350799076</v>
      </c>
      <c r="BB37" s="20">
        <v>5.8838737377753043</v>
      </c>
      <c r="BC37" s="20">
        <v>1.9499099947727141</v>
      </c>
      <c r="BD37" s="20">
        <v>5.6998802914188458</v>
      </c>
      <c r="BE37" s="20">
        <v>0.84964045479844175</v>
      </c>
      <c r="BF37" s="20">
        <v>4.8615790729108692</v>
      </c>
      <c r="BG37" s="20">
        <v>0.91590029418780317</v>
      </c>
      <c r="BH37" s="20">
        <v>2.3599672338395483</v>
      </c>
      <c r="BI37" s="20">
        <v>0.32774009700246487</v>
      </c>
      <c r="BJ37" s="20">
        <v>2.0392885425777214</v>
      </c>
      <c r="BK37" s="20">
        <v>0.30203127931939255</v>
      </c>
      <c r="BL37" s="20">
        <v>4.8702875089448989</v>
      </c>
      <c r="BM37" s="20">
        <v>2.2574537966128649</v>
      </c>
      <c r="BN37" s="18"/>
      <c r="BO37" s="18">
        <v>4.4147984415997453E-2</v>
      </c>
      <c r="BP37" s="18">
        <v>2.3035706448278601</v>
      </c>
      <c r="BQ37" s="18">
        <v>2.8306203387135249</v>
      </c>
      <c r="BR37" s="18">
        <v>1.1695808221356445</v>
      </c>
      <c r="BV37" s="20"/>
      <c r="BW37" s="20"/>
      <c r="BX37" s="20"/>
    </row>
    <row r="38" spans="1:76">
      <c r="A38" s="27" t="s">
        <v>413</v>
      </c>
      <c r="B38" s="15" t="s">
        <v>130</v>
      </c>
      <c r="C38" s="15" t="s">
        <v>114</v>
      </c>
      <c r="D38" s="17" t="s">
        <v>366</v>
      </c>
      <c r="E38" s="15" t="s">
        <v>359</v>
      </c>
      <c r="F38" s="2">
        <v>61.931666666666665</v>
      </c>
      <c r="G38" s="2">
        <v>55.883166666666668</v>
      </c>
      <c r="H38" s="1">
        <v>1902</v>
      </c>
      <c r="I38" s="1">
        <v>12</v>
      </c>
      <c r="K38" s="29"/>
      <c r="L38" s="19">
        <v>47.474451886670302</v>
      </c>
      <c r="M38" s="19">
        <v>1.7509897455693499</v>
      </c>
      <c r="N38" s="19">
        <v>15.4231792141843</v>
      </c>
      <c r="O38" s="19">
        <v>10.668007820101099</v>
      </c>
      <c r="P38" s="19"/>
      <c r="Q38" s="19">
        <v>0.14630642407745401</v>
      </c>
      <c r="R38" s="19">
        <v>8.3506999742230494</v>
      </c>
      <c r="S38" s="19">
        <v>8.0692615944160693</v>
      </c>
      <c r="T38" s="19">
        <v>3.2902084825804798</v>
      </c>
      <c r="U38" s="19">
        <v>1.4513261045542001</v>
      </c>
      <c r="V38" s="19">
        <v>0.40425864253371502</v>
      </c>
      <c r="W38" s="19"/>
      <c r="X38" s="19"/>
      <c r="Y38" s="19"/>
      <c r="Z38" s="19">
        <v>98.118689888909998</v>
      </c>
      <c r="AA38" s="83">
        <f t="shared" si="1"/>
        <v>4.7415345871346801</v>
      </c>
      <c r="AE38" s="20">
        <v>6.9382284170585011</v>
      </c>
      <c r="AF38" s="21">
        <v>22.461243608529252</v>
      </c>
      <c r="AG38" s="26">
        <v>183.06391270834959</v>
      </c>
      <c r="AH38" s="26">
        <v>290.2809420956026</v>
      </c>
      <c r="AI38" s="21">
        <v>37.594270692025304</v>
      </c>
      <c r="AJ38" s="26">
        <v>135.30369771381709</v>
      </c>
      <c r="AK38" s="21">
        <v>39.623710455362023</v>
      </c>
      <c r="AL38" s="21">
        <v>81.693662286963985</v>
      </c>
      <c r="AM38" s="4">
        <v>17.966442983675702</v>
      </c>
      <c r="AN38" s="20">
        <v>14.513524692845428</v>
      </c>
      <c r="AO38" s="26">
        <v>485.1987714324768</v>
      </c>
      <c r="AP38" s="21">
        <v>21.623104719194721</v>
      </c>
      <c r="AQ38" s="26">
        <v>164.10182381512146</v>
      </c>
      <c r="AR38" s="20">
        <v>23.198281758572207</v>
      </c>
      <c r="AS38" s="4">
        <v>1.2757805630945871</v>
      </c>
      <c r="AT38" s="4">
        <v>1.3244624294930876</v>
      </c>
      <c r="AV38" s="4">
        <v>0.14547127059595408</v>
      </c>
      <c r="AW38" s="26">
        <v>198.9464564633289</v>
      </c>
      <c r="AX38" s="20">
        <v>17.908473464188081</v>
      </c>
      <c r="AY38" s="20">
        <v>39.421566719128329</v>
      </c>
      <c r="AZ38" s="20">
        <v>4.7727532587284234</v>
      </c>
      <c r="BA38" s="20">
        <v>19.958993340623291</v>
      </c>
      <c r="BB38" s="20">
        <v>4.6526004925798636</v>
      </c>
      <c r="BC38" s="20">
        <v>1.5475217871803535</v>
      </c>
      <c r="BD38" s="20">
        <v>4.4581223815658504</v>
      </c>
      <c r="BE38" s="20">
        <v>0.7043646673318753</v>
      </c>
      <c r="BF38" s="20">
        <v>4.1937441252831364</v>
      </c>
      <c r="BG38" s="20">
        <v>0.82023694047879403</v>
      </c>
      <c r="BH38" s="20">
        <v>2.2003418609036944</v>
      </c>
      <c r="BI38" s="20">
        <v>0.30580178088729204</v>
      </c>
      <c r="BJ38" s="20">
        <v>1.9994178971725376</v>
      </c>
      <c r="BK38" s="20">
        <v>0.28857117094430995</v>
      </c>
      <c r="BL38" s="20">
        <v>3.9952736969069744</v>
      </c>
      <c r="BM38" s="20">
        <v>1.4618995309029132</v>
      </c>
      <c r="BN38" s="4">
        <v>0.21726252561313752</v>
      </c>
      <c r="BO38" s="4">
        <v>7.4712081911270795E-3</v>
      </c>
      <c r="BP38" s="4">
        <v>2.5355769832070609</v>
      </c>
      <c r="BQ38" s="4">
        <v>2.1741765623291416</v>
      </c>
      <c r="BR38" s="4">
        <v>0.75116988758494108</v>
      </c>
      <c r="BT38" s="3">
        <v>0.7034933994738698</v>
      </c>
      <c r="BU38" s="3">
        <v>0.51287300000000002</v>
      </c>
      <c r="BV38" s="20">
        <v>18.840836247586466</v>
      </c>
      <c r="BW38" s="20">
        <v>15.580704915082489</v>
      </c>
      <c r="BX38" s="20">
        <v>38.441368013081231</v>
      </c>
    </row>
    <row r="39" spans="1:76">
      <c r="A39" s="6" t="s">
        <v>414</v>
      </c>
      <c r="B39" s="15" t="s">
        <v>130</v>
      </c>
      <c r="C39" s="15" t="s">
        <v>114</v>
      </c>
      <c r="D39" s="17" t="s">
        <v>366</v>
      </c>
      <c r="E39" s="15" t="s">
        <v>359</v>
      </c>
      <c r="F39" s="2">
        <v>61.931666666666665</v>
      </c>
      <c r="G39" s="2">
        <v>55.883166666666668</v>
      </c>
      <c r="H39" s="1">
        <v>1902</v>
      </c>
      <c r="I39" s="1">
        <v>12</v>
      </c>
      <c r="L39" s="19">
        <v>46</v>
      </c>
      <c r="M39" s="19">
        <v>2.0299999999999998</v>
      </c>
      <c r="N39" s="19">
        <v>15.09</v>
      </c>
      <c r="O39" s="19">
        <v>12.38</v>
      </c>
      <c r="P39" s="19"/>
      <c r="Q39" s="19">
        <v>0.17</v>
      </c>
      <c r="R39" s="19">
        <v>8.5399999999999991</v>
      </c>
      <c r="S39" s="19">
        <v>9.42</v>
      </c>
      <c r="T39" s="19">
        <v>3.08</v>
      </c>
      <c r="U39" s="19">
        <v>0.99</v>
      </c>
      <c r="V39" s="19">
        <v>0.43</v>
      </c>
      <c r="W39" s="19"/>
      <c r="X39" s="19"/>
      <c r="Y39" s="19"/>
      <c r="Z39" s="19">
        <v>99.01</v>
      </c>
      <c r="AA39" s="83">
        <f t="shared" si="1"/>
        <v>4.07</v>
      </c>
      <c r="AE39" s="20">
        <v>6.3359269999999999</v>
      </c>
      <c r="AF39" s="21">
        <v>31.708689999999994</v>
      </c>
      <c r="AG39" s="26">
        <v>235.53919999999999</v>
      </c>
      <c r="AH39" s="26">
        <v>363.76859999999999</v>
      </c>
      <c r="AI39" s="21">
        <v>51.349870000000003</v>
      </c>
      <c r="AJ39" s="26">
        <v>137.1396</v>
      </c>
      <c r="AK39" s="21">
        <v>52.918839999999996</v>
      </c>
      <c r="AL39" s="21">
        <v>97.024329999999992</v>
      </c>
      <c r="AN39" s="20">
        <v>9.6191419999999983</v>
      </c>
      <c r="AO39" s="26">
        <v>535.77419999999995</v>
      </c>
      <c r="AP39" s="21">
        <v>22.198019999999996</v>
      </c>
      <c r="AQ39" s="26">
        <v>144.98444999999998</v>
      </c>
      <c r="AR39" s="20">
        <v>24.444939999999999</v>
      </c>
      <c r="AS39" s="4">
        <v>1.8271720999999999</v>
      </c>
      <c r="AT39" s="4">
        <v>1.3260702</v>
      </c>
      <c r="AU39" s="4">
        <v>6.6594059999999997E-2</v>
      </c>
      <c r="AV39" s="4">
        <v>0.2628509</v>
      </c>
      <c r="AW39" s="26">
        <v>105.35342999999999</v>
      </c>
      <c r="AX39" s="20">
        <v>18.502223999999998</v>
      </c>
      <c r="AY39" s="20">
        <v>39.108029999999999</v>
      </c>
      <c r="AZ39" s="20">
        <v>4.9044840000000001</v>
      </c>
      <c r="BA39" s="20">
        <v>20.648419999999998</v>
      </c>
      <c r="BB39" s="20">
        <v>4.9335389999999997</v>
      </c>
      <c r="BC39" s="20">
        <v>1.6660136999999999</v>
      </c>
      <c r="BD39" s="20">
        <v>5.1253019999999996</v>
      </c>
      <c r="BE39" s="20">
        <v>0.78739049999999999</v>
      </c>
      <c r="BF39" s="20">
        <v>4.5751939999999998</v>
      </c>
      <c r="BG39" s="20">
        <v>0.86119019999999991</v>
      </c>
      <c r="BH39" s="20">
        <v>2.2615443499999994</v>
      </c>
      <c r="BI39" s="20">
        <v>0.3124381</v>
      </c>
      <c r="BJ39" s="20">
        <v>1.9447479999999997</v>
      </c>
      <c r="BK39" s="20">
        <v>0.27854059999999997</v>
      </c>
      <c r="BL39" s="20">
        <v>3.4071829999999999</v>
      </c>
      <c r="BM39" s="20">
        <v>1.4134288999999998</v>
      </c>
      <c r="BO39" s="4">
        <v>3.9030549999999997E-2</v>
      </c>
      <c r="BP39" s="4">
        <v>1.5893084999999998</v>
      </c>
      <c r="BQ39" s="4">
        <v>1.8335641999999996</v>
      </c>
      <c r="BR39" s="4">
        <v>0.66613429999999996</v>
      </c>
      <c r="BT39" s="3">
        <v>0.70314630010478119</v>
      </c>
      <c r="BU39" s="3">
        <v>0.51292035000000002</v>
      </c>
      <c r="BV39" s="20">
        <v>19.015626251251529</v>
      </c>
      <c r="BW39" s="20">
        <v>15.6026338841443</v>
      </c>
      <c r="BX39" s="20">
        <v>38.584520913392701</v>
      </c>
    </row>
    <row r="40" spans="1:76">
      <c r="A40" s="6" t="s">
        <v>122</v>
      </c>
      <c r="B40" s="15" t="s">
        <v>130</v>
      </c>
      <c r="C40" s="15" t="s">
        <v>114</v>
      </c>
      <c r="D40" s="17" t="s">
        <v>366</v>
      </c>
      <c r="F40" s="2">
        <v>61.963333333333331</v>
      </c>
      <c r="G40" s="2">
        <v>55.871499999999997</v>
      </c>
      <c r="H40" s="1">
        <v>2000</v>
      </c>
      <c r="I40" s="1">
        <v>12</v>
      </c>
      <c r="L40" s="19">
        <v>50.35</v>
      </c>
      <c r="M40" s="19">
        <v>1.49</v>
      </c>
      <c r="N40" s="19">
        <v>17.28</v>
      </c>
      <c r="O40" s="19">
        <v>8.4499999999999993</v>
      </c>
      <c r="P40" s="19"/>
      <c r="Q40" s="19">
        <v>0.14000000000000001</v>
      </c>
      <c r="R40" s="19">
        <v>6.37</v>
      </c>
      <c r="S40" s="19">
        <v>10.9</v>
      </c>
      <c r="T40" s="19">
        <v>3.69</v>
      </c>
      <c r="U40" s="19">
        <v>0.39</v>
      </c>
      <c r="V40" s="19">
        <v>0.18</v>
      </c>
      <c r="W40" s="19"/>
      <c r="X40" s="19"/>
      <c r="Y40" s="19"/>
      <c r="Z40" s="19">
        <f>SUM(L40:V40)</f>
        <v>99.240000000000023</v>
      </c>
      <c r="AA40" s="84">
        <f t="shared" si="1"/>
        <v>4.08</v>
      </c>
      <c r="AB40" s="21"/>
      <c r="AC40" s="21"/>
      <c r="AD40" s="21"/>
      <c r="AE40" s="20">
        <v>4.5080423391374236</v>
      </c>
      <c r="AF40" s="21">
        <v>32.795756172941978</v>
      </c>
      <c r="AG40" s="26">
        <v>233.65323781869691</v>
      </c>
      <c r="AH40" s="26">
        <v>153.24670532644581</v>
      </c>
      <c r="AI40" s="21">
        <v>30.863808911208118</v>
      </c>
      <c r="AJ40" s="4">
        <v>50.296892624305571</v>
      </c>
      <c r="AK40" s="21">
        <v>50.692892742302462</v>
      </c>
      <c r="AL40" s="21">
        <v>63.914932637002231</v>
      </c>
      <c r="AN40" s="20">
        <v>4.1438800788268662</v>
      </c>
      <c r="AO40" s="26">
        <v>289.65574144996208</v>
      </c>
      <c r="AP40" s="21">
        <v>25.163680637801761</v>
      </c>
      <c r="AQ40" s="26">
        <v>133.32229923561061</v>
      </c>
      <c r="AR40" s="20">
        <v>3.0780614236718296</v>
      </c>
      <c r="AS40" s="4">
        <v>0.6144533326023609</v>
      </c>
      <c r="AT40" s="4">
        <v>1.0860131453646593</v>
      </c>
      <c r="AU40" s="4">
        <v>4.0050237470505609E-2</v>
      </c>
      <c r="AV40" s="4">
        <v>0.13690997158740359</v>
      </c>
      <c r="AW40" s="21">
        <v>30.246219969743002</v>
      </c>
      <c r="AX40" s="20">
        <v>5.5588815322583445</v>
      </c>
      <c r="AY40" s="20">
        <v>15.994933267272605</v>
      </c>
      <c r="AZ40" s="20">
        <v>2.5346159105991894</v>
      </c>
      <c r="BA40" s="20">
        <v>12.290907287405535</v>
      </c>
      <c r="BB40" s="20">
        <v>3.6605221141685567</v>
      </c>
      <c r="BC40" s="20">
        <v>1.3313847684879994</v>
      </c>
      <c r="BD40" s="20">
        <v>4.3209098088085867</v>
      </c>
      <c r="BE40" s="20">
        <v>0.74796217630017914</v>
      </c>
      <c r="BF40" s="20">
        <v>4.993907625173545</v>
      </c>
      <c r="BG40" s="20">
        <v>1.0366433555916488</v>
      </c>
      <c r="BH40" s="20">
        <v>2.9175650931165515</v>
      </c>
      <c r="BI40" s="20">
        <v>0.42689803006910082</v>
      </c>
      <c r="BJ40" s="20">
        <v>2.8269359710250379</v>
      </c>
      <c r="BK40" s="20">
        <v>0.41992707190425399</v>
      </c>
      <c r="BL40" s="20">
        <v>3.2681559334468968</v>
      </c>
      <c r="BM40" s="20">
        <v>0.22871445808830354</v>
      </c>
      <c r="BO40" s="4">
        <v>6.5549125029450886E-2</v>
      </c>
      <c r="BP40" s="4">
        <v>1.0074782598104239</v>
      </c>
      <c r="BQ40" s="4">
        <v>0.32790214680606172</v>
      </c>
      <c r="BR40" s="4">
        <v>0.21503118745552402</v>
      </c>
      <c r="BT40" s="3">
        <v>0.70259349405449756</v>
      </c>
      <c r="BU40" s="3">
        <v>0.51309199999999999</v>
      </c>
      <c r="BV40" s="20">
        <v>18.677938431960797</v>
      </c>
      <c r="BW40" s="20">
        <v>15.542390062195338</v>
      </c>
      <c r="BX40" s="20">
        <v>38.16175822184929</v>
      </c>
    </row>
    <row r="41" spans="1:76">
      <c r="A41" s="6" t="s">
        <v>123</v>
      </c>
      <c r="B41" s="15" t="s">
        <v>130</v>
      </c>
      <c r="C41" s="15" t="s">
        <v>114</v>
      </c>
      <c r="D41" s="17" t="s">
        <v>366</v>
      </c>
      <c r="F41" s="2">
        <v>61.963333333333331</v>
      </c>
      <c r="G41" s="2">
        <v>55.871499999999997</v>
      </c>
      <c r="H41" s="1">
        <v>2000</v>
      </c>
      <c r="I41" s="1">
        <v>12</v>
      </c>
      <c r="L41" s="19">
        <v>50.734999999999999</v>
      </c>
      <c r="M41" s="19">
        <v>1.48</v>
      </c>
      <c r="N41" s="19">
        <v>17.010000000000002</v>
      </c>
      <c r="O41" s="19">
        <v>8.5500000000000007</v>
      </c>
      <c r="P41" s="19"/>
      <c r="Q41" s="19">
        <v>0.13500000000000001</v>
      </c>
      <c r="R41" s="19">
        <v>6.13</v>
      </c>
      <c r="S41" s="19">
        <v>10.49</v>
      </c>
      <c r="T41" s="19">
        <v>3.56</v>
      </c>
      <c r="U41" s="19">
        <v>0.39</v>
      </c>
      <c r="V41" s="19">
        <v>0.19</v>
      </c>
      <c r="W41" s="19"/>
      <c r="X41" s="19"/>
      <c r="Y41" s="19"/>
      <c r="Z41" s="19">
        <v>98.67</v>
      </c>
      <c r="AA41" s="83">
        <f t="shared" si="1"/>
        <v>3.95</v>
      </c>
      <c r="AE41" s="20">
        <v>6.2022834116856957</v>
      </c>
      <c r="AF41" s="21">
        <v>31.46746730928772</v>
      </c>
      <c r="AG41" s="26">
        <v>225.85888673803973</v>
      </c>
      <c r="AH41" s="26">
        <v>143.19977876980209</v>
      </c>
      <c r="AI41" s="21">
        <v>29.958701062695059</v>
      </c>
      <c r="AJ41" s="21">
        <v>47.657251214790826</v>
      </c>
      <c r="AK41" s="21">
        <v>53.623908663532575</v>
      </c>
      <c r="AL41" s="21">
        <v>63.657014182435908</v>
      </c>
      <c r="AM41" s="18"/>
      <c r="AN41" s="20">
        <v>6.5260790897957577</v>
      </c>
      <c r="AO41" s="26">
        <v>281.91506340615496</v>
      </c>
      <c r="AP41" s="21">
        <v>24.824335321771422</v>
      </c>
      <c r="AQ41" s="26">
        <v>131.53249318531982</v>
      </c>
      <c r="AR41" s="20">
        <v>3.3185256587524194</v>
      </c>
      <c r="AS41" s="18">
        <v>0.5643621854383124</v>
      </c>
      <c r="AT41" s="18">
        <v>1.0253529806818631</v>
      </c>
      <c r="AU41" s="18">
        <v>6.0654683364279226E-2</v>
      </c>
      <c r="AV41" s="18">
        <v>0.34336783470943788</v>
      </c>
      <c r="AW41" s="21">
        <v>45.909058586497061</v>
      </c>
      <c r="AX41" s="20">
        <v>6.14147671157113</v>
      </c>
      <c r="AY41" s="20">
        <v>17.272903251293805</v>
      </c>
      <c r="AZ41" s="20">
        <v>2.6523122506222103</v>
      </c>
      <c r="BA41" s="20">
        <v>12.643993205072494</v>
      </c>
      <c r="BB41" s="20">
        <v>3.7012278275984678</v>
      </c>
      <c r="BC41" s="20">
        <v>1.3060950780385983</v>
      </c>
      <c r="BD41" s="20">
        <v>4.3008864686847943</v>
      </c>
      <c r="BE41" s="20">
        <v>0.74830245328487344</v>
      </c>
      <c r="BF41" s="20">
        <v>4.9025401967368554</v>
      </c>
      <c r="BG41" s="20">
        <v>1.0261130644332952</v>
      </c>
      <c r="BH41" s="20">
        <v>2.9056481649745192</v>
      </c>
      <c r="BI41" s="20">
        <v>0.42222652392051518</v>
      </c>
      <c r="BJ41" s="20">
        <v>2.8157302571801051</v>
      </c>
      <c r="BK41" s="20">
        <v>0.40550468138900958</v>
      </c>
      <c r="BL41" s="20">
        <v>3.2464697191166594</v>
      </c>
      <c r="BM41" s="20">
        <v>0.24727614664401693</v>
      </c>
      <c r="BN41" s="18"/>
      <c r="BO41" s="18">
        <v>3.7529135226958485E-2</v>
      </c>
      <c r="BP41" s="18">
        <v>1.7865768577410817</v>
      </c>
      <c r="BQ41" s="18">
        <v>0.65519219373444482</v>
      </c>
      <c r="BR41" s="18">
        <v>0.25405799391616957</v>
      </c>
      <c r="BV41" s="20"/>
      <c r="BW41" s="20"/>
      <c r="BX41" s="20"/>
    </row>
    <row r="42" spans="1:76">
      <c r="A42" s="6" t="s">
        <v>410</v>
      </c>
      <c r="B42" s="15" t="s">
        <v>130</v>
      </c>
      <c r="C42" s="15" t="s">
        <v>114</v>
      </c>
      <c r="D42" s="17" t="s">
        <v>366</v>
      </c>
      <c r="F42" s="2">
        <v>61.985333333333337</v>
      </c>
      <c r="G42" s="2">
        <v>55.902500000000003</v>
      </c>
      <c r="H42" s="1">
        <v>2000</v>
      </c>
      <c r="I42" s="1">
        <v>12</v>
      </c>
      <c r="L42" s="19">
        <v>50.015000000000001</v>
      </c>
      <c r="M42" s="19">
        <v>1.1950000000000001</v>
      </c>
      <c r="N42" s="19">
        <v>16.16</v>
      </c>
      <c r="O42" s="19">
        <v>8.4550000000000001</v>
      </c>
      <c r="P42" s="19"/>
      <c r="Q42" s="19">
        <v>0.15</v>
      </c>
      <c r="R42" s="19">
        <v>9.67</v>
      </c>
      <c r="S42" s="19">
        <v>10.185</v>
      </c>
      <c r="T42" s="19">
        <v>3.145</v>
      </c>
      <c r="U42" s="19">
        <v>0.4</v>
      </c>
      <c r="V42" s="19">
        <v>0.17</v>
      </c>
      <c r="W42" s="19"/>
      <c r="X42" s="19"/>
      <c r="Y42" s="19"/>
      <c r="Z42" s="19">
        <v>99.64</v>
      </c>
      <c r="AA42" s="84">
        <f t="shared" si="1"/>
        <v>3.5449999999999999</v>
      </c>
      <c r="AB42" s="21"/>
      <c r="AC42" s="21"/>
      <c r="AD42" s="21"/>
      <c r="AE42" s="20">
        <v>4.5720463363351458</v>
      </c>
      <c r="AF42" s="21">
        <v>29.864217558614673</v>
      </c>
      <c r="AG42" s="26">
        <v>204.24447177371366</v>
      </c>
      <c r="AH42" s="26">
        <v>274.37660967191653</v>
      </c>
      <c r="AI42" s="21">
        <v>38.353512913079697</v>
      </c>
      <c r="AJ42" s="21">
        <v>168.29406117348356</v>
      </c>
      <c r="AK42" s="21">
        <v>57.328408775340179</v>
      </c>
      <c r="AL42" s="21">
        <v>58.097401515452056</v>
      </c>
      <c r="AM42" s="18"/>
      <c r="AN42" s="20">
        <v>5.7213059864323403</v>
      </c>
      <c r="AO42" s="26">
        <v>258.11241321855039</v>
      </c>
      <c r="AP42" s="21">
        <v>20.766648946721148</v>
      </c>
      <c r="AQ42" s="26">
        <v>108.35107708176301</v>
      </c>
      <c r="AR42" s="20">
        <v>2.9156359741341693</v>
      </c>
      <c r="AS42" s="18">
        <v>0.60250581187765306</v>
      </c>
      <c r="AT42" s="18">
        <v>1.2426922680207879</v>
      </c>
      <c r="AU42" s="18">
        <v>4.8446542627048041E-2</v>
      </c>
      <c r="AV42" s="18">
        <v>0.24378817572319378</v>
      </c>
      <c r="AW42" s="21">
        <v>43.947935097393582</v>
      </c>
      <c r="AX42" s="20">
        <v>5.4752283095965408</v>
      </c>
      <c r="AY42" s="20">
        <v>14.595482207323363</v>
      </c>
      <c r="AZ42" s="20">
        <v>2.1954742730193995</v>
      </c>
      <c r="BA42" s="20">
        <v>10.427541555917008</v>
      </c>
      <c r="BB42" s="20">
        <v>3.0986562462807949</v>
      </c>
      <c r="BC42" s="20">
        <v>1.116171519072485</v>
      </c>
      <c r="BD42" s="20">
        <v>3.6558767747775689</v>
      </c>
      <c r="BE42" s="20">
        <v>0.6244221049708415</v>
      </c>
      <c r="BF42" s="20">
        <v>4.0987313047962868</v>
      </c>
      <c r="BG42" s="20">
        <v>0.84320053953266949</v>
      </c>
      <c r="BH42" s="20">
        <v>2.3435822747649464</v>
      </c>
      <c r="BI42" s="20">
        <v>0.33939494584837548</v>
      </c>
      <c r="BJ42" s="20">
        <v>2.2366153846153849</v>
      </c>
      <c r="BK42" s="20">
        <v>0.33501168722973773</v>
      </c>
      <c r="BL42" s="20">
        <v>2.6193622961875667</v>
      </c>
      <c r="BM42" s="20">
        <v>0.19918257706192721</v>
      </c>
      <c r="BN42" s="18"/>
      <c r="BO42" s="18">
        <v>9.035664696314516E-2</v>
      </c>
      <c r="BP42" s="18">
        <v>1.2211604712976554</v>
      </c>
      <c r="BQ42" s="18">
        <v>0.87434474550720043</v>
      </c>
      <c r="BR42" s="18">
        <v>0.37819062958701949</v>
      </c>
      <c r="BT42" s="3">
        <v>0.70273086724913425</v>
      </c>
      <c r="BU42" s="3">
        <v>0.513073</v>
      </c>
      <c r="BV42" s="20">
        <v>18.673033195380242</v>
      </c>
      <c r="BW42" s="20">
        <v>15.564941371708674</v>
      </c>
      <c r="BX42" s="20">
        <v>38.279856066646239</v>
      </c>
    </row>
    <row r="43" spans="1:76">
      <c r="A43" s="6" t="s">
        <v>411</v>
      </c>
      <c r="B43" s="15" t="s">
        <v>130</v>
      </c>
      <c r="C43" s="15" t="s">
        <v>114</v>
      </c>
      <c r="D43" s="17" t="s">
        <v>366</v>
      </c>
      <c r="F43" s="2">
        <v>61.985333333333337</v>
      </c>
      <c r="G43" s="2">
        <v>55.902500000000003</v>
      </c>
      <c r="H43" s="1">
        <v>2000</v>
      </c>
      <c r="I43" s="1">
        <v>12</v>
      </c>
      <c r="L43" s="19">
        <v>50.2</v>
      </c>
      <c r="M43" s="19">
        <v>1.1950000000000001</v>
      </c>
      <c r="N43" s="19">
        <v>16.18</v>
      </c>
      <c r="O43" s="19">
        <v>8.32</v>
      </c>
      <c r="P43" s="19"/>
      <c r="Q43" s="19">
        <v>0.14000000000000001</v>
      </c>
      <c r="R43" s="19">
        <v>9.5449999999999999</v>
      </c>
      <c r="S43" s="19">
        <v>10.130000000000001</v>
      </c>
      <c r="T43" s="19">
        <v>3.165</v>
      </c>
      <c r="U43" s="19">
        <v>0.4</v>
      </c>
      <c r="V43" s="19">
        <v>0.16</v>
      </c>
      <c r="W43" s="19"/>
      <c r="X43" s="19"/>
      <c r="Y43" s="19"/>
      <c r="Z43" s="19">
        <v>99.51</v>
      </c>
      <c r="AA43" s="83">
        <f t="shared" si="1"/>
        <v>3.5649999999999999</v>
      </c>
      <c r="AK43" s="21"/>
      <c r="BV43" s="20"/>
      <c r="BW43" s="20"/>
      <c r="BX43" s="20"/>
    </row>
    <row r="44" spans="1:76">
      <c r="A44" s="6" t="s">
        <v>10</v>
      </c>
      <c r="B44" s="15" t="s">
        <v>130</v>
      </c>
      <c r="C44" s="15" t="s">
        <v>114</v>
      </c>
      <c r="D44" s="17" t="s">
        <v>366</v>
      </c>
      <c r="F44" s="2">
        <v>61.985333333333337</v>
      </c>
      <c r="G44" s="2">
        <v>55.902500000000003</v>
      </c>
      <c r="H44" s="1">
        <v>2000</v>
      </c>
      <c r="I44" s="1">
        <v>12</v>
      </c>
      <c r="L44" s="19">
        <v>50.23</v>
      </c>
      <c r="M44" s="19">
        <v>1.23</v>
      </c>
      <c r="N44" s="19">
        <v>16.399999999999999</v>
      </c>
      <c r="O44" s="19">
        <v>8.34</v>
      </c>
      <c r="P44" s="19"/>
      <c r="Q44" s="19">
        <v>0.14000000000000001</v>
      </c>
      <c r="R44" s="19">
        <v>9.32</v>
      </c>
      <c r="S44" s="19">
        <v>10.38</v>
      </c>
      <c r="T44" s="19">
        <v>3.18</v>
      </c>
      <c r="U44" s="19">
        <v>0.37</v>
      </c>
      <c r="V44" s="19">
        <v>0.17</v>
      </c>
      <c r="W44" s="19"/>
      <c r="X44" s="19"/>
      <c r="Y44" s="19"/>
      <c r="Z44" s="19">
        <v>99.76</v>
      </c>
      <c r="AA44" s="83">
        <f t="shared" si="1"/>
        <v>3.5500000000000003</v>
      </c>
      <c r="AK44" s="21"/>
      <c r="BV44" s="20"/>
      <c r="BW44" s="20"/>
      <c r="BX44" s="20"/>
    </row>
    <row r="45" spans="1:76">
      <c r="A45" s="6" t="s">
        <v>124</v>
      </c>
      <c r="B45" s="15" t="s">
        <v>130</v>
      </c>
      <c r="C45" s="15" t="s">
        <v>114</v>
      </c>
      <c r="D45" s="17" t="s">
        <v>366</v>
      </c>
      <c r="F45" s="2">
        <v>61.985333333333337</v>
      </c>
      <c r="G45" s="2">
        <v>55.902500000000003</v>
      </c>
      <c r="H45" s="1">
        <v>2000</v>
      </c>
      <c r="I45" s="1">
        <v>12</v>
      </c>
      <c r="L45" s="19">
        <v>48.2</v>
      </c>
      <c r="M45" s="19">
        <v>1.17</v>
      </c>
      <c r="N45" s="19">
        <v>16.989999999999998</v>
      </c>
      <c r="O45" s="19">
        <v>10.199999999999999</v>
      </c>
      <c r="P45" s="19"/>
      <c r="Q45" s="19">
        <v>0.16</v>
      </c>
      <c r="R45" s="19">
        <v>7.08</v>
      </c>
      <c r="S45" s="19">
        <v>8.8800000000000008</v>
      </c>
      <c r="T45" s="19">
        <v>3.43</v>
      </c>
      <c r="U45" s="19">
        <v>0.33</v>
      </c>
      <c r="V45" s="19">
        <v>0.33</v>
      </c>
      <c r="W45" s="19"/>
      <c r="X45" s="19"/>
      <c r="Y45" s="19"/>
      <c r="Z45" s="19">
        <v>100.01</v>
      </c>
      <c r="AA45" s="83">
        <f t="shared" si="1"/>
        <v>3.7600000000000002</v>
      </c>
      <c r="AE45" s="18">
        <v>4.6034955069078807</v>
      </c>
      <c r="AF45" s="18">
        <v>27.08007204782075</v>
      </c>
      <c r="AG45" s="21">
        <v>225.23273029571271</v>
      </c>
      <c r="AH45" s="18">
        <v>245.15656545663271</v>
      </c>
      <c r="AI45" s="18">
        <v>36.115842603222355</v>
      </c>
      <c r="AJ45" s="26">
        <v>118.60908119235184</v>
      </c>
      <c r="AK45" s="21">
        <v>61.872847472388258</v>
      </c>
      <c r="AL45" s="21">
        <v>79.57859942203396</v>
      </c>
      <c r="AM45" s="18"/>
      <c r="AN45" s="18">
        <v>2.2143474921816235</v>
      </c>
      <c r="AO45" s="21">
        <v>432.7207949012311</v>
      </c>
      <c r="AP45" s="18">
        <v>21.001745774118202</v>
      </c>
      <c r="AQ45" s="18">
        <v>95.805629230830121</v>
      </c>
      <c r="AR45" s="18">
        <v>5.148287874589287</v>
      </c>
      <c r="AS45" s="18">
        <v>0.36497197260599334</v>
      </c>
      <c r="AT45" s="18">
        <v>0.67982304738529742</v>
      </c>
      <c r="AU45" s="18">
        <v>2.9815708008392377E-2</v>
      </c>
      <c r="AV45" s="18">
        <v>3.906762670447797E-2</v>
      </c>
      <c r="AW45" s="18">
        <v>174.17790269585527</v>
      </c>
      <c r="AX45" s="18">
        <v>11.074850560152012</v>
      </c>
      <c r="AY45" s="18">
        <v>25.897094335141123</v>
      </c>
      <c r="AZ45" s="18">
        <v>3.6357107794624119</v>
      </c>
      <c r="BA45" s="18">
        <v>16.406033015320055</v>
      </c>
      <c r="BB45" s="18">
        <v>4.2454890938601002</v>
      </c>
      <c r="BC45" s="18">
        <v>1.3565787439818364</v>
      </c>
      <c r="BD45" s="18">
        <v>4.1651875968732579</v>
      </c>
      <c r="BE45" s="18">
        <v>0.66425755116582863</v>
      </c>
      <c r="BF45" s="18">
        <v>4.0859427576105452</v>
      </c>
      <c r="BG45" s="18">
        <v>0.82925181109219726</v>
      </c>
      <c r="BH45" s="18">
        <v>2.2916496377815601</v>
      </c>
      <c r="BI45" s="18">
        <v>0.33255682672894971</v>
      </c>
      <c r="BJ45" s="18">
        <v>2.2266442341950041</v>
      </c>
      <c r="BK45" s="18">
        <v>0.33730430307588771</v>
      </c>
      <c r="BL45" s="18">
        <v>2.374458077669134</v>
      </c>
      <c r="BM45" s="18">
        <v>0.29644682118680965</v>
      </c>
      <c r="BN45" s="18"/>
      <c r="BO45" s="18">
        <v>6.5102687937928019E-3</v>
      </c>
      <c r="BP45" s="18">
        <v>3.5454309013894933</v>
      </c>
      <c r="BQ45" s="18">
        <v>0.66114445192193494</v>
      </c>
      <c r="BR45" s="18">
        <v>0.17472269506353666</v>
      </c>
      <c r="BV45" s="20"/>
      <c r="BW45" s="20"/>
      <c r="BX45" s="20"/>
    </row>
    <row r="46" spans="1:76">
      <c r="B46" s="15"/>
      <c r="F46" s="2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83"/>
      <c r="AE46" s="18"/>
      <c r="AF46" s="18"/>
      <c r="AH46" s="18"/>
      <c r="AI46" s="18"/>
      <c r="AJ46" s="26"/>
      <c r="AK46" s="21"/>
      <c r="AL46" s="21"/>
      <c r="AM46" s="18"/>
      <c r="AN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V46" s="20"/>
      <c r="BW46" s="20"/>
      <c r="BX46" s="20"/>
    </row>
    <row r="47" spans="1:76">
      <c r="B47" s="15"/>
      <c r="F47" s="30"/>
      <c r="I47" s="1">
        <v>12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83"/>
      <c r="BV47" s="20"/>
      <c r="BW47" s="20"/>
      <c r="BX47" s="20"/>
    </row>
    <row r="48" spans="1:76">
      <c r="A48" s="27" t="s">
        <v>97</v>
      </c>
      <c r="B48" s="15" t="s">
        <v>130</v>
      </c>
      <c r="C48" s="15" t="s">
        <v>96</v>
      </c>
      <c r="D48" s="17" t="s">
        <v>366</v>
      </c>
      <c r="E48" s="15" t="s">
        <v>352</v>
      </c>
      <c r="F48" s="2">
        <v>62.112666666666669</v>
      </c>
      <c r="G48" s="2">
        <v>56.511499999999998</v>
      </c>
      <c r="H48" s="28" t="s">
        <v>98</v>
      </c>
      <c r="I48" s="1">
        <v>12</v>
      </c>
      <c r="K48" s="29"/>
      <c r="L48" s="19">
        <v>65.120018510440104</v>
      </c>
      <c r="M48" s="19">
        <v>0.84663552466734204</v>
      </c>
      <c r="N48" s="19">
        <v>11.541856460583301</v>
      </c>
      <c r="O48" s="19">
        <v>6.3217636079832698</v>
      </c>
      <c r="P48" s="19"/>
      <c r="Q48" s="19">
        <v>9.9932814380549698E-2</v>
      </c>
      <c r="R48" s="19">
        <v>3.6708096447729401</v>
      </c>
      <c r="S48" s="19">
        <v>7.0168966582506496</v>
      </c>
      <c r="T48" s="19">
        <v>2.1355622761309601</v>
      </c>
      <c r="U48" s="19">
        <v>0.256264719081776</v>
      </c>
      <c r="V48" s="19">
        <v>9.47296196160506E-2</v>
      </c>
      <c r="W48" s="19"/>
      <c r="X48" s="19"/>
      <c r="Y48" s="19"/>
      <c r="Z48" s="19">
        <v>98.724469835906902</v>
      </c>
      <c r="AA48" s="83">
        <f t="shared" ref="AA48:AA71" si="2">U48+T48</f>
        <v>2.3918269952127362</v>
      </c>
      <c r="AE48" s="4">
        <v>4.5749149067564883</v>
      </c>
      <c r="AF48" s="4">
        <v>21.346018290469583</v>
      </c>
      <c r="AG48" s="21">
        <v>172.20925722369722</v>
      </c>
      <c r="AH48" s="4">
        <v>25.848890223895378</v>
      </c>
      <c r="AI48" s="4">
        <v>18.512677109094508</v>
      </c>
      <c r="AJ48" s="4">
        <v>11.389214204715671</v>
      </c>
      <c r="AK48" s="4">
        <v>31.860377956013469</v>
      </c>
      <c r="AL48" s="4">
        <v>43.987135990489399</v>
      </c>
      <c r="AM48" s="4">
        <v>12.28824752288488</v>
      </c>
      <c r="AN48" s="4">
        <v>4.5911563117891809</v>
      </c>
      <c r="AO48" s="21">
        <v>238.71305735684561</v>
      </c>
      <c r="AP48" s="4">
        <v>15.10155905030315</v>
      </c>
      <c r="AQ48" s="4">
        <v>56.088057765801459</v>
      </c>
      <c r="AR48" s="4">
        <v>1.3314874543293043</v>
      </c>
      <c r="AS48" s="4">
        <v>0.45102898105012873</v>
      </c>
      <c r="AT48" s="4">
        <v>0.62731714214384771</v>
      </c>
      <c r="AV48" s="4">
        <v>0.61424736064989094</v>
      </c>
      <c r="AW48" s="4">
        <v>572.65387388943918</v>
      </c>
      <c r="AX48" s="4">
        <v>3.3870528009510599</v>
      </c>
      <c r="AY48" s="4">
        <v>9.3323852571428549</v>
      </c>
      <c r="AZ48" s="4">
        <v>1.3848559993342577</v>
      </c>
      <c r="BA48" s="4">
        <v>6.8194010187438074</v>
      </c>
      <c r="BB48" s="4">
        <v>2.078235228690311</v>
      </c>
      <c r="BC48" s="4">
        <v>0.7966439906826891</v>
      </c>
      <c r="BD48" s="4">
        <v>2.4778639353509013</v>
      </c>
      <c r="BE48" s="4">
        <v>0.42050141156330484</v>
      </c>
      <c r="BF48" s="4">
        <v>2.7118537453536753</v>
      </c>
      <c r="BG48" s="4">
        <v>0.56437862896770352</v>
      </c>
      <c r="BH48" s="4">
        <v>1.5706684390061418</v>
      </c>
      <c r="BI48" s="4">
        <v>0.2260951233287101</v>
      </c>
      <c r="BJ48" s="4">
        <v>1.484640938062215</v>
      </c>
      <c r="BK48" s="4">
        <v>0.22024327992074497</v>
      </c>
      <c r="BL48" s="4">
        <v>1.62486518559144</v>
      </c>
      <c r="BM48" s="4">
        <v>0.10020471161640578</v>
      </c>
      <c r="BN48" s="4">
        <v>7.784903409550227E-2</v>
      </c>
      <c r="BO48" s="4">
        <v>2.6150776518327716</v>
      </c>
      <c r="BP48" s="4">
        <v>1.8115628843907268</v>
      </c>
      <c r="BQ48" s="4">
        <v>0.51375912133148394</v>
      </c>
      <c r="BR48" s="4">
        <v>0.60804289684961355</v>
      </c>
      <c r="BV48" s="20"/>
      <c r="BW48" s="20"/>
      <c r="BX48" s="20"/>
    </row>
    <row r="49" spans="1:76">
      <c r="A49" s="6" t="s">
        <v>99</v>
      </c>
      <c r="B49" s="15" t="s">
        <v>130</v>
      </c>
      <c r="C49" s="15" t="s">
        <v>96</v>
      </c>
      <c r="D49" s="17" t="s">
        <v>366</v>
      </c>
      <c r="E49" s="15" t="s">
        <v>358</v>
      </c>
      <c r="F49" s="2">
        <v>62.112666666666669</v>
      </c>
      <c r="G49" s="2">
        <v>56.511499999999998</v>
      </c>
      <c r="H49" s="28" t="s">
        <v>98</v>
      </c>
      <c r="I49" s="1">
        <v>12</v>
      </c>
      <c r="L49" s="19">
        <v>51.26</v>
      </c>
      <c r="M49" s="19">
        <v>1.18</v>
      </c>
      <c r="N49" s="19">
        <v>16.850000000000001</v>
      </c>
      <c r="O49" s="19">
        <v>9.49</v>
      </c>
      <c r="P49" s="19"/>
      <c r="Q49" s="19">
        <v>0.15</v>
      </c>
      <c r="R49" s="19">
        <v>5.8</v>
      </c>
      <c r="S49" s="19">
        <v>10.58</v>
      </c>
      <c r="T49" s="19">
        <v>3.25</v>
      </c>
      <c r="U49" s="19">
        <v>0.38</v>
      </c>
      <c r="V49" s="19">
        <v>0.09</v>
      </c>
      <c r="W49" s="19"/>
      <c r="X49" s="19"/>
      <c r="Y49" s="19"/>
      <c r="Z49" s="19">
        <v>99.03</v>
      </c>
      <c r="AA49" s="83">
        <f t="shared" si="2"/>
        <v>3.63</v>
      </c>
      <c r="AE49" s="18">
        <v>5.5709878692620807</v>
      </c>
      <c r="AF49" s="18">
        <v>33.388647700801997</v>
      </c>
      <c r="AG49" s="21">
        <v>281.76133962036027</v>
      </c>
      <c r="AH49" s="18">
        <v>23.465528875992423</v>
      </c>
      <c r="AI49" s="18">
        <v>32.5606835126748</v>
      </c>
      <c r="AJ49" s="18">
        <v>22.579345826784348</v>
      </c>
      <c r="AK49" s="18">
        <v>52.56523757707653</v>
      </c>
      <c r="AL49" s="18">
        <v>62.354381977189369</v>
      </c>
      <c r="AM49" s="18"/>
      <c r="AN49" s="18">
        <v>8.6967087897473085</v>
      </c>
      <c r="AO49" s="21">
        <v>274.1558699069036</v>
      </c>
      <c r="AP49" s="18">
        <v>19.58427147060009</v>
      </c>
      <c r="AQ49" s="18">
        <v>76.032262120662551</v>
      </c>
      <c r="AR49" s="18">
        <v>1.217174287671785</v>
      </c>
      <c r="AS49" s="18">
        <v>0.29161031072421711</v>
      </c>
      <c r="AT49" s="18">
        <v>0.85133399427719336</v>
      </c>
      <c r="AU49" s="18">
        <v>2.8519389674767255E-2</v>
      </c>
      <c r="AV49" s="18">
        <v>0.47358614729082626</v>
      </c>
      <c r="AW49" s="18">
        <v>55.324744287268764</v>
      </c>
      <c r="AX49" s="18">
        <v>3.7598091967920042</v>
      </c>
      <c r="AY49" s="18">
        <v>10.407602950066495</v>
      </c>
      <c r="AZ49" s="18">
        <v>1.6658745657518239</v>
      </c>
      <c r="BA49" s="18">
        <v>8.3375990005239196</v>
      </c>
      <c r="BB49" s="18">
        <v>2.6773945593035906</v>
      </c>
      <c r="BC49" s="18">
        <v>1.0263831357406323</v>
      </c>
      <c r="BD49" s="18">
        <v>3.293074718436281</v>
      </c>
      <c r="BE49" s="18">
        <v>0.57837465844516989</v>
      </c>
      <c r="BF49" s="18">
        <v>3.8289090396163301</v>
      </c>
      <c r="BG49" s="18">
        <v>0.79629342683270876</v>
      </c>
      <c r="BH49" s="18">
        <v>2.248051959053722</v>
      </c>
      <c r="BI49" s="18">
        <v>0.32517309152460405</v>
      </c>
      <c r="BJ49" s="18">
        <v>2.1590709547414662</v>
      </c>
      <c r="BK49" s="18">
        <v>0.31923529117801153</v>
      </c>
      <c r="BL49" s="18">
        <v>2.1589625188409305</v>
      </c>
      <c r="BM49" s="18">
        <v>9.8211516866158852E-2</v>
      </c>
      <c r="BN49" s="18"/>
      <c r="BO49" s="18">
        <v>5.750841897392496E-2</v>
      </c>
      <c r="BP49" s="18">
        <v>2.0007545399588924</v>
      </c>
      <c r="BQ49" s="18">
        <v>0.72367876516342233</v>
      </c>
      <c r="BR49" s="18">
        <v>0.24653836779107724</v>
      </c>
      <c r="BT49" s="3">
        <v>0.70315562020719702</v>
      </c>
      <c r="BU49" s="3">
        <v>0.51298600000000005</v>
      </c>
      <c r="BV49" s="20">
        <v>18.753781787953621</v>
      </c>
      <c r="BW49" s="20">
        <v>15.584062267470932</v>
      </c>
      <c r="BX49" s="20">
        <v>38.444262841885333</v>
      </c>
    </row>
    <row r="50" spans="1:76">
      <c r="A50" s="6" t="s">
        <v>100</v>
      </c>
      <c r="B50" s="15" t="s">
        <v>130</v>
      </c>
      <c r="C50" s="15" t="s">
        <v>96</v>
      </c>
      <c r="D50" s="17" t="s">
        <v>366</v>
      </c>
      <c r="E50" s="15" t="s">
        <v>358</v>
      </c>
      <c r="F50" s="2">
        <v>62.112666666666669</v>
      </c>
      <c r="G50" s="2">
        <v>56.511499999999998</v>
      </c>
      <c r="H50" s="28" t="s">
        <v>98</v>
      </c>
      <c r="I50" s="1">
        <v>12</v>
      </c>
      <c r="L50" s="19">
        <v>51.51</v>
      </c>
      <c r="M50" s="19">
        <v>1.2</v>
      </c>
      <c r="N50" s="19">
        <v>16.86</v>
      </c>
      <c r="O50" s="19">
        <v>9.6</v>
      </c>
      <c r="P50" s="19"/>
      <c r="Q50" s="19">
        <v>0.15</v>
      </c>
      <c r="R50" s="19">
        <v>5.63</v>
      </c>
      <c r="S50" s="19">
        <v>10.5</v>
      </c>
      <c r="T50" s="19">
        <v>3.25</v>
      </c>
      <c r="U50" s="19">
        <v>0.37</v>
      </c>
      <c r="V50" s="19">
        <v>0.1</v>
      </c>
      <c r="W50" s="19"/>
      <c r="X50" s="19"/>
      <c r="Y50" s="19"/>
      <c r="Z50" s="19">
        <v>99.17</v>
      </c>
      <c r="AA50" s="83">
        <f t="shared" si="2"/>
        <v>3.62</v>
      </c>
      <c r="BV50" s="20"/>
      <c r="BW50" s="20"/>
      <c r="BX50" s="20"/>
    </row>
    <row r="51" spans="1:76">
      <c r="A51" s="6" t="s">
        <v>101</v>
      </c>
      <c r="B51" s="15" t="s">
        <v>130</v>
      </c>
      <c r="C51" s="15" t="s">
        <v>96</v>
      </c>
      <c r="D51" s="17" t="s">
        <v>366</v>
      </c>
      <c r="E51" s="15" t="s">
        <v>358</v>
      </c>
      <c r="F51" s="2">
        <v>62.069333333333333</v>
      </c>
      <c r="G51" s="2">
        <v>56.395166666666668</v>
      </c>
      <c r="H51" s="1">
        <v>1330</v>
      </c>
      <c r="I51" s="1">
        <v>12</v>
      </c>
      <c r="L51" s="19">
        <v>47.88</v>
      </c>
      <c r="M51" s="19">
        <v>1.21</v>
      </c>
      <c r="N51" s="19">
        <v>17.29</v>
      </c>
      <c r="O51" s="19">
        <v>9.44</v>
      </c>
      <c r="P51" s="19"/>
      <c r="Q51" s="19">
        <v>0.14000000000000001</v>
      </c>
      <c r="R51" s="19">
        <v>7.78</v>
      </c>
      <c r="S51" s="19">
        <v>12.36</v>
      </c>
      <c r="T51" s="19">
        <v>2.85</v>
      </c>
      <c r="U51" s="19">
        <v>0.44</v>
      </c>
      <c r="V51" s="19">
        <v>0.11</v>
      </c>
      <c r="W51" s="19"/>
      <c r="X51" s="19"/>
      <c r="Y51" s="19"/>
      <c r="Z51" s="19">
        <v>99.5</v>
      </c>
      <c r="AA51" s="83">
        <f t="shared" si="2"/>
        <v>3.29</v>
      </c>
      <c r="AE51" s="4">
        <v>4.9844730442941474</v>
      </c>
      <c r="AF51" s="4">
        <v>32.701828218460449</v>
      </c>
      <c r="AG51" s="21">
        <v>289.58087024512298</v>
      </c>
      <c r="AH51" s="4">
        <v>17.793729231009813</v>
      </c>
      <c r="AI51" s="4">
        <v>33.069590054341454</v>
      </c>
      <c r="AJ51" s="4">
        <v>21.449801946909577</v>
      </c>
      <c r="AK51" s="4">
        <v>51.999294733961449</v>
      </c>
      <c r="AL51" s="4">
        <v>63.06929747058134</v>
      </c>
      <c r="AN51" s="4">
        <v>8.458076453340631</v>
      </c>
      <c r="AO51" s="21">
        <v>274.81096055357909</v>
      </c>
      <c r="AP51" s="4">
        <v>19.77815723835959</v>
      </c>
      <c r="AQ51" s="4">
        <v>76.49446186324721</v>
      </c>
      <c r="AR51" s="4">
        <v>1.2161400993002072</v>
      </c>
      <c r="AS51" s="4">
        <v>0.29865975839555886</v>
      </c>
      <c r="AT51" s="4">
        <v>0.74733662770241216</v>
      </c>
      <c r="AU51" s="4">
        <v>3.2288746237147663E-2</v>
      </c>
      <c r="AV51" s="4">
        <v>0.51167524851707191</v>
      </c>
      <c r="AW51" s="4">
        <v>54.800228312287423</v>
      </c>
      <c r="AX51" s="4">
        <v>3.7481989131709605</v>
      </c>
      <c r="AY51" s="4">
        <v>10.379056257085892</v>
      </c>
      <c r="AZ51" s="4">
        <v>1.6723133664334024</v>
      </c>
      <c r="BA51" s="4">
        <v>8.4065155009969104</v>
      </c>
      <c r="BB51" s="4">
        <v>2.6954342233863722</v>
      </c>
      <c r="BC51" s="4">
        <v>1.0196161486738142</v>
      </c>
      <c r="BD51" s="4">
        <v>3.2790062483948672</v>
      </c>
      <c r="BE51" s="4">
        <v>0.57705175339145387</v>
      </c>
      <c r="BF51" s="4">
        <v>3.8960466007271592</v>
      </c>
      <c r="BG51" s="4">
        <v>0.81657986629657153</v>
      </c>
      <c r="BH51" s="4">
        <v>2.2827868696977989</v>
      </c>
      <c r="BI51" s="4">
        <v>0.33690698932718244</v>
      </c>
      <c r="BJ51" s="4">
        <v>2.2298997458852967</v>
      </c>
      <c r="BK51" s="4">
        <v>0.3301163970444505</v>
      </c>
      <c r="BL51" s="4">
        <v>2.209453673716721</v>
      </c>
      <c r="BM51" s="4">
        <v>9.2453468157472934E-2</v>
      </c>
      <c r="BO51" s="4">
        <v>5.7029087923687397E-2</v>
      </c>
      <c r="BP51" s="4">
        <v>2.0165235857539385</v>
      </c>
      <c r="BQ51" s="4">
        <v>0.74629649321709213</v>
      </c>
      <c r="BR51" s="4">
        <v>0.24654159114898938</v>
      </c>
      <c r="BT51" s="3">
        <v>0.70328995955212836</v>
      </c>
      <c r="BV51" s="20">
        <v>18.744210289791948</v>
      </c>
      <c r="BW51" s="20">
        <v>15.58330610103498</v>
      </c>
      <c r="BX51" s="20">
        <v>38.449680505586507</v>
      </c>
    </row>
    <row r="52" spans="1:76">
      <c r="A52" s="6" t="s">
        <v>102</v>
      </c>
      <c r="B52" s="15" t="s">
        <v>130</v>
      </c>
      <c r="C52" s="15" t="s">
        <v>96</v>
      </c>
      <c r="D52" s="17" t="s">
        <v>366</v>
      </c>
      <c r="E52" s="15" t="s">
        <v>356</v>
      </c>
      <c r="F52" s="2">
        <v>62.069333333333333</v>
      </c>
      <c r="G52" s="2">
        <v>56.395166666666668</v>
      </c>
      <c r="H52" s="1">
        <v>1330</v>
      </c>
      <c r="I52" s="1">
        <v>12</v>
      </c>
      <c r="L52" s="19">
        <v>47.22</v>
      </c>
      <c r="M52" s="19">
        <v>1.94</v>
      </c>
      <c r="N52" s="19">
        <v>15</v>
      </c>
      <c r="O52" s="19">
        <v>12.22</v>
      </c>
      <c r="P52" s="19"/>
      <c r="Q52" s="19">
        <v>0.17</v>
      </c>
      <c r="R52" s="19">
        <v>9.1</v>
      </c>
      <c r="S52" s="19">
        <v>8.74</v>
      </c>
      <c r="T52" s="19">
        <v>3.74</v>
      </c>
      <c r="U52" s="19">
        <v>1.21</v>
      </c>
      <c r="V52" s="19">
        <v>0.44</v>
      </c>
      <c r="W52" s="19"/>
      <c r="X52" s="19"/>
      <c r="Y52" s="19"/>
      <c r="Z52" s="19">
        <v>99.78</v>
      </c>
      <c r="AA52" s="83">
        <f t="shared" si="2"/>
        <v>4.95</v>
      </c>
      <c r="AE52" s="18">
        <v>7.1730586935941947</v>
      </c>
      <c r="AF52" s="18">
        <v>21.125106263805616</v>
      </c>
      <c r="AG52" s="21">
        <v>187.53467182076363</v>
      </c>
      <c r="AH52" s="18">
        <v>277.71091827074787</v>
      </c>
      <c r="AI52" s="18">
        <v>48.869217418744078</v>
      </c>
      <c r="AJ52" s="18">
        <v>171.38426948564216</v>
      </c>
      <c r="AK52" s="18">
        <v>42.90306879141685</v>
      </c>
      <c r="AL52" s="18">
        <v>92.874313663616277</v>
      </c>
      <c r="AM52" s="18"/>
      <c r="AN52" s="18">
        <v>15.21709908488482</v>
      </c>
      <c r="AO52" s="21">
        <v>539.23343325970336</v>
      </c>
      <c r="AP52" s="18">
        <v>21.451534395708425</v>
      </c>
      <c r="AQ52" s="18">
        <v>174.15833859261596</v>
      </c>
      <c r="AR52" s="18">
        <v>31.392582044809085</v>
      </c>
      <c r="AS52" s="18">
        <v>2.4795617702745347</v>
      </c>
      <c r="AT52" s="18">
        <v>1.622260413379615</v>
      </c>
      <c r="AU52" s="18">
        <v>5.1035271378983907E-2</v>
      </c>
      <c r="AV52" s="18">
        <v>0.28001515749160905</v>
      </c>
      <c r="AW52" s="18">
        <v>151.66177816345851</v>
      </c>
      <c r="AX52" s="18">
        <v>22.211553329125909</v>
      </c>
      <c r="AY52" s="18">
        <v>45.221126538340172</v>
      </c>
      <c r="AZ52" s="18">
        <v>5.445535657936257</v>
      </c>
      <c r="BA52" s="18">
        <v>22.154551909119593</v>
      </c>
      <c r="BB52" s="18">
        <v>5.004724676554118</v>
      </c>
      <c r="BC52" s="18">
        <v>1.6761603921471351</v>
      </c>
      <c r="BD52" s="18">
        <v>5.0564723992479594</v>
      </c>
      <c r="BE52" s="18">
        <v>0.78585957715367627</v>
      </c>
      <c r="BF52" s="18">
        <v>4.6589160618491636</v>
      </c>
      <c r="BG52" s="18">
        <v>0.88238198169769644</v>
      </c>
      <c r="BH52" s="18">
        <v>2.3436703849794887</v>
      </c>
      <c r="BI52" s="18">
        <v>0.31673789050173556</v>
      </c>
      <c r="BJ52" s="18">
        <v>1.9923896339539287</v>
      </c>
      <c r="BK52" s="18">
        <v>0.29617937835279268</v>
      </c>
      <c r="BL52" s="18">
        <v>3.9422182076364782</v>
      </c>
      <c r="BM52" s="18">
        <v>1.9653329599242662</v>
      </c>
      <c r="BN52" s="18"/>
      <c r="BO52" s="18">
        <v>3.7970545913537393E-2</v>
      </c>
      <c r="BP52" s="18">
        <v>2.1124726254338908</v>
      </c>
      <c r="BQ52" s="18">
        <v>2.7429083307036919</v>
      </c>
      <c r="BR52" s="18">
        <v>0.99068467970968765</v>
      </c>
      <c r="BV52" s="20"/>
      <c r="BW52" s="20"/>
      <c r="BX52" s="20"/>
    </row>
    <row r="53" spans="1:76">
      <c r="A53" s="6" t="s">
        <v>409</v>
      </c>
      <c r="B53" s="15" t="s">
        <v>130</v>
      </c>
      <c r="C53" s="15" t="s">
        <v>96</v>
      </c>
      <c r="D53" s="17" t="s">
        <v>365</v>
      </c>
      <c r="F53" s="2">
        <v>62.040500000000002</v>
      </c>
      <c r="G53" s="2">
        <v>56.320666666666668</v>
      </c>
      <c r="H53" s="1">
        <v>2068</v>
      </c>
      <c r="I53" s="1">
        <v>12</v>
      </c>
      <c r="L53" s="19">
        <v>50.843999999999987</v>
      </c>
      <c r="M53" s="19">
        <v>1.7679333333333331</v>
      </c>
      <c r="N53" s="19">
        <v>14.957333333333334</v>
      </c>
      <c r="O53" s="19"/>
      <c r="P53" s="19">
        <v>9.8786666666666658</v>
      </c>
      <c r="Q53" s="19">
        <v>0.18319999999999997</v>
      </c>
      <c r="R53" s="19">
        <v>5.5046666666666679</v>
      </c>
      <c r="S53" s="19">
        <v>10.147333333333332</v>
      </c>
      <c r="T53" s="19">
        <v>3.2086666666666663</v>
      </c>
      <c r="U53" s="19">
        <v>0.38080000000000003</v>
      </c>
      <c r="V53" s="19">
        <v>0.24493333333333334</v>
      </c>
      <c r="W53" s="19">
        <v>3.5285714285714288E-2</v>
      </c>
      <c r="X53" s="19">
        <v>5.4733333333333342E-2</v>
      </c>
      <c r="Y53" s="19"/>
      <c r="Z53" s="19">
        <v>97.248085714285693</v>
      </c>
      <c r="AA53" s="83">
        <f t="shared" si="2"/>
        <v>3.5894666666666666</v>
      </c>
      <c r="AE53" s="18">
        <v>3.7383602376237626</v>
      </c>
      <c r="AF53" s="18">
        <v>33.082128792079203</v>
      </c>
      <c r="AG53" s="21">
        <v>302.39572277227722</v>
      </c>
      <c r="AH53" s="18">
        <v>109.28107722772278</v>
      </c>
      <c r="AI53" s="18">
        <v>33.867586534653469</v>
      </c>
      <c r="AJ53" s="18">
        <v>50.197322772277225</v>
      </c>
      <c r="AK53" s="18">
        <v>60.185378217821786</v>
      </c>
      <c r="AL53" s="18">
        <v>63.269924752475248</v>
      </c>
      <c r="AM53" s="18"/>
      <c r="AN53" s="18">
        <v>7.8611871683168308</v>
      </c>
      <c r="AO53" s="21">
        <v>303.57078811881189</v>
      </c>
      <c r="AP53" s="18">
        <v>18.756980594059407</v>
      </c>
      <c r="AQ53" s="18">
        <v>72.817330693069309</v>
      </c>
      <c r="AR53" s="18">
        <v>1.6340752475247524</v>
      </c>
      <c r="AS53" s="18">
        <v>0.32365706138613859</v>
      </c>
      <c r="AT53" s="18">
        <v>0.86183699009900983</v>
      </c>
      <c r="AU53" s="18">
        <v>2.5928551287128714E-2</v>
      </c>
      <c r="AV53" s="18">
        <v>0.36019758775877586</v>
      </c>
      <c r="AW53" s="18">
        <v>54.346772277227721</v>
      </c>
      <c r="AX53" s="18">
        <v>4.4432158415841583</v>
      </c>
      <c r="AY53" s="18">
        <v>11.967306138613862</v>
      </c>
      <c r="AZ53" s="18">
        <v>1.8140071287128714</v>
      </c>
      <c r="BA53" s="18">
        <v>8.9892499009900995</v>
      </c>
      <c r="BB53" s="18">
        <v>2.7217451089108908</v>
      </c>
      <c r="BC53" s="18">
        <v>1.088679108430447</v>
      </c>
      <c r="BD53" s="18">
        <v>3.2891638527618912</v>
      </c>
      <c r="BE53" s="18">
        <v>0.57357877227722776</v>
      </c>
      <c r="BF53" s="18">
        <v>3.7234883168316832</v>
      </c>
      <c r="BG53" s="18">
        <v>0.76232364356435645</v>
      </c>
      <c r="BH53" s="18">
        <v>2.1454122772277224</v>
      </c>
      <c r="BI53" s="18">
        <v>0.30628812673267325</v>
      </c>
      <c r="BJ53" s="18">
        <v>2.012666613861386</v>
      </c>
      <c r="BK53" s="18">
        <v>0.29927445544554454</v>
      </c>
      <c r="BL53" s="18">
        <v>1.9981986217821781</v>
      </c>
      <c r="BM53" s="18">
        <v>0.11623599524752475</v>
      </c>
      <c r="BN53" s="18"/>
      <c r="BO53" s="18">
        <v>7.0944570297029705E-2</v>
      </c>
      <c r="BP53" s="18">
        <v>1.8896519603960396</v>
      </c>
      <c r="BQ53" s="18">
        <v>0.67933465346534661</v>
      </c>
      <c r="BR53" s="18">
        <v>0.21812150495049504</v>
      </c>
      <c r="BT53" s="3">
        <v>0.70313069244209936</v>
      </c>
      <c r="BU53" s="3">
        <v>0.51298600000000005</v>
      </c>
      <c r="BV53" s="20">
        <v>18.743606075817326</v>
      </c>
      <c r="BW53" s="20">
        <v>15.576843818565745</v>
      </c>
      <c r="BX53" s="20">
        <v>38.411566414515789</v>
      </c>
    </row>
    <row r="54" spans="1:76">
      <c r="A54" s="6" t="s">
        <v>103</v>
      </c>
      <c r="B54" s="15" t="s">
        <v>130</v>
      </c>
      <c r="C54" s="15" t="s">
        <v>96</v>
      </c>
      <c r="D54" s="17" t="s">
        <v>366</v>
      </c>
      <c r="F54" s="2">
        <v>62.040500000000002</v>
      </c>
      <c r="G54" s="2">
        <v>56.320666666666668</v>
      </c>
      <c r="H54" s="1">
        <v>2068</v>
      </c>
      <c r="I54" s="1">
        <v>12</v>
      </c>
      <c r="L54" s="19">
        <v>49.73</v>
      </c>
      <c r="M54" s="19">
        <v>1.33</v>
      </c>
      <c r="N54" s="19">
        <v>17.3</v>
      </c>
      <c r="O54" s="19">
        <v>9.6999999999999993</v>
      </c>
      <c r="P54" s="19"/>
      <c r="Q54" s="19">
        <v>0.15</v>
      </c>
      <c r="R54" s="19">
        <v>6.58</v>
      </c>
      <c r="S54" s="19">
        <v>10.95</v>
      </c>
      <c r="T54" s="19">
        <v>3.02</v>
      </c>
      <c r="U54" s="19">
        <v>0.42</v>
      </c>
      <c r="V54" s="19">
        <v>0.12</v>
      </c>
      <c r="W54" s="19"/>
      <c r="X54" s="19"/>
      <c r="Y54" s="19"/>
      <c r="Z54" s="19">
        <v>99.32</v>
      </c>
      <c r="AA54" s="83">
        <f t="shared" si="2"/>
        <v>3.44</v>
      </c>
      <c r="BV54" s="20"/>
      <c r="BW54" s="20"/>
      <c r="BX54" s="20"/>
    </row>
    <row r="55" spans="1:76">
      <c r="A55" s="6" t="s">
        <v>104</v>
      </c>
      <c r="B55" s="15" t="s">
        <v>130</v>
      </c>
      <c r="C55" s="15" t="s">
        <v>96</v>
      </c>
      <c r="D55" s="17" t="s">
        <v>366</v>
      </c>
      <c r="F55" s="2">
        <v>62.040500000000002</v>
      </c>
      <c r="G55" s="2">
        <v>56.320666666666668</v>
      </c>
      <c r="H55" s="1">
        <v>2068</v>
      </c>
      <c r="I55" s="1">
        <v>12</v>
      </c>
      <c r="L55" s="19">
        <v>49.67</v>
      </c>
      <c r="M55" s="19">
        <v>1.33</v>
      </c>
      <c r="N55" s="19">
        <v>17.41</v>
      </c>
      <c r="O55" s="19">
        <v>9.81</v>
      </c>
      <c r="P55" s="19"/>
      <c r="Q55" s="19">
        <v>0.15</v>
      </c>
      <c r="R55" s="19">
        <v>6.7</v>
      </c>
      <c r="S55" s="19">
        <v>11.02</v>
      </c>
      <c r="T55" s="19">
        <v>3</v>
      </c>
      <c r="U55" s="19">
        <v>0.44</v>
      </c>
      <c r="V55" s="19">
        <v>0.12</v>
      </c>
      <c r="W55" s="19"/>
      <c r="X55" s="19"/>
      <c r="Y55" s="19"/>
      <c r="Z55" s="19">
        <v>99.75</v>
      </c>
      <c r="AA55" s="83">
        <f t="shared" si="2"/>
        <v>3.44</v>
      </c>
      <c r="BV55" s="20"/>
      <c r="BW55" s="20"/>
      <c r="BX55" s="20"/>
    </row>
    <row r="56" spans="1:76">
      <c r="A56" s="6" t="s">
        <v>105</v>
      </c>
      <c r="B56" s="15" t="s">
        <v>130</v>
      </c>
      <c r="C56" s="15" t="s">
        <v>96</v>
      </c>
      <c r="D56" s="17" t="s">
        <v>366</v>
      </c>
      <c r="F56" s="2">
        <v>62.040500000000002</v>
      </c>
      <c r="G56" s="2">
        <v>56.320666666666668</v>
      </c>
      <c r="H56" s="1">
        <v>2068</v>
      </c>
      <c r="I56" s="1">
        <v>12</v>
      </c>
      <c r="L56" s="19">
        <v>49.88</v>
      </c>
      <c r="M56" s="19">
        <v>1.34</v>
      </c>
      <c r="N56" s="19">
        <v>17.32</v>
      </c>
      <c r="O56" s="19">
        <v>9.83</v>
      </c>
      <c r="P56" s="19"/>
      <c r="Q56" s="19">
        <v>0.15</v>
      </c>
      <c r="R56" s="19">
        <v>6.62</v>
      </c>
      <c r="S56" s="19">
        <v>11</v>
      </c>
      <c r="T56" s="19">
        <v>3.01</v>
      </c>
      <c r="U56" s="19">
        <v>0.43</v>
      </c>
      <c r="V56" s="19">
        <v>0.12</v>
      </c>
      <c r="W56" s="19"/>
      <c r="X56" s="19"/>
      <c r="Y56" s="19"/>
      <c r="Z56" s="19">
        <v>99.85</v>
      </c>
      <c r="AA56" s="83">
        <f t="shared" si="2"/>
        <v>3.44</v>
      </c>
      <c r="BV56" s="20"/>
      <c r="BW56" s="20"/>
      <c r="BX56" s="20"/>
    </row>
    <row r="57" spans="1:76">
      <c r="A57" s="27" t="s">
        <v>106</v>
      </c>
      <c r="B57" s="15" t="s">
        <v>130</v>
      </c>
      <c r="C57" s="15" t="s">
        <v>96</v>
      </c>
      <c r="D57" s="17" t="s">
        <v>366</v>
      </c>
      <c r="F57" s="2">
        <v>62.000166666666665</v>
      </c>
      <c r="G57" s="2">
        <v>56.228833333333334</v>
      </c>
      <c r="H57" s="28" t="s">
        <v>107</v>
      </c>
      <c r="I57" s="1">
        <v>12</v>
      </c>
      <c r="K57" s="29"/>
      <c r="L57" s="19">
        <v>50.272912815694802</v>
      </c>
      <c r="M57" s="19">
        <v>1.1879002810416299</v>
      </c>
      <c r="N57" s="19">
        <v>16.650549035299601</v>
      </c>
      <c r="O57" s="19">
        <v>8.7011698583090205</v>
      </c>
      <c r="P57" s="19"/>
      <c r="Q57" s="19">
        <v>0.12459704417785999</v>
      </c>
      <c r="R57" s="19">
        <v>6.4888293691502996</v>
      </c>
      <c r="S57" s="19">
        <v>11.5754583226073</v>
      </c>
      <c r="T57" s="19">
        <v>2.5662962190294301</v>
      </c>
      <c r="U57" s="19">
        <v>0.39220046049518797</v>
      </c>
      <c r="V57" s="19">
        <v>0.13201662164451</v>
      </c>
      <c r="W57" s="19"/>
      <c r="X57" s="19"/>
      <c r="Y57" s="19"/>
      <c r="Z57" s="19">
        <v>98.361930027449702</v>
      </c>
      <c r="AA57" s="83">
        <f t="shared" si="2"/>
        <v>2.9584966795246181</v>
      </c>
      <c r="AE57" s="4">
        <v>4.1677073815384613</v>
      </c>
      <c r="AF57" s="4">
        <v>30.353789019230771</v>
      </c>
      <c r="AG57" s="21">
        <v>249.90687961538461</v>
      </c>
      <c r="AH57" s="4">
        <v>170.08073869230768</v>
      </c>
      <c r="AI57" s="4">
        <v>28.688738557692307</v>
      </c>
      <c r="AJ57" s="4">
        <v>43.979151942307688</v>
      </c>
      <c r="AK57" s="4">
        <v>53.377252249999998</v>
      </c>
      <c r="AL57" s="4">
        <v>54.678251192307691</v>
      </c>
      <c r="AM57" s="4">
        <v>16.662876103846155</v>
      </c>
      <c r="AN57" s="4">
        <v>7.2607504769230768</v>
      </c>
      <c r="AO57" s="21">
        <v>366.49487730769226</v>
      </c>
      <c r="AP57" s="21">
        <v>18.981424406153849</v>
      </c>
      <c r="AQ57" s="21">
        <v>83.30829559615384</v>
      </c>
      <c r="AR57" s="4">
        <v>1.3374956651923078</v>
      </c>
      <c r="AS57" s="4">
        <v>0.17191461011538461</v>
      </c>
      <c r="AT57" s="4">
        <v>0.70683930249999993</v>
      </c>
      <c r="AV57" s="4">
        <v>0.22266387480769229</v>
      </c>
      <c r="AW57" s="26">
        <v>128.46400267307692</v>
      </c>
      <c r="AX57" s="4">
        <v>10.634694934615386</v>
      </c>
      <c r="AY57" s="4">
        <v>26.710459153846152</v>
      </c>
      <c r="AZ57" s="4">
        <v>3.5578008442307691</v>
      </c>
      <c r="BA57" s="4">
        <v>15.597248205769228</v>
      </c>
      <c r="BB57" s="4">
        <v>3.7102188576923076</v>
      </c>
      <c r="BC57" s="4">
        <v>1.1670899146829741</v>
      </c>
      <c r="BD57" s="4">
        <v>3.5538326534483176</v>
      </c>
      <c r="BE57" s="4">
        <v>0.5712796951923077</v>
      </c>
      <c r="BF57" s="4">
        <v>3.5130673499999996</v>
      </c>
      <c r="BG57" s="4">
        <v>0.70878948865384617</v>
      </c>
      <c r="BH57" s="4">
        <v>1.9561820116346151</v>
      </c>
      <c r="BI57" s="4">
        <v>0.27457421096153845</v>
      </c>
      <c r="BJ57" s="4">
        <v>1.7996160990384615</v>
      </c>
      <c r="BK57" s="4">
        <v>0.26203730846153844</v>
      </c>
      <c r="BL57" s="4">
        <v>2.5021593903846151</v>
      </c>
      <c r="BM57" s="4">
        <v>0.10310949494230769</v>
      </c>
      <c r="BN57" s="4">
        <v>8.5447935394230762E-2</v>
      </c>
      <c r="BO57" s="4">
        <v>7.7497091057692299E-2</v>
      </c>
      <c r="BP57" s="4">
        <v>1.9718712390384614</v>
      </c>
      <c r="BQ57" s="4">
        <v>2.6661670826923074</v>
      </c>
      <c r="BR57" s="4">
        <v>0.53574958769230774</v>
      </c>
      <c r="BT57" s="3">
        <v>0.70314607667997608</v>
      </c>
      <c r="BV57" s="20">
        <v>18.728858111822301</v>
      </c>
      <c r="BW57" s="20">
        <v>15.574845712300455</v>
      </c>
      <c r="BX57" s="20">
        <v>38.380082822128387</v>
      </c>
    </row>
    <row r="58" spans="1:76">
      <c r="A58" s="6" t="s">
        <v>108</v>
      </c>
      <c r="B58" s="15" t="s">
        <v>130</v>
      </c>
      <c r="C58" s="15" t="s">
        <v>96</v>
      </c>
      <c r="D58" s="17" t="s">
        <v>366</v>
      </c>
      <c r="F58" s="2">
        <v>62.000166666666665</v>
      </c>
      <c r="G58" s="2">
        <v>56.228833333333334</v>
      </c>
      <c r="H58" s="28" t="s">
        <v>107</v>
      </c>
      <c r="I58" s="1">
        <v>12</v>
      </c>
      <c r="L58" s="19">
        <v>50.54</v>
      </c>
      <c r="M58" s="19">
        <v>1.19</v>
      </c>
      <c r="N58" s="19">
        <v>16.79</v>
      </c>
      <c r="O58" s="19">
        <v>8.75</v>
      </c>
      <c r="P58" s="19"/>
      <c r="Q58" s="19">
        <v>0.13</v>
      </c>
      <c r="R58" s="19">
        <v>7.11</v>
      </c>
      <c r="S58" s="19">
        <v>11.55</v>
      </c>
      <c r="T58" s="19">
        <v>2.72</v>
      </c>
      <c r="U58" s="19">
        <v>0.48</v>
      </c>
      <c r="V58" s="19">
        <v>0.15</v>
      </c>
      <c r="W58" s="19"/>
      <c r="X58" s="19"/>
      <c r="Y58" s="19"/>
      <c r="Z58" s="19">
        <v>99.87</v>
      </c>
      <c r="AA58" s="83">
        <f t="shared" si="2"/>
        <v>3.2</v>
      </c>
      <c r="AE58" s="18">
        <v>3.7217302647175035</v>
      </c>
      <c r="AF58" s="18">
        <v>30.566663769261158</v>
      </c>
      <c r="AG58" s="21">
        <v>242.3779928881865</v>
      </c>
      <c r="AH58" s="18">
        <v>167.17036744369815</v>
      </c>
      <c r="AI58" s="18">
        <v>32.562045831687087</v>
      </c>
      <c r="AJ58" s="18">
        <v>57.348194389569343</v>
      </c>
      <c r="AK58" s="18">
        <v>56.129640458316878</v>
      </c>
      <c r="AL58" s="18">
        <v>54.911086527064398</v>
      </c>
      <c r="AM58" s="18"/>
      <c r="AN58" s="18">
        <v>10.610558356380876</v>
      </c>
      <c r="AO58" s="21">
        <v>398.69561438166733</v>
      </c>
      <c r="AP58" s="21">
        <v>18.723842749901227</v>
      </c>
      <c r="AQ58" s="21">
        <v>91.467704464638487</v>
      </c>
      <c r="AR58" s="18">
        <v>1.3727771631766101</v>
      </c>
      <c r="AS58" s="18">
        <v>0.25848575266693008</v>
      </c>
      <c r="AT58" s="18">
        <v>0.97750873172659036</v>
      </c>
      <c r="AU58" s="18">
        <v>3.4496500197550378E-2</v>
      </c>
      <c r="AV58" s="18">
        <v>0.27452081462591149</v>
      </c>
      <c r="AW58" s="26">
        <v>131.07070723034374</v>
      </c>
      <c r="AX58" s="18">
        <v>11.062184907151325</v>
      </c>
      <c r="AY58" s="18">
        <v>26.823418411694984</v>
      </c>
      <c r="AZ58" s="18">
        <v>3.7028807585934418</v>
      </c>
      <c r="BA58" s="18">
        <v>16.183919399446861</v>
      </c>
      <c r="BB58" s="18">
        <v>3.7817059660213355</v>
      </c>
      <c r="BC58" s="18">
        <v>1.2298965978222476</v>
      </c>
      <c r="BD58" s="18">
        <v>3.867260594927791</v>
      </c>
      <c r="BE58" s="18">
        <v>0.60927696562623479</v>
      </c>
      <c r="BF58" s="18">
        <v>3.8651007506914268</v>
      </c>
      <c r="BG58" s="18">
        <v>0.76464259186092454</v>
      </c>
      <c r="BH58" s="18">
        <v>2.097112275780324</v>
      </c>
      <c r="BI58" s="18">
        <v>0.30300105096799684</v>
      </c>
      <c r="BJ58" s="18">
        <v>1.9493054919004347</v>
      </c>
      <c r="BK58" s="18">
        <v>0.28830224417226397</v>
      </c>
      <c r="BL58" s="18">
        <v>2.6115324338206243</v>
      </c>
      <c r="BM58" s="18">
        <v>9.9989966021335433E-2</v>
      </c>
      <c r="BN58" s="18"/>
      <c r="BO58" s="18">
        <v>9.2572018964836036E-2</v>
      </c>
      <c r="BP58" s="18">
        <v>1.8289732911892533</v>
      </c>
      <c r="BQ58" s="18">
        <v>2.7493623073883842</v>
      </c>
      <c r="BR58" s="18">
        <v>0.52854776768075862</v>
      </c>
      <c r="BV58" s="20"/>
      <c r="BW58" s="20"/>
      <c r="BX58" s="20"/>
    </row>
    <row r="59" spans="1:76">
      <c r="A59" s="6" t="s">
        <v>109</v>
      </c>
      <c r="B59" s="15" t="s">
        <v>130</v>
      </c>
      <c r="C59" s="15" t="s">
        <v>96</v>
      </c>
      <c r="D59" s="17" t="s">
        <v>366</v>
      </c>
      <c r="F59" s="2">
        <v>62.000166666666665</v>
      </c>
      <c r="G59" s="2">
        <v>56.228833333333334</v>
      </c>
      <c r="H59" s="28" t="s">
        <v>107</v>
      </c>
      <c r="I59" s="1">
        <v>12</v>
      </c>
      <c r="L59" s="19">
        <v>50.4</v>
      </c>
      <c r="M59" s="19">
        <v>1.19</v>
      </c>
      <c r="N59" s="19">
        <v>16.79</v>
      </c>
      <c r="O59" s="19">
        <v>8.69</v>
      </c>
      <c r="P59" s="19"/>
      <c r="Q59" s="19">
        <v>0.14000000000000001</v>
      </c>
      <c r="R59" s="19">
        <v>7.19</v>
      </c>
      <c r="S59" s="19">
        <v>11.61</v>
      </c>
      <c r="T59" s="19">
        <v>2.71</v>
      </c>
      <c r="U59" s="19">
        <v>0.45</v>
      </c>
      <c r="V59" s="19">
        <v>0.15</v>
      </c>
      <c r="W59" s="19"/>
      <c r="X59" s="19"/>
      <c r="Y59" s="19"/>
      <c r="Z59" s="19">
        <v>99.67</v>
      </c>
      <c r="AA59" s="83">
        <f t="shared" si="2"/>
        <v>3.16</v>
      </c>
      <c r="AP59" s="21"/>
      <c r="AQ59" s="21"/>
      <c r="AW59" s="26"/>
      <c r="BV59" s="20"/>
      <c r="BW59" s="20"/>
      <c r="BX59" s="20"/>
    </row>
    <row r="60" spans="1:76">
      <c r="A60" s="6" t="s">
        <v>110</v>
      </c>
      <c r="B60" s="15" t="s">
        <v>130</v>
      </c>
      <c r="C60" s="15" t="s">
        <v>96</v>
      </c>
      <c r="D60" s="17" t="s">
        <v>366</v>
      </c>
      <c r="F60" s="2">
        <v>62.000166666666665</v>
      </c>
      <c r="G60" s="2">
        <v>56.228833333333334</v>
      </c>
      <c r="H60" s="28" t="s">
        <v>107</v>
      </c>
      <c r="I60" s="1">
        <v>12</v>
      </c>
      <c r="L60" s="19">
        <v>63.28</v>
      </c>
      <c r="M60" s="19">
        <v>1.05</v>
      </c>
      <c r="N60" s="19">
        <v>15.3</v>
      </c>
      <c r="O60" s="19">
        <v>6.79</v>
      </c>
      <c r="P60" s="19"/>
      <c r="Q60" s="19">
        <v>0.14000000000000001</v>
      </c>
      <c r="R60" s="19">
        <v>1.47</v>
      </c>
      <c r="S60" s="19">
        <v>4.0199999999999996</v>
      </c>
      <c r="T60" s="19">
        <v>5.21</v>
      </c>
      <c r="U60" s="19">
        <v>1.53</v>
      </c>
      <c r="V60" s="19">
        <v>0.24</v>
      </c>
      <c r="W60" s="19"/>
      <c r="X60" s="19"/>
      <c r="Y60" s="19"/>
      <c r="Z60" s="19">
        <v>99.03</v>
      </c>
      <c r="AA60" s="83">
        <f t="shared" si="2"/>
        <v>6.74</v>
      </c>
      <c r="AE60" s="18">
        <v>17.224335569936873</v>
      </c>
      <c r="AF60" s="18">
        <v>15.927499900742447</v>
      </c>
      <c r="AG60" s="21">
        <v>65.86353277484416</v>
      </c>
      <c r="AH60" s="18">
        <v>1.3801475364275222</v>
      </c>
      <c r="AI60" s="18">
        <v>9.4393917497121524</v>
      </c>
      <c r="AJ60" s="18">
        <v>1.0225352761345137</v>
      </c>
      <c r="AK60" s="18">
        <v>45.114162067733353</v>
      </c>
      <c r="AL60" s="18">
        <v>81.582753007503868</v>
      </c>
      <c r="AM60" s="18"/>
      <c r="AN60" s="18">
        <v>45.879688093063884</v>
      </c>
      <c r="AO60" s="21">
        <v>197.62989637511413</v>
      </c>
      <c r="AP60" s="21">
        <v>37.058061698495251</v>
      </c>
      <c r="AQ60" s="26">
        <v>187.60889347679358</v>
      </c>
      <c r="AR60" s="18">
        <v>2.6286466034065192</v>
      </c>
      <c r="AS60" s="18">
        <v>0.92429014968039058</v>
      </c>
      <c r="AT60" s="18">
        <v>1.442238456346528</v>
      </c>
      <c r="AU60" s="18">
        <v>0.14681751697304163</v>
      </c>
      <c r="AV60" s="18">
        <v>3.0234491097499796</v>
      </c>
      <c r="AW60" s="26">
        <v>242.54756818993928</v>
      </c>
      <c r="AX60" s="18">
        <v>12.00555445269385</v>
      </c>
      <c r="AY60" s="18">
        <v>29.587502282923733</v>
      </c>
      <c r="AZ60" s="18">
        <v>4.2441894628181203</v>
      </c>
      <c r="BA60" s="18">
        <v>19.704042561638939</v>
      </c>
      <c r="BB60" s="18">
        <v>5.4899376662564023</v>
      </c>
      <c r="BC60" s="18">
        <v>1.4509231502382383</v>
      </c>
      <c r="BD60" s="18">
        <v>6.0777321570151761</v>
      </c>
      <c r="BE60" s="18">
        <v>1.0421843014253385</v>
      </c>
      <c r="BF60" s="18">
        <v>6.8457204113233026</v>
      </c>
      <c r="BG60" s="18">
        <v>1.4442033588756102</v>
      </c>
      <c r="BH60" s="18">
        <v>4.1290461746138885</v>
      </c>
      <c r="BI60" s="18">
        <v>0.62601794576567271</v>
      </c>
      <c r="BJ60" s="18">
        <v>4.1970318021201409</v>
      </c>
      <c r="BK60" s="18">
        <v>0.6362354389169016</v>
      </c>
      <c r="BL60" s="18">
        <v>5.5962388930797626</v>
      </c>
      <c r="BM60" s="18">
        <v>0.18095376861079129</v>
      </c>
      <c r="BN60" s="18"/>
      <c r="BO60" s="18">
        <v>0.19055624727041728</v>
      </c>
      <c r="BP60" s="18">
        <v>7.8281716758645334</v>
      </c>
      <c r="BQ60" s="18">
        <v>3.9691031087465753</v>
      </c>
      <c r="BR60" s="18">
        <v>1.2889760590780956</v>
      </c>
      <c r="BV60" s="20"/>
      <c r="BW60" s="20"/>
      <c r="BX60" s="20"/>
    </row>
    <row r="61" spans="1:76">
      <c r="A61" s="6" t="s">
        <v>111</v>
      </c>
      <c r="B61" s="15" t="s">
        <v>130</v>
      </c>
      <c r="C61" s="15" t="s">
        <v>96</v>
      </c>
      <c r="D61" s="17" t="s">
        <v>366</v>
      </c>
      <c r="F61" s="2">
        <v>61.972333333333331</v>
      </c>
      <c r="G61" s="2">
        <v>56.164499999999997</v>
      </c>
      <c r="H61" s="1">
        <v>2430</v>
      </c>
      <c r="I61" s="1">
        <v>12</v>
      </c>
      <c r="L61" s="19">
        <v>50.09</v>
      </c>
      <c r="M61" s="19">
        <v>1.31</v>
      </c>
      <c r="N61" s="19">
        <v>16.61</v>
      </c>
      <c r="O61" s="19">
        <v>9.11</v>
      </c>
      <c r="P61" s="19"/>
      <c r="Q61" s="19">
        <v>0.14000000000000001</v>
      </c>
      <c r="R61" s="19">
        <v>6.66</v>
      </c>
      <c r="S61" s="19">
        <v>11.22</v>
      </c>
      <c r="T61" s="19">
        <v>2.83</v>
      </c>
      <c r="U61" s="19">
        <v>0.51</v>
      </c>
      <c r="V61" s="19">
        <v>0.15</v>
      </c>
      <c r="W61" s="19"/>
      <c r="X61" s="19"/>
      <c r="Y61" s="19"/>
      <c r="Z61" s="19">
        <v>99.09</v>
      </c>
      <c r="AA61" s="83">
        <f t="shared" si="2"/>
        <v>3.34</v>
      </c>
      <c r="AE61" s="18">
        <v>3.7641751981834846</v>
      </c>
      <c r="AF61" s="18">
        <v>32.798874078795365</v>
      </c>
      <c r="AG61" s="21">
        <v>266.23535035653111</v>
      </c>
      <c r="AH61" s="18">
        <v>162.05310919013667</v>
      </c>
      <c r="AI61" s="18">
        <v>34.586742620403939</v>
      </c>
      <c r="AJ61" s="18">
        <v>56.58647970362108</v>
      </c>
      <c r="AK61" s="18">
        <v>62.237788312153931</v>
      </c>
      <c r="AL61" s="18">
        <v>59.925889335935956</v>
      </c>
      <c r="AM61" s="18"/>
      <c r="AN61" s="18">
        <v>10.084283153407959</v>
      </c>
      <c r="AO61" s="21">
        <v>332.06942596502415</v>
      </c>
      <c r="AP61" s="21">
        <v>21.687814205473451</v>
      </c>
      <c r="AQ61" s="21">
        <v>95.962155917619413</v>
      </c>
      <c r="AR61" s="18">
        <v>1.4597990678404973</v>
      </c>
      <c r="AS61" s="18">
        <v>0.31992278213759318</v>
      </c>
      <c r="AT61" s="18">
        <v>0.98090570848105818</v>
      </c>
      <c r="AU61" s="18">
        <v>3.2770250567661238E-2</v>
      </c>
      <c r="AV61" s="18">
        <v>0.278862388776423</v>
      </c>
      <c r="AW61" s="26">
        <v>111.55829980480422</v>
      </c>
      <c r="AX61" s="18">
        <v>9.4861251643229902</v>
      </c>
      <c r="AY61" s="18">
        <v>23.533663705533204</v>
      </c>
      <c r="AZ61" s="18">
        <v>3.3317033023941369</v>
      </c>
      <c r="BA61" s="18">
        <v>15.18880930566068</v>
      </c>
      <c r="BB61" s="18">
        <v>3.8935314504242524</v>
      </c>
      <c r="BC61" s="18">
        <v>1.2874022295333947</v>
      </c>
      <c r="BD61" s="18">
        <v>4.1682440459767296</v>
      </c>
      <c r="BE61" s="18">
        <v>0.68512942676174171</v>
      </c>
      <c r="BF61" s="18">
        <v>4.3302234792654275</v>
      </c>
      <c r="BG61" s="18">
        <v>0.87852161096283332</v>
      </c>
      <c r="BH61" s="18">
        <v>2.4420809066645424</v>
      </c>
      <c r="BI61" s="18">
        <v>0.3570232561845198</v>
      </c>
      <c r="BJ61" s="18">
        <v>2.2858442417240972</v>
      </c>
      <c r="BK61" s="18">
        <v>0.34025281440465288</v>
      </c>
      <c r="BL61" s="18">
        <v>2.6359134525753896</v>
      </c>
      <c r="BM61" s="18">
        <v>0.11148857586742621</v>
      </c>
      <c r="BN61" s="18"/>
      <c r="BO61" s="18">
        <v>0.1183472094968729</v>
      </c>
      <c r="BP61" s="18">
        <v>1.7379608811695815</v>
      </c>
      <c r="BQ61" s="18">
        <v>2.2219917938095048</v>
      </c>
      <c r="BR61" s="18">
        <v>0.41614181571923675</v>
      </c>
      <c r="BT61" s="3">
        <v>0.70315427227397254</v>
      </c>
      <c r="BU61" s="3">
        <v>0.51291900000000001</v>
      </c>
      <c r="BV61" s="20">
        <v>18.753669683877316</v>
      </c>
      <c r="BW61" s="20">
        <v>15.587437810538793</v>
      </c>
      <c r="BX61" s="20">
        <v>38.42366335608012</v>
      </c>
    </row>
    <row r="62" spans="1:76">
      <c r="A62" s="6" t="s">
        <v>112</v>
      </c>
      <c r="B62" s="15" t="s">
        <v>130</v>
      </c>
      <c r="C62" s="15" t="s">
        <v>96</v>
      </c>
      <c r="D62" s="17" t="s">
        <v>366</v>
      </c>
      <c r="F62" s="2">
        <v>61.972333333333331</v>
      </c>
      <c r="G62" s="2">
        <v>56.164499999999997</v>
      </c>
      <c r="H62" s="1">
        <v>2430</v>
      </c>
      <c r="I62" s="1">
        <v>12</v>
      </c>
      <c r="L62" s="19">
        <v>53.46</v>
      </c>
      <c r="M62" s="19">
        <v>1.41</v>
      </c>
      <c r="N62" s="19">
        <v>15.31</v>
      </c>
      <c r="O62" s="19">
        <v>9.76</v>
      </c>
      <c r="P62" s="19"/>
      <c r="Q62" s="19">
        <v>0.19</v>
      </c>
      <c r="R62" s="19">
        <v>5.17</v>
      </c>
      <c r="S62" s="19">
        <v>8.77</v>
      </c>
      <c r="T62" s="19">
        <v>3.94</v>
      </c>
      <c r="U62" s="19">
        <v>0.56000000000000005</v>
      </c>
      <c r="V62" s="19">
        <v>0.2</v>
      </c>
      <c r="W62" s="19"/>
      <c r="X62" s="19"/>
      <c r="Y62" s="19"/>
      <c r="Z62" s="19">
        <v>99.23</v>
      </c>
      <c r="AA62" s="83">
        <f t="shared" si="2"/>
        <v>4.5</v>
      </c>
      <c r="AE62" s="18">
        <v>4.845439085387639</v>
      </c>
      <c r="AF62" s="18">
        <v>26.517052518756699</v>
      </c>
      <c r="AG62" s="21">
        <v>198.26009289031799</v>
      </c>
      <c r="AH62" s="18">
        <v>134.25309038942481</v>
      </c>
      <c r="AI62" s="18">
        <v>26.068853161843517</v>
      </c>
      <c r="AJ62" s="18">
        <v>44.312540192926051</v>
      </c>
      <c r="AK62" s="18">
        <v>38.562057877813508</v>
      </c>
      <c r="AL62" s="18">
        <v>86.369989281886404</v>
      </c>
      <c r="AM62" s="18"/>
      <c r="AN62" s="18">
        <v>7.8296763129689175</v>
      </c>
      <c r="AO62" s="21">
        <v>162.93033226152198</v>
      </c>
      <c r="AP62" s="21">
        <v>39.802357984994643</v>
      </c>
      <c r="AQ62" s="26">
        <v>155.67645587709896</v>
      </c>
      <c r="AR62" s="18">
        <v>2.9173361914969633</v>
      </c>
      <c r="AS62" s="18">
        <v>0.60286102179349776</v>
      </c>
      <c r="AT62" s="18">
        <v>1.434989639156842</v>
      </c>
      <c r="AU62" s="18">
        <v>3.9050660950339412E-2</v>
      </c>
      <c r="AV62" s="18">
        <v>0.30648738185715679</v>
      </c>
      <c r="AW62" s="21">
        <v>49.762343694176501</v>
      </c>
      <c r="AX62" s="18">
        <v>6.5134548052876022</v>
      </c>
      <c r="AY62" s="18">
        <v>19.701979278313686</v>
      </c>
      <c r="AZ62" s="18">
        <v>3.2439485530546626</v>
      </c>
      <c r="BA62" s="18">
        <v>16.819221150410861</v>
      </c>
      <c r="BB62" s="18">
        <v>5.3220150053590576</v>
      </c>
      <c r="BC62" s="18">
        <v>1.9627944555427321</v>
      </c>
      <c r="BD62" s="18">
        <v>6.5144297510849292</v>
      </c>
      <c r="BE62" s="18">
        <v>1.1764058592354414</v>
      </c>
      <c r="BF62" s="18">
        <v>7.8026152197213303</v>
      </c>
      <c r="BG62" s="18">
        <v>1.6450889603429797</v>
      </c>
      <c r="BH62" s="18">
        <v>4.5774590925330481</v>
      </c>
      <c r="BI62" s="18">
        <v>0.67088960342979642</v>
      </c>
      <c r="BJ62" s="18">
        <v>4.4425294748124333</v>
      </c>
      <c r="BK62" s="18">
        <v>0.67013790639514115</v>
      </c>
      <c r="BL62" s="18">
        <v>4.1989796355841378</v>
      </c>
      <c r="BM62" s="18">
        <v>0.21894679528403002</v>
      </c>
      <c r="BN62" s="18"/>
      <c r="BO62" s="18">
        <v>9.787095391211148E-2</v>
      </c>
      <c r="BP62" s="18">
        <v>1.8506780993211864</v>
      </c>
      <c r="BQ62" s="18">
        <v>0.61300893176134341</v>
      </c>
      <c r="BR62" s="18">
        <v>0.27384322972490177</v>
      </c>
      <c r="BV62" s="20"/>
      <c r="BW62" s="20"/>
      <c r="BX62" s="20"/>
    </row>
    <row r="63" spans="1:76">
      <c r="A63" s="6" t="s">
        <v>113</v>
      </c>
      <c r="B63" s="15" t="s">
        <v>130</v>
      </c>
      <c r="C63" s="15" t="s">
        <v>96</v>
      </c>
      <c r="D63" s="17" t="s">
        <v>366</v>
      </c>
      <c r="F63" s="2">
        <v>61.972333333333331</v>
      </c>
      <c r="G63" s="2">
        <v>56.164499999999997</v>
      </c>
      <c r="H63" s="1">
        <v>2430</v>
      </c>
      <c r="I63" s="1">
        <v>12</v>
      </c>
      <c r="L63" s="19">
        <v>53.92</v>
      </c>
      <c r="M63" s="19">
        <v>1.62</v>
      </c>
      <c r="N63" s="19">
        <v>16.14</v>
      </c>
      <c r="O63" s="19">
        <v>10.51</v>
      </c>
      <c r="P63" s="19"/>
      <c r="Q63" s="19">
        <v>0.16</v>
      </c>
      <c r="R63" s="19">
        <v>3.66</v>
      </c>
      <c r="S63" s="19">
        <v>7.79</v>
      </c>
      <c r="T63" s="19">
        <v>4.42</v>
      </c>
      <c r="U63" s="19">
        <v>0.34</v>
      </c>
      <c r="V63" s="19">
        <v>0.15</v>
      </c>
      <c r="W63" s="19"/>
      <c r="X63" s="19"/>
      <c r="Y63" s="19"/>
      <c r="Z63" s="19">
        <v>98.93</v>
      </c>
      <c r="AA63" s="83">
        <f t="shared" si="2"/>
        <v>4.76</v>
      </c>
      <c r="AE63" s="18">
        <v>5.7186135508155589</v>
      </c>
      <c r="AF63" s="18">
        <v>25.533378293601011</v>
      </c>
      <c r="AG63" s="21">
        <v>253.40702634880807</v>
      </c>
      <c r="AH63" s="18">
        <v>30.265492471769143</v>
      </c>
      <c r="AI63" s="18">
        <v>27.271312735257219</v>
      </c>
      <c r="AJ63" s="18">
        <v>10.547065558343791</v>
      </c>
      <c r="AK63" s="18">
        <v>20.539225219573403</v>
      </c>
      <c r="AL63" s="18">
        <v>72.368977415307427</v>
      </c>
      <c r="AM63" s="18"/>
      <c r="AN63" s="18">
        <v>4.3088442910915941</v>
      </c>
      <c r="AO63" s="21">
        <v>254.64015056461733</v>
      </c>
      <c r="AP63" s="21">
        <v>32.986072772898375</v>
      </c>
      <c r="AQ63" s="26">
        <v>148.32172208281057</v>
      </c>
      <c r="AR63" s="18">
        <v>2.1564259723964874</v>
      </c>
      <c r="AS63" s="18">
        <v>0.33745214868255968</v>
      </c>
      <c r="AT63" s="18">
        <v>1.1942037327478046</v>
      </c>
      <c r="AU63" s="18">
        <v>2.3329168757841912E-2</v>
      </c>
      <c r="AV63" s="18">
        <v>0.17492497576137797</v>
      </c>
      <c r="AW63" s="21">
        <v>90.326348808030133</v>
      </c>
      <c r="AX63" s="18">
        <v>7.2099231493099136</v>
      </c>
      <c r="AY63" s="18">
        <v>19.776229611041408</v>
      </c>
      <c r="AZ63" s="18">
        <v>3.1109411856963622</v>
      </c>
      <c r="BA63" s="18">
        <v>15.155867314930994</v>
      </c>
      <c r="BB63" s="18">
        <v>4.5394385194479305</v>
      </c>
      <c r="BC63" s="18">
        <v>1.6171971904712432</v>
      </c>
      <c r="BD63" s="18">
        <v>5.3543979177597825</v>
      </c>
      <c r="BE63" s="18">
        <v>0.94334002509410309</v>
      </c>
      <c r="BF63" s="18">
        <v>6.2812264742785455</v>
      </c>
      <c r="BG63" s="18">
        <v>1.311735884567127</v>
      </c>
      <c r="BH63" s="18">
        <v>3.7084284033877046</v>
      </c>
      <c r="BI63" s="18">
        <v>0.54796957340025099</v>
      </c>
      <c r="BJ63" s="18">
        <v>3.7124745922208291</v>
      </c>
      <c r="BK63" s="18">
        <v>0.54835492471769143</v>
      </c>
      <c r="BL63" s="18">
        <v>3.8328968789209541</v>
      </c>
      <c r="BM63" s="18">
        <v>0.15159528152446677</v>
      </c>
      <c r="BN63" s="18"/>
      <c r="BO63" s="18">
        <v>2.9452401191969891E-2</v>
      </c>
      <c r="BP63" s="18">
        <v>1.8808997804266001</v>
      </c>
      <c r="BQ63" s="18">
        <v>1.104416875784191</v>
      </c>
      <c r="BR63" s="18">
        <v>0.38843412797992477</v>
      </c>
      <c r="BV63" s="20"/>
      <c r="BW63" s="20"/>
      <c r="BX63" s="20"/>
    </row>
    <row r="64" spans="1:76">
      <c r="A64" s="14" t="s">
        <v>314</v>
      </c>
      <c r="B64" s="4" t="s">
        <v>367</v>
      </c>
      <c r="C64" s="15" t="s">
        <v>379</v>
      </c>
      <c r="D64" s="17" t="s">
        <v>365</v>
      </c>
      <c r="G64" s="2">
        <v>56.6</v>
      </c>
      <c r="H64" s="4"/>
      <c r="I64" s="1">
        <v>8</v>
      </c>
      <c r="J64" s="15"/>
      <c r="L64" s="20">
        <v>51.82</v>
      </c>
      <c r="M64" s="20">
        <v>0.84</v>
      </c>
      <c r="N64" s="20">
        <v>13.08</v>
      </c>
      <c r="O64" s="24"/>
      <c r="P64" s="24">
        <v>8.4499999999999993</v>
      </c>
      <c r="Q64" s="20">
        <v>0.12</v>
      </c>
      <c r="R64" s="20">
        <v>7.12</v>
      </c>
      <c r="S64" s="20">
        <v>12</v>
      </c>
      <c r="T64" s="20">
        <v>2.5499999999999998</v>
      </c>
      <c r="U64" s="20">
        <v>0.39</v>
      </c>
      <c r="V64" s="20">
        <v>0.06</v>
      </c>
      <c r="Y64" s="20"/>
      <c r="Z64" s="20">
        <f>SUM(L64:V64)</f>
        <v>96.430000000000021</v>
      </c>
      <c r="AA64" s="83">
        <f t="shared" si="2"/>
        <v>2.94</v>
      </c>
      <c r="AB64" s="20"/>
      <c r="AF64" s="1"/>
      <c r="AG64" s="1"/>
      <c r="AH64" s="1"/>
      <c r="AI64" s="1"/>
      <c r="AJ64" s="1"/>
      <c r="AN64" s="1">
        <v>7.4</v>
      </c>
      <c r="AO64" s="1">
        <v>193</v>
      </c>
      <c r="AP64" s="1">
        <v>15</v>
      </c>
      <c r="AQ64" s="4">
        <v>40</v>
      </c>
      <c r="AR64" s="4">
        <v>0.7</v>
      </c>
      <c r="AV64" s="4">
        <v>0.46</v>
      </c>
      <c r="AW64" s="4">
        <v>53</v>
      </c>
      <c r="AX64" s="4">
        <v>2.4500000000000002</v>
      </c>
      <c r="AY64" s="4">
        <v>6.17</v>
      </c>
      <c r="AZ64" s="4">
        <v>1.05</v>
      </c>
      <c r="BA64" s="4">
        <v>5.09</v>
      </c>
      <c r="BB64" s="4">
        <v>1.68</v>
      </c>
      <c r="BC64" s="4">
        <v>0.63</v>
      </c>
      <c r="BD64" s="4">
        <v>1.95</v>
      </c>
      <c r="BE64" s="4">
        <v>0.37</v>
      </c>
      <c r="BF64" s="4">
        <v>2.4</v>
      </c>
      <c r="BG64" s="4">
        <v>0.53</v>
      </c>
      <c r="BH64" s="4">
        <v>1.54</v>
      </c>
      <c r="BI64" s="4">
        <v>0.24</v>
      </c>
      <c r="BJ64" s="4">
        <v>1.48</v>
      </c>
      <c r="BK64" s="4">
        <v>0.22</v>
      </c>
      <c r="BL64" s="4">
        <v>1.22</v>
      </c>
      <c r="BM64" s="4">
        <v>7.0000000000000007E-2</v>
      </c>
      <c r="BP64" s="4">
        <v>2.29</v>
      </c>
      <c r="BQ64" s="4">
        <v>0.56999999999999995</v>
      </c>
      <c r="BR64" s="4">
        <v>0.24</v>
      </c>
      <c r="BT64" s="35">
        <v>0.70345000000000002</v>
      </c>
      <c r="BU64" s="4">
        <v>0.51293999999999995</v>
      </c>
      <c r="BV64" s="4">
        <v>18.745999999999999</v>
      </c>
      <c r="BW64" s="4">
        <v>15.595000000000001</v>
      </c>
      <c r="BX64" s="4">
        <v>38.520000000000003</v>
      </c>
    </row>
    <row r="65" spans="1:76">
      <c r="A65" s="14" t="s">
        <v>315</v>
      </c>
      <c r="B65" s="4" t="s">
        <v>367</v>
      </c>
      <c r="C65" s="15" t="s">
        <v>379</v>
      </c>
      <c r="D65" s="17" t="s">
        <v>365</v>
      </c>
      <c r="G65" s="2">
        <v>56.6</v>
      </c>
      <c r="H65" s="4"/>
      <c r="J65" s="15"/>
      <c r="L65" s="20"/>
      <c r="M65" s="20"/>
      <c r="N65" s="20"/>
      <c r="O65" s="24"/>
      <c r="P65" s="24"/>
      <c r="Q65" s="20"/>
      <c r="R65" s="20"/>
      <c r="S65" s="20"/>
      <c r="T65" s="20"/>
      <c r="U65" s="20"/>
      <c r="V65" s="20"/>
      <c r="Y65" s="20"/>
      <c r="AA65" s="83"/>
      <c r="AB65" s="20"/>
      <c r="AF65" s="1"/>
      <c r="AG65" s="1"/>
      <c r="AH65" s="1"/>
      <c r="AI65" s="1"/>
      <c r="AJ65" s="1"/>
      <c r="AN65" s="1">
        <v>12.2</v>
      </c>
      <c r="AO65" s="1">
        <v>380</v>
      </c>
      <c r="AP65" s="1">
        <v>12</v>
      </c>
      <c r="AQ65" s="4">
        <v>42</v>
      </c>
      <c r="AR65" s="4">
        <v>0.6</v>
      </c>
      <c r="AV65" s="4">
        <v>0.53</v>
      </c>
      <c r="AW65" s="4">
        <v>79</v>
      </c>
      <c r="AX65" s="4">
        <v>2.77</v>
      </c>
      <c r="AY65" s="4">
        <v>6.88</v>
      </c>
      <c r="AZ65" s="4">
        <v>1.06</v>
      </c>
      <c r="BA65" s="4">
        <v>5.07</v>
      </c>
      <c r="BB65" s="4">
        <v>1.6</v>
      </c>
      <c r="BC65" s="4">
        <v>0.66</v>
      </c>
      <c r="BD65" s="4">
        <v>1.93</v>
      </c>
      <c r="BE65" s="4">
        <v>0.32</v>
      </c>
      <c r="BF65" s="4">
        <v>1.94</v>
      </c>
      <c r="BG65" s="4">
        <v>0.4</v>
      </c>
      <c r="BH65" s="4">
        <v>1.1599999999999999</v>
      </c>
      <c r="BI65" s="4">
        <v>0.17</v>
      </c>
      <c r="BJ65" s="4">
        <v>1.1000000000000001</v>
      </c>
      <c r="BK65" s="4">
        <v>0.18</v>
      </c>
      <c r="BL65" s="4">
        <v>1.26</v>
      </c>
      <c r="BM65" s="4">
        <v>0.04</v>
      </c>
      <c r="BP65" s="4">
        <v>3.14</v>
      </c>
      <c r="BQ65" s="4">
        <v>0.74</v>
      </c>
      <c r="BR65" s="4">
        <v>0.34</v>
      </c>
      <c r="BT65" s="35"/>
      <c r="BU65" s="4"/>
      <c r="BV65" s="4"/>
      <c r="BW65" s="4"/>
      <c r="BX65" s="4"/>
    </row>
    <row r="66" spans="1:76">
      <c r="A66" s="14"/>
      <c r="B66" s="4"/>
      <c r="H66" s="4"/>
      <c r="J66" s="15"/>
      <c r="L66" s="20"/>
      <c r="M66" s="20"/>
      <c r="N66" s="20"/>
      <c r="O66" s="24"/>
      <c r="P66" s="24"/>
      <c r="Q66" s="20"/>
      <c r="R66" s="20"/>
      <c r="S66" s="20"/>
      <c r="T66" s="20"/>
      <c r="U66" s="20"/>
      <c r="V66" s="20"/>
      <c r="Y66" s="20"/>
      <c r="AA66" s="83"/>
      <c r="AB66" s="20"/>
      <c r="AF66" s="1"/>
      <c r="AG66" s="1"/>
      <c r="AH66" s="1"/>
      <c r="AI66" s="1"/>
      <c r="AJ66" s="1"/>
      <c r="AN66" s="1"/>
      <c r="AO66" s="1"/>
      <c r="AP66" s="1"/>
      <c r="BT66" s="35"/>
      <c r="BU66" s="4"/>
      <c r="BV66" s="4"/>
      <c r="BW66" s="4"/>
      <c r="BX66" s="4"/>
    </row>
    <row r="67" spans="1:76">
      <c r="A67" s="14" t="s">
        <v>419</v>
      </c>
      <c r="B67" s="4"/>
      <c r="C67" s="15" t="s">
        <v>424</v>
      </c>
      <c r="D67" s="17" t="s">
        <v>366</v>
      </c>
      <c r="F67" s="18">
        <v>62.066699999999997</v>
      </c>
      <c r="G67" s="2">
        <v>56.7333</v>
      </c>
      <c r="H67" s="4"/>
      <c r="I67" s="1">
        <v>5</v>
      </c>
      <c r="J67" s="15"/>
      <c r="L67" s="20">
        <v>52.88</v>
      </c>
      <c r="M67" s="20">
        <v>0.64</v>
      </c>
      <c r="N67" s="20">
        <v>17.68</v>
      </c>
      <c r="O67" s="24">
        <v>7.43</v>
      </c>
      <c r="P67" s="24"/>
      <c r="Q67" s="20">
        <v>0.13</v>
      </c>
      <c r="R67" s="20">
        <v>6.14</v>
      </c>
      <c r="S67" s="20">
        <v>10.3</v>
      </c>
      <c r="T67" s="20">
        <v>3.54</v>
      </c>
      <c r="U67" s="20">
        <v>0.47</v>
      </c>
      <c r="V67" s="20">
        <v>0.06</v>
      </c>
      <c r="Y67" s="20"/>
      <c r="Z67" s="20">
        <f t="shared" ref="Z67:Z81" si="3">SUM(L67:V67)</f>
        <v>99.27</v>
      </c>
      <c r="AA67" s="83">
        <f t="shared" si="2"/>
        <v>4.01</v>
      </c>
      <c r="AB67" s="20"/>
      <c r="AF67" s="1"/>
      <c r="AG67" s="1"/>
      <c r="AH67" s="1">
        <v>130</v>
      </c>
      <c r="AI67" s="1"/>
      <c r="AJ67" s="1">
        <v>40</v>
      </c>
      <c r="AL67" s="4">
        <v>62</v>
      </c>
      <c r="AN67" s="1">
        <v>11</v>
      </c>
      <c r="AO67" s="1">
        <v>332</v>
      </c>
      <c r="AP67" s="1">
        <v>10</v>
      </c>
      <c r="AQ67" s="4">
        <v>58</v>
      </c>
      <c r="AW67" s="4">
        <v>77</v>
      </c>
      <c r="AY67" s="4">
        <v>7.92</v>
      </c>
      <c r="BA67" s="4">
        <v>5.47</v>
      </c>
      <c r="BB67" s="4">
        <v>1.56</v>
      </c>
      <c r="BC67" s="4">
        <v>0.65</v>
      </c>
      <c r="BD67" s="4">
        <v>1.9</v>
      </c>
      <c r="BF67" s="4">
        <v>2.02</v>
      </c>
      <c r="BH67" s="4">
        <v>1.25</v>
      </c>
      <c r="BJ67" s="4">
        <v>1.1499999999999999</v>
      </c>
      <c r="BT67" s="35">
        <v>0.70348999999999995</v>
      </c>
      <c r="BU67" s="4"/>
      <c r="BV67" s="4"/>
      <c r="BW67" s="4"/>
      <c r="BX67" s="4"/>
    </row>
    <row r="68" spans="1:76">
      <c r="A68" s="14" t="s">
        <v>420</v>
      </c>
      <c r="B68" s="4"/>
      <c r="C68" s="15" t="s">
        <v>424</v>
      </c>
      <c r="D68" s="17" t="s">
        <v>366</v>
      </c>
      <c r="F68" s="18">
        <v>62.066699999999997</v>
      </c>
      <c r="G68" s="2">
        <v>56.7333</v>
      </c>
      <c r="H68" s="4"/>
      <c r="I68" s="1">
        <v>5</v>
      </c>
      <c r="J68" s="15"/>
      <c r="L68" s="20">
        <v>53.04</v>
      </c>
      <c r="M68" s="20">
        <v>0.57999999999999996</v>
      </c>
      <c r="N68" s="20">
        <v>18.260000000000002</v>
      </c>
      <c r="O68" s="24">
        <v>7.39</v>
      </c>
      <c r="P68" s="24"/>
      <c r="Q68" s="20">
        <v>0.13</v>
      </c>
      <c r="R68" s="20">
        <v>5.94</v>
      </c>
      <c r="S68" s="20">
        <v>10.37</v>
      </c>
      <c r="T68" s="20">
        <v>3.11</v>
      </c>
      <c r="U68" s="20">
        <v>0.53</v>
      </c>
      <c r="V68" s="20">
        <v>0.06</v>
      </c>
      <c r="Y68" s="20"/>
      <c r="Z68" s="20">
        <f t="shared" si="3"/>
        <v>99.41</v>
      </c>
      <c r="AA68" s="83">
        <f t="shared" si="2"/>
        <v>3.6399999999999997</v>
      </c>
      <c r="AB68" s="20"/>
      <c r="AF68" s="1"/>
      <c r="AG68" s="1"/>
      <c r="AH68" s="1">
        <v>87</v>
      </c>
      <c r="AI68" s="1"/>
      <c r="AJ68" s="1">
        <v>28</v>
      </c>
      <c r="AL68" s="4">
        <v>62</v>
      </c>
      <c r="AN68" s="1">
        <v>12</v>
      </c>
      <c r="AO68" s="1">
        <v>311</v>
      </c>
      <c r="AP68" s="1">
        <v>11</v>
      </c>
      <c r="AQ68" s="4">
        <v>69</v>
      </c>
      <c r="AW68" s="4">
        <v>86</v>
      </c>
      <c r="BT68" s="35"/>
      <c r="BU68" s="4"/>
      <c r="BV68" s="4"/>
      <c r="BW68" s="4"/>
      <c r="BX68" s="4"/>
    </row>
    <row r="69" spans="1:76">
      <c r="A69" s="14" t="s">
        <v>421</v>
      </c>
      <c r="B69" s="4"/>
      <c r="C69" s="15" t="s">
        <v>424</v>
      </c>
      <c r="D69" s="17" t="s">
        <v>366</v>
      </c>
      <c r="F69" s="18">
        <v>62.066699999999997</v>
      </c>
      <c r="G69" s="2">
        <v>56.7333</v>
      </c>
      <c r="H69" s="4"/>
      <c r="I69" s="1">
        <v>5</v>
      </c>
      <c r="J69" s="15"/>
      <c r="L69" s="20">
        <v>54.72</v>
      </c>
      <c r="M69" s="20">
        <v>0.6</v>
      </c>
      <c r="N69" s="20">
        <v>18.829999999999998</v>
      </c>
      <c r="O69" s="24">
        <v>6.87</v>
      </c>
      <c r="P69" s="24"/>
      <c r="Q69" s="20">
        <v>0.13</v>
      </c>
      <c r="R69" s="20">
        <v>5.04</v>
      </c>
      <c r="S69" s="20">
        <v>9.85</v>
      </c>
      <c r="T69" s="20">
        <v>3.49</v>
      </c>
      <c r="U69" s="20">
        <v>0.56999999999999995</v>
      </c>
      <c r="V69" s="20">
        <v>7.0000000000000007E-2</v>
      </c>
      <c r="Y69" s="20"/>
      <c r="Z69" s="20">
        <f t="shared" si="3"/>
        <v>100.16999999999999</v>
      </c>
      <c r="AA69" s="83">
        <f t="shared" si="2"/>
        <v>4.0600000000000005</v>
      </c>
      <c r="AB69" s="20"/>
      <c r="AF69" s="1"/>
      <c r="AG69" s="1"/>
      <c r="AH69" s="1">
        <v>67</v>
      </c>
      <c r="AI69" s="1"/>
      <c r="AJ69" s="1">
        <v>22</v>
      </c>
      <c r="AL69" s="4">
        <v>64</v>
      </c>
      <c r="AN69" s="1">
        <v>11</v>
      </c>
      <c r="AO69" s="1">
        <v>319</v>
      </c>
      <c r="AP69" s="1">
        <v>9</v>
      </c>
      <c r="AQ69" s="4">
        <v>76</v>
      </c>
      <c r="AW69" s="4">
        <v>79</v>
      </c>
      <c r="AY69" s="4">
        <v>9.27</v>
      </c>
      <c r="BA69" s="4">
        <v>6.12</v>
      </c>
      <c r="BB69" s="4">
        <v>1.75</v>
      </c>
      <c r="BC69" s="4">
        <v>0.61</v>
      </c>
      <c r="BD69" s="4">
        <v>2.16</v>
      </c>
      <c r="BF69" s="4">
        <v>2.2799999999999998</v>
      </c>
      <c r="BH69" s="4">
        <v>1.48</v>
      </c>
      <c r="BJ69" s="4">
        <v>1.33</v>
      </c>
      <c r="BT69" s="35">
        <v>0.70343999999999995</v>
      </c>
      <c r="BU69" s="4"/>
      <c r="BV69" s="4"/>
      <c r="BW69" s="4"/>
      <c r="BX69" s="4"/>
    </row>
    <row r="70" spans="1:76">
      <c r="A70" s="14" t="s">
        <v>422</v>
      </c>
      <c r="B70" s="4"/>
      <c r="C70" s="15" t="s">
        <v>424</v>
      </c>
      <c r="D70" s="17" t="s">
        <v>366</v>
      </c>
      <c r="F70" s="18">
        <v>62.066699999999997</v>
      </c>
      <c r="G70" s="2">
        <v>56.7333</v>
      </c>
      <c r="H70" s="4"/>
      <c r="I70" s="1">
        <v>5</v>
      </c>
      <c r="J70" s="15"/>
      <c r="L70" s="20">
        <v>54.06</v>
      </c>
      <c r="M70" s="20">
        <v>0.75</v>
      </c>
      <c r="N70" s="20">
        <v>19.04</v>
      </c>
      <c r="O70" s="24">
        <v>7.51</v>
      </c>
      <c r="P70" s="24"/>
      <c r="Q70" s="20">
        <v>0.13</v>
      </c>
      <c r="R70" s="20">
        <v>4.3899999999999997</v>
      </c>
      <c r="S70" s="20">
        <v>9.33</v>
      </c>
      <c r="T70" s="20">
        <v>3.86</v>
      </c>
      <c r="U70" s="20">
        <v>0.56999999999999995</v>
      </c>
      <c r="V70" s="20">
        <v>0.06</v>
      </c>
      <c r="Y70" s="20"/>
      <c r="Z70" s="20">
        <f t="shared" si="3"/>
        <v>99.699999999999989</v>
      </c>
      <c r="AA70" s="83">
        <f t="shared" si="2"/>
        <v>4.43</v>
      </c>
      <c r="AB70" s="20"/>
      <c r="AF70" s="1"/>
      <c r="AG70" s="1"/>
      <c r="AH70" s="1">
        <v>40</v>
      </c>
      <c r="AI70" s="1"/>
      <c r="AJ70" s="1">
        <v>20</v>
      </c>
      <c r="AL70" s="4">
        <v>65</v>
      </c>
      <c r="AN70" s="1">
        <v>14</v>
      </c>
      <c r="AO70" s="1">
        <v>346</v>
      </c>
      <c r="AP70" s="1">
        <v>11</v>
      </c>
      <c r="AQ70" s="4">
        <v>76</v>
      </c>
      <c r="AW70" s="4">
        <v>84</v>
      </c>
      <c r="BT70" s="35">
        <v>0.70345999999999997</v>
      </c>
      <c r="BU70" s="4"/>
      <c r="BV70" s="4"/>
      <c r="BW70" s="4"/>
      <c r="BX70" s="4"/>
    </row>
    <row r="71" spans="1:76">
      <c r="A71" s="14" t="s">
        <v>423</v>
      </c>
      <c r="B71" s="4"/>
      <c r="C71" s="15" t="s">
        <v>424</v>
      </c>
      <c r="D71" s="17" t="s">
        <v>366</v>
      </c>
      <c r="F71" s="18">
        <v>62.066699999999997</v>
      </c>
      <c r="G71" s="2">
        <v>56.7333</v>
      </c>
      <c r="H71" s="4"/>
      <c r="I71" s="1">
        <v>5</v>
      </c>
      <c r="J71" s="15"/>
      <c r="L71" s="20">
        <v>53.96</v>
      </c>
      <c r="M71" s="20">
        <v>0.64</v>
      </c>
      <c r="N71" s="20">
        <v>18.170000000000002</v>
      </c>
      <c r="O71" s="24">
        <v>7.38</v>
      </c>
      <c r="P71" s="24"/>
      <c r="Q71" s="20">
        <v>0.13</v>
      </c>
      <c r="R71" s="20">
        <v>5.0999999999999996</v>
      </c>
      <c r="S71" s="20">
        <v>9.5</v>
      </c>
      <c r="T71" s="20">
        <v>3.61</v>
      </c>
      <c r="U71" s="20">
        <v>0.67</v>
      </c>
      <c r="V71" s="20">
        <v>7.0000000000000007E-2</v>
      </c>
      <c r="Y71" s="20"/>
      <c r="Z71" s="20">
        <f t="shared" si="3"/>
        <v>99.22999999999999</v>
      </c>
      <c r="AA71" s="83">
        <f t="shared" si="2"/>
        <v>4.28</v>
      </c>
      <c r="AB71" s="20"/>
      <c r="AF71" s="1"/>
      <c r="AG71" s="1"/>
      <c r="AH71" s="1">
        <v>59</v>
      </c>
      <c r="AI71" s="1"/>
      <c r="AJ71" s="1">
        <v>30</v>
      </c>
      <c r="AL71" s="4">
        <v>67</v>
      </c>
      <c r="AN71" s="1">
        <v>18</v>
      </c>
      <c r="AO71" s="1">
        <v>283</v>
      </c>
      <c r="AP71" s="1">
        <v>13</v>
      </c>
      <c r="AQ71" s="4">
        <v>86</v>
      </c>
      <c r="AW71" s="4">
        <v>101</v>
      </c>
      <c r="BT71" s="35">
        <v>0.70359000000000005</v>
      </c>
      <c r="BU71" s="4"/>
      <c r="BV71" s="4"/>
      <c r="BW71" s="4"/>
      <c r="BX71" s="4"/>
    </row>
    <row r="72" spans="1:76">
      <c r="A72" s="36" t="s">
        <v>425</v>
      </c>
      <c r="B72" s="36"/>
      <c r="C72" s="37" t="s">
        <v>467</v>
      </c>
      <c r="D72" s="36"/>
      <c r="E72" s="36"/>
      <c r="F72" s="18">
        <v>62.066699999999997</v>
      </c>
      <c r="G72" s="2">
        <v>56.7333</v>
      </c>
      <c r="H72" s="36"/>
      <c r="I72" s="38">
        <v>14</v>
      </c>
      <c r="J72" s="36"/>
      <c r="K72" s="36"/>
      <c r="L72" s="24">
        <v>55.599260042128641</v>
      </c>
      <c r="M72" s="39">
        <v>0.7010871606189466</v>
      </c>
      <c r="N72" s="24">
        <v>18.116498657733068</v>
      </c>
      <c r="O72" s="24"/>
      <c r="P72" s="24">
        <v>6.5095190972891137</v>
      </c>
      <c r="Q72" s="39">
        <v>0.11379965505698844</v>
      </c>
      <c r="R72" s="24">
        <v>5.2429126794112531</v>
      </c>
      <c r="S72" s="24">
        <v>9.5916852119461691</v>
      </c>
      <c r="T72" s="24">
        <v>3.0075623122204092</v>
      </c>
      <c r="U72" s="24">
        <v>0.80269399549125786</v>
      </c>
      <c r="V72" s="24">
        <v>0.31498118810416442</v>
      </c>
      <c r="W72" s="24"/>
      <c r="X72" s="24"/>
      <c r="Y72" s="24"/>
      <c r="Z72" s="24">
        <f t="shared" si="3"/>
        <v>100.00000000000003</v>
      </c>
      <c r="AA72" s="85"/>
      <c r="AB72" s="38"/>
      <c r="AC72" s="38"/>
      <c r="AD72" s="38"/>
      <c r="AE72" s="38"/>
      <c r="AF72" s="38">
        <v>31</v>
      </c>
      <c r="AG72" s="38">
        <v>206</v>
      </c>
      <c r="AH72" s="38">
        <v>90</v>
      </c>
      <c r="AI72" s="38">
        <v>25</v>
      </c>
      <c r="AJ72" s="38">
        <v>40</v>
      </c>
      <c r="AK72" s="38">
        <v>70</v>
      </c>
      <c r="AL72" s="38">
        <v>40</v>
      </c>
      <c r="AM72" s="38">
        <v>17</v>
      </c>
      <c r="AN72" s="38">
        <v>19</v>
      </c>
      <c r="AO72" s="38">
        <v>325</v>
      </c>
      <c r="AP72" s="38">
        <v>13</v>
      </c>
      <c r="AQ72" s="38">
        <v>74</v>
      </c>
      <c r="AR72" s="38"/>
      <c r="AS72" s="38"/>
      <c r="AT72" s="38"/>
      <c r="AU72" s="38"/>
      <c r="AV72" s="38"/>
      <c r="AW72" s="38">
        <v>115</v>
      </c>
      <c r="AX72" s="38">
        <v>5</v>
      </c>
      <c r="AY72" s="38">
        <v>11.6</v>
      </c>
      <c r="AZ72" s="38">
        <v>1.74</v>
      </c>
      <c r="BA72" s="38">
        <v>7.8</v>
      </c>
      <c r="BB72" s="38">
        <v>2.1</v>
      </c>
      <c r="BC72" s="38">
        <v>0.74</v>
      </c>
      <c r="BD72" s="38">
        <v>2.6</v>
      </c>
      <c r="BE72" s="38">
        <v>0.4</v>
      </c>
      <c r="BF72" s="38">
        <v>2.6</v>
      </c>
      <c r="BG72" s="38">
        <v>0.5</v>
      </c>
      <c r="BH72" s="38">
        <v>1.7</v>
      </c>
      <c r="BI72" s="38">
        <v>0.25</v>
      </c>
      <c r="BJ72" s="38">
        <v>1.6</v>
      </c>
      <c r="BK72" s="38">
        <v>0.23</v>
      </c>
      <c r="BL72" s="38">
        <v>2.4</v>
      </c>
      <c r="BM72" s="38"/>
      <c r="BN72" s="38"/>
      <c r="BO72" s="38">
        <v>0.1</v>
      </c>
      <c r="BP72" s="38">
        <v>5</v>
      </c>
      <c r="BQ72" s="38">
        <v>1.6</v>
      </c>
      <c r="BR72" s="38">
        <v>0.6</v>
      </c>
      <c r="BT72" s="4"/>
      <c r="BU72" s="4"/>
      <c r="BV72" s="4"/>
      <c r="BW72" s="4"/>
      <c r="BX72" s="4"/>
    </row>
    <row r="73" spans="1:76">
      <c r="A73" s="36" t="s">
        <v>427</v>
      </c>
      <c r="B73" s="36"/>
      <c r="C73" s="37" t="s">
        <v>467</v>
      </c>
      <c r="D73" s="36"/>
      <c r="E73" s="36"/>
      <c r="F73" s="18">
        <v>62.066699999999997</v>
      </c>
      <c r="G73" s="2">
        <v>56.7333</v>
      </c>
      <c r="H73" s="36"/>
      <c r="I73" s="38">
        <v>14</v>
      </c>
      <c r="J73" s="36"/>
      <c r="K73" s="36"/>
      <c r="L73" s="24">
        <v>56.68600032552559</v>
      </c>
      <c r="M73" s="39">
        <v>0.80206399162829101</v>
      </c>
      <c r="N73" s="24">
        <v>17.911059583750248</v>
      </c>
      <c r="O73" s="24"/>
      <c r="P73" s="24">
        <v>6.9411639573081256</v>
      </c>
      <c r="Q73" s="39">
        <v>0.1266954585502014</v>
      </c>
      <c r="R73" s="24">
        <v>4.0052112702966891</v>
      </c>
      <c r="S73" s="24">
        <v>8.4395523195537372</v>
      </c>
      <c r="T73" s="24">
        <v>3.3512992261666175</v>
      </c>
      <c r="U73" s="24">
        <v>0.91956381205791338</v>
      </c>
      <c r="V73" s="24">
        <v>0.81739005516258978</v>
      </c>
      <c r="W73" s="24"/>
      <c r="X73" s="24"/>
      <c r="Y73" s="24"/>
      <c r="Z73" s="24">
        <f t="shared" si="3"/>
        <v>100</v>
      </c>
      <c r="AA73" s="85"/>
      <c r="AB73" s="38"/>
      <c r="AC73" s="38"/>
      <c r="AD73" s="38"/>
      <c r="AE73" s="38"/>
      <c r="AF73" s="38">
        <v>28</v>
      </c>
      <c r="AG73" s="38">
        <v>220</v>
      </c>
      <c r="AH73" s="38">
        <v>30</v>
      </c>
      <c r="AI73" s="38">
        <v>20</v>
      </c>
      <c r="AJ73" s="38"/>
      <c r="AK73" s="38">
        <v>70</v>
      </c>
      <c r="AL73" s="38">
        <v>80</v>
      </c>
      <c r="AM73" s="38">
        <v>18</v>
      </c>
      <c r="AN73" s="38">
        <v>20</v>
      </c>
      <c r="AO73" s="38">
        <v>315</v>
      </c>
      <c r="AP73" s="38">
        <v>17</v>
      </c>
      <c r="AQ73" s="38">
        <v>86</v>
      </c>
      <c r="AR73" s="38"/>
      <c r="AS73" s="38"/>
      <c r="AT73" s="38"/>
      <c r="AU73" s="38"/>
      <c r="AV73" s="38"/>
      <c r="AW73" s="38">
        <v>140</v>
      </c>
      <c r="AX73" s="38">
        <v>8</v>
      </c>
      <c r="AY73" s="38">
        <v>18.2</v>
      </c>
      <c r="AZ73" s="38">
        <v>2.54</v>
      </c>
      <c r="BA73" s="38">
        <v>10.6</v>
      </c>
      <c r="BB73" s="38">
        <v>2.7</v>
      </c>
      <c r="BC73" s="38">
        <v>0.88</v>
      </c>
      <c r="BD73" s="38">
        <v>3.1</v>
      </c>
      <c r="BE73" s="38">
        <v>0.5</v>
      </c>
      <c r="BF73" s="38">
        <v>3</v>
      </c>
      <c r="BG73" s="38">
        <v>0.6</v>
      </c>
      <c r="BH73" s="38">
        <v>1.9</v>
      </c>
      <c r="BI73" s="38">
        <v>0.28000000000000003</v>
      </c>
      <c r="BJ73" s="38">
        <v>1.7</v>
      </c>
      <c r="BK73" s="38">
        <v>0.25</v>
      </c>
      <c r="BL73" s="38">
        <v>2.7</v>
      </c>
      <c r="BM73" s="38"/>
      <c r="BN73" s="38"/>
      <c r="BO73" s="38">
        <v>0.1</v>
      </c>
      <c r="BP73" s="38">
        <v>7</v>
      </c>
      <c r="BQ73" s="38">
        <v>2.2999999999999998</v>
      </c>
      <c r="BR73" s="38">
        <v>0.7</v>
      </c>
      <c r="BT73" s="4"/>
      <c r="BU73" s="4"/>
      <c r="BV73" s="2">
        <v>18.742999999999999</v>
      </c>
      <c r="BW73" s="2">
        <v>15.629</v>
      </c>
      <c r="BX73" s="2">
        <v>38.597999999999999</v>
      </c>
    </row>
    <row r="74" spans="1:76">
      <c r="A74" s="36" t="s">
        <v>428</v>
      </c>
      <c r="B74" s="36"/>
      <c r="C74" s="37" t="s">
        <v>467</v>
      </c>
      <c r="D74" s="36"/>
      <c r="E74" s="36"/>
      <c r="F74" s="18">
        <v>62.066699999999997</v>
      </c>
      <c r="G74" s="2">
        <v>56.7333</v>
      </c>
      <c r="H74" s="36"/>
      <c r="I74" s="38">
        <v>14</v>
      </c>
      <c r="J74" s="36"/>
      <c r="K74" s="36"/>
      <c r="L74" s="24">
        <v>57.026125755247101</v>
      </c>
      <c r="M74" s="39">
        <v>0.73487275457792645</v>
      </c>
      <c r="N74" s="24">
        <v>18.676266148487588</v>
      </c>
      <c r="O74" s="24"/>
      <c r="P74" s="24">
        <v>6.6785088961491059</v>
      </c>
      <c r="Q74" s="39">
        <v>0.10813127674503777</v>
      </c>
      <c r="R74" s="24">
        <v>4.4302328918840717</v>
      </c>
      <c r="S74" s="24">
        <v>8.807974872726863</v>
      </c>
      <c r="T74" s="24">
        <v>2.8974982894786816</v>
      </c>
      <c r="U74" s="24">
        <v>0.52490911041280464</v>
      </c>
      <c r="V74" s="24">
        <v>0.11548000429081703</v>
      </c>
      <c r="W74" s="24"/>
      <c r="X74" s="24"/>
      <c r="Y74" s="24"/>
      <c r="Z74" s="24">
        <f t="shared" si="3"/>
        <v>100</v>
      </c>
      <c r="AA74" s="85"/>
      <c r="AB74" s="38"/>
      <c r="AC74" s="38"/>
      <c r="AD74" s="38"/>
      <c r="AE74" s="38"/>
      <c r="AF74" s="38">
        <v>30</v>
      </c>
      <c r="AG74" s="38">
        <v>177</v>
      </c>
      <c r="AH74" s="38">
        <v>70</v>
      </c>
      <c r="AI74" s="38">
        <v>24</v>
      </c>
      <c r="AJ74" s="38"/>
      <c r="AK74" s="38">
        <v>80</v>
      </c>
      <c r="AL74" s="38">
        <v>70</v>
      </c>
      <c r="AM74" s="38">
        <v>17</v>
      </c>
      <c r="AN74" s="38">
        <v>6</v>
      </c>
      <c r="AO74" s="38">
        <v>315</v>
      </c>
      <c r="AP74" s="38">
        <v>19</v>
      </c>
      <c r="AQ74" s="38">
        <v>97</v>
      </c>
      <c r="AR74" s="38"/>
      <c r="AS74" s="38"/>
      <c r="AT74" s="38"/>
      <c r="AU74" s="38"/>
      <c r="AV74" s="38"/>
      <c r="AW74" s="38">
        <v>157</v>
      </c>
      <c r="AX74" s="38">
        <v>7.6</v>
      </c>
      <c r="AY74" s="38">
        <v>18</v>
      </c>
      <c r="AZ74" s="38">
        <v>2.63</v>
      </c>
      <c r="BA74" s="38">
        <v>11.7</v>
      </c>
      <c r="BB74" s="38">
        <v>3.1</v>
      </c>
      <c r="BC74" s="38">
        <v>0.96</v>
      </c>
      <c r="BD74" s="38">
        <v>3.5</v>
      </c>
      <c r="BE74" s="38">
        <v>0.6</v>
      </c>
      <c r="BF74" s="38">
        <v>3.4</v>
      </c>
      <c r="BG74" s="38">
        <v>0.7</v>
      </c>
      <c r="BH74" s="38">
        <v>2.2000000000000002</v>
      </c>
      <c r="BI74" s="38">
        <v>0.33</v>
      </c>
      <c r="BJ74" s="38">
        <v>2</v>
      </c>
      <c r="BK74" s="38">
        <v>0.28999999999999998</v>
      </c>
      <c r="BL74" s="38">
        <v>2.9</v>
      </c>
      <c r="BM74" s="38"/>
      <c r="BN74" s="38"/>
      <c r="BO74" s="38">
        <v>0.2</v>
      </c>
      <c r="BP74" s="38">
        <v>8</v>
      </c>
      <c r="BQ74" s="38">
        <v>2.2000000000000002</v>
      </c>
      <c r="BR74" s="38">
        <v>0.7</v>
      </c>
      <c r="BT74" s="4"/>
      <c r="BU74" s="4"/>
    </row>
    <row r="75" spans="1:76">
      <c r="A75" s="36" t="s">
        <v>429</v>
      </c>
      <c r="B75" s="36"/>
      <c r="C75" s="37" t="s">
        <v>467</v>
      </c>
      <c r="D75" s="36"/>
      <c r="E75" s="36"/>
      <c r="F75" s="18">
        <v>62.066699999999997</v>
      </c>
      <c r="G75" s="2">
        <v>56.7333</v>
      </c>
      <c r="H75" s="36"/>
      <c r="I75" s="38">
        <v>14</v>
      </c>
      <c r="J75" s="36"/>
      <c r="K75" s="36"/>
      <c r="L75" s="24">
        <v>67.765486629806475</v>
      </c>
      <c r="M75" s="39">
        <v>0.93176162500288462</v>
      </c>
      <c r="N75" s="24">
        <v>15.396725309952766</v>
      </c>
      <c r="O75" s="24"/>
      <c r="P75" s="24">
        <v>6.0468168325976048</v>
      </c>
      <c r="Q75" s="39">
        <v>6.6317553380988228E-2</v>
      </c>
      <c r="R75" s="24">
        <v>2.7411255397475132</v>
      </c>
      <c r="S75" s="24">
        <v>4.3659055975817251</v>
      </c>
      <c r="T75" s="24">
        <v>1.9342619736121565</v>
      </c>
      <c r="U75" s="24">
        <v>0.65212260824638424</v>
      </c>
      <c r="V75" s="24">
        <v>9.9476330071482336E-2</v>
      </c>
      <c r="W75" s="24"/>
      <c r="X75" s="24"/>
      <c r="Y75" s="24"/>
      <c r="Z75" s="24">
        <f t="shared" si="3"/>
        <v>99.999999999999972</v>
      </c>
      <c r="AA75" s="85"/>
      <c r="AB75" s="38"/>
      <c r="AC75" s="38"/>
      <c r="AD75" s="38"/>
      <c r="AE75" s="38"/>
      <c r="AF75" s="38">
        <v>25</v>
      </c>
      <c r="AG75" s="38">
        <v>211</v>
      </c>
      <c r="AH75" s="38">
        <v>50</v>
      </c>
      <c r="AI75" s="38">
        <v>13</v>
      </c>
      <c r="AJ75" s="38"/>
      <c r="AK75" s="38">
        <v>40</v>
      </c>
      <c r="AL75" s="38">
        <v>60</v>
      </c>
      <c r="AM75" s="38">
        <v>15</v>
      </c>
      <c r="AN75" s="38">
        <v>15</v>
      </c>
      <c r="AO75" s="38">
        <v>254</v>
      </c>
      <c r="AP75" s="38">
        <v>8</v>
      </c>
      <c r="AQ75" s="38">
        <v>76</v>
      </c>
      <c r="AR75" s="38"/>
      <c r="AS75" s="38"/>
      <c r="AT75" s="38"/>
      <c r="AU75" s="38"/>
      <c r="AV75" s="38"/>
      <c r="AW75" s="38">
        <v>115</v>
      </c>
      <c r="AX75" s="38">
        <v>5.5</v>
      </c>
      <c r="AY75" s="38">
        <v>11.9</v>
      </c>
      <c r="AZ75" s="38">
        <v>1.62</v>
      </c>
      <c r="BA75" s="38">
        <v>6.5</v>
      </c>
      <c r="BB75" s="38">
        <v>1.6</v>
      </c>
      <c r="BC75" s="38">
        <v>0.52</v>
      </c>
      <c r="BD75" s="38">
        <v>1.7</v>
      </c>
      <c r="BE75" s="38">
        <v>0.3</v>
      </c>
      <c r="BF75" s="38">
        <v>1.7</v>
      </c>
      <c r="BG75" s="38">
        <v>0.4</v>
      </c>
      <c r="BH75" s="38">
        <v>1.1000000000000001</v>
      </c>
      <c r="BI75" s="38">
        <v>0.16</v>
      </c>
      <c r="BJ75" s="38">
        <v>1</v>
      </c>
      <c r="BK75" s="38">
        <v>0.15</v>
      </c>
      <c r="BL75" s="38">
        <v>2.4</v>
      </c>
      <c r="BM75" s="38"/>
      <c r="BN75" s="38"/>
      <c r="BO75" s="38">
        <v>0.6</v>
      </c>
      <c r="BP75" s="38">
        <v>6</v>
      </c>
      <c r="BQ75" s="38">
        <v>1.7</v>
      </c>
      <c r="BR75" s="38">
        <v>0.5</v>
      </c>
      <c r="BT75" s="4"/>
      <c r="BU75" s="4"/>
    </row>
    <row r="76" spans="1:76">
      <c r="A76" s="36" t="s">
        <v>430</v>
      </c>
      <c r="B76" s="36"/>
      <c r="C76" s="37" t="s">
        <v>467</v>
      </c>
      <c r="D76" s="36"/>
      <c r="E76" s="36"/>
      <c r="F76" s="18">
        <v>62.066699999999997</v>
      </c>
      <c r="G76" s="2">
        <v>56.7333</v>
      </c>
      <c r="H76" s="36"/>
      <c r="I76" s="38">
        <v>14</v>
      </c>
      <c r="J76" s="36"/>
      <c r="K76" s="36"/>
      <c r="L76" s="24">
        <v>54.596694526570133</v>
      </c>
      <c r="M76" s="39">
        <v>0.72417879721092082</v>
      </c>
      <c r="N76" s="24">
        <v>18.325947087314766</v>
      </c>
      <c r="O76" s="24"/>
      <c r="P76" s="24">
        <v>7.072305410530368</v>
      </c>
      <c r="Q76" s="39">
        <v>0.13082604160140388</v>
      </c>
      <c r="R76" s="24">
        <v>5.7481048199671942</v>
      </c>
      <c r="S76" s="24">
        <v>10.208551750156794</v>
      </c>
      <c r="T76" s="24">
        <v>2.6371233582645193</v>
      </c>
      <c r="U76" s="24">
        <v>0.47385810343815588</v>
      </c>
      <c r="V76" s="24">
        <v>8.2410104945766227E-2</v>
      </c>
      <c r="W76" s="24"/>
      <c r="X76" s="24"/>
      <c r="Y76" s="24"/>
      <c r="Z76" s="24">
        <f t="shared" si="3"/>
        <v>100.00000000000003</v>
      </c>
      <c r="AA76" s="85"/>
      <c r="AB76" s="38"/>
      <c r="AC76" s="38"/>
      <c r="AD76" s="38"/>
      <c r="AE76" s="38"/>
      <c r="AF76" s="38">
        <v>31</v>
      </c>
      <c r="AG76" s="38">
        <v>227</v>
      </c>
      <c r="AH76" s="38">
        <v>60</v>
      </c>
      <c r="AI76" s="38">
        <v>27</v>
      </c>
      <c r="AJ76" s="38"/>
      <c r="AK76" s="38">
        <v>70</v>
      </c>
      <c r="AL76" s="38">
        <v>80</v>
      </c>
      <c r="AM76" s="38">
        <v>18</v>
      </c>
      <c r="AN76" s="38">
        <v>11</v>
      </c>
      <c r="AO76" s="38">
        <v>320</v>
      </c>
      <c r="AP76" s="38">
        <v>14</v>
      </c>
      <c r="AQ76" s="38">
        <v>63</v>
      </c>
      <c r="AR76" s="38"/>
      <c r="AS76" s="38"/>
      <c r="AT76" s="38"/>
      <c r="AU76" s="38"/>
      <c r="AV76" s="38"/>
      <c r="AW76" s="38">
        <v>105</v>
      </c>
      <c r="AX76" s="38">
        <v>6</v>
      </c>
      <c r="AY76" s="38">
        <v>13.6</v>
      </c>
      <c r="AZ76" s="38">
        <v>1.94</v>
      </c>
      <c r="BA76" s="38">
        <v>8.4</v>
      </c>
      <c r="BB76" s="38">
        <v>2.2000000000000002</v>
      </c>
      <c r="BC76" s="38">
        <v>0.79</v>
      </c>
      <c r="BD76" s="38">
        <v>2.6</v>
      </c>
      <c r="BE76" s="38">
        <v>0.4</v>
      </c>
      <c r="BF76" s="38">
        <v>2.6</v>
      </c>
      <c r="BG76" s="38">
        <v>0.6</v>
      </c>
      <c r="BH76" s="38">
        <v>1.6</v>
      </c>
      <c r="BI76" s="38">
        <v>0.24</v>
      </c>
      <c r="BJ76" s="38">
        <v>1.5</v>
      </c>
      <c r="BK76" s="38">
        <v>0.21</v>
      </c>
      <c r="BL76" s="38">
        <v>2</v>
      </c>
      <c r="BM76" s="38"/>
      <c r="BN76" s="38"/>
      <c r="BO76" s="38">
        <v>0.5</v>
      </c>
      <c r="BP76" s="38">
        <v>5</v>
      </c>
      <c r="BQ76" s="38">
        <v>1.6</v>
      </c>
      <c r="BR76" s="38">
        <v>0.5</v>
      </c>
      <c r="BT76" s="4"/>
      <c r="BU76" s="4"/>
      <c r="BV76" s="2">
        <v>18.733000000000001</v>
      </c>
      <c r="BW76" s="2">
        <v>15.618</v>
      </c>
      <c r="BX76" s="2">
        <v>38.573</v>
      </c>
    </row>
    <row r="77" spans="1:76">
      <c r="A77" s="36" t="s">
        <v>431</v>
      </c>
      <c r="B77" s="36"/>
      <c r="C77" s="37" t="s">
        <v>467</v>
      </c>
      <c r="D77" s="36"/>
      <c r="E77" s="36"/>
      <c r="F77" s="18">
        <v>62.066699999999997</v>
      </c>
      <c r="G77" s="2">
        <v>56.7333</v>
      </c>
      <c r="H77" s="36"/>
      <c r="I77" s="38">
        <v>14</v>
      </c>
      <c r="J77" s="36"/>
      <c r="K77" s="36"/>
      <c r="L77" s="24">
        <v>57.402288782777966</v>
      </c>
      <c r="M77" s="39">
        <v>1.0157241198267617</v>
      </c>
      <c r="N77" s="24">
        <v>20.913926139383811</v>
      </c>
      <c r="O77" s="24"/>
      <c r="P77" s="24">
        <v>7.4114735930156188</v>
      </c>
      <c r="Q77" s="39">
        <v>0.10212745248531373</v>
      </c>
      <c r="R77" s="24">
        <v>4.5291305015226095</v>
      </c>
      <c r="S77" s="24">
        <v>6.1609495792770783</v>
      </c>
      <c r="T77" s="24">
        <v>1.8316336587039961</v>
      </c>
      <c r="U77" s="24">
        <v>0.52173807247932014</v>
      </c>
      <c r="V77" s="24">
        <v>0.11100810052751495</v>
      </c>
      <c r="W77" s="24"/>
      <c r="X77" s="24"/>
      <c r="Y77" s="24"/>
      <c r="Z77" s="24">
        <f t="shared" si="3"/>
        <v>99.999999999999986</v>
      </c>
      <c r="AA77" s="85"/>
      <c r="AB77" s="38"/>
      <c r="AC77" s="38"/>
      <c r="AD77" s="38"/>
      <c r="AE77" s="38"/>
      <c r="AF77" s="38">
        <v>31</v>
      </c>
      <c r="AG77" s="38">
        <v>215</v>
      </c>
      <c r="AH77" s="38">
        <v>80</v>
      </c>
      <c r="AI77" s="38">
        <v>22</v>
      </c>
      <c r="AJ77" s="38"/>
      <c r="AK77" s="38">
        <v>50</v>
      </c>
      <c r="AL77" s="38">
        <v>60</v>
      </c>
      <c r="AM77" s="38">
        <v>19</v>
      </c>
      <c r="AN77" s="38">
        <v>9</v>
      </c>
      <c r="AO77" s="38">
        <v>274</v>
      </c>
      <c r="AP77" s="38">
        <v>11</v>
      </c>
      <c r="AQ77" s="38">
        <v>95</v>
      </c>
      <c r="AR77" s="38"/>
      <c r="AS77" s="38"/>
      <c r="AT77" s="38"/>
      <c r="AU77" s="38"/>
      <c r="AV77" s="38"/>
      <c r="AW77" s="38">
        <v>134</v>
      </c>
      <c r="AX77" s="38">
        <v>4.5</v>
      </c>
      <c r="AY77" s="38">
        <v>10.1</v>
      </c>
      <c r="AZ77" s="38">
        <v>1.47</v>
      </c>
      <c r="BA77" s="38">
        <v>6.3</v>
      </c>
      <c r="BB77" s="38">
        <v>1.7</v>
      </c>
      <c r="BC77" s="38">
        <v>0.56000000000000005</v>
      </c>
      <c r="BD77" s="38">
        <v>1.9</v>
      </c>
      <c r="BE77" s="38">
        <v>0.3</v>
      </c>
      <c r="BF77" s="38">
        <v>2.1</v>
      </c>
      <c r="BG77" s="38">
        <v>0.4</v>
      </c>
      <c r="BH77" s="38">
        <v>1.3</v>
      </c>
      <c r="BI77" s="38">
        <v>0.2</v>
      </c>
      <c r="BJ77" s="38">
        <v>1.3</v>
      </c>
      <c r="BK77" s="38">
        <v>0.18</v>
      </c>
      <c r="BL77" s="38">
        <v>2.8</v>
      </c>
      <c r="BM77" s="38"/>
      <c r="BN77" s="38"/>
      <c r="BO77" s="38">
        <v>2.6</v>
      </c>
      <c r="BP77" s="38">
        <v>15</v>
      </c>
      <c r="BQ77" s="38">
        <v>1.8</v>
      </c>
      <c r="BR77" s="38">
        <v>0.5</v>
      </c>
      <c r="BT77" s="4"/>
      <c r="BU77" s="4"/>
    </row>
    <row r="78" spans="1:76">
      <c r="A78" s="36" t="s">
        <v>432</v>
      </c>
      <c r="B78" s="36"/>
      <c r="C78" s="37" t="s">
        <v>467</v>
      </c>
      <c r="D78" s="36"/>
      <c r="E78" s="36"/>
      <c r="F78" s="18">
        <v>62.066699999999997</v>
      </c>
      <c r="G78" s="2">
        <v>56.7333</v>
      </c>
      <c r="H78" s="36"/>
      <c r="I78" s="38">
        <v>14</v>
      </c>
      <c r="J78" s="36"/>
      <c r="K78" s="36"/>
      <c r="L78" s="24">
        <v>54.700786898448762</v>
      </c>
      <c r="M78" s="39">
        <v>0.71176927530511636</v>
      </c>
      <c r="N78" s="24">
        <v>17.966597661547951</v>
      </c>
      <c r="O78" s="24"/>
      <c r="P78" s="24">
        <v>6.9975091928246442</v>
      </c>
      <c r="Q78" s="39">
        <v>0.12572562697697212</v>
      </c>
      <c r="R78" s="24">
        <v>5.728627358224939</v>
      </c>
      <c r="S78" s="24">
        <v>10.159441792816617</v>
      </c>
      <c r="T78" s="24">
        <v>2.9099399147089517</v>
      </c>
      <c r="U78" s="24">
        <v>0.61848897141897574</v>
      </c>
      <c r="V78" s="24">
        <v>8.1113307727078782E-2</v>
      </c>
      <c r="W78" s="24"/>
      <c r="X78" s="24"/>
      <c r="Y78" s="24"/>
      <c r="Z78" s="24">
        <f t="shared" si="3"/>
        <v>100.00000000000001</v>
      </c>
      <c r="AA78" s="85"/>
      <c r="AB78" s="38"/>
      <c r="AC78" s="38"/>
      <c r="AD78" s="38"/>
      <c r="AE78" s="38"/>
      <c r="AF78" s="38">
        <v>31</v>
      </c>
      <c r="AG78" s="38">
        <v>230</v>
      </c>
      <c r="AH78" s="38">
        <v>60</v>
      </c>
      <c r="AI78" s="38">
        <v>25</v>
      </c>
      <c r="AJ78" s="38"/>
      <c r="AK78" s="38">
        <v>40</v>
      </c>
      <c r="AL78" s="38">
        <v>80</v>
      </c>
      <c r="AM78" s="38">
        <v>17</v>
      </c>
      <c r="AN78" s="38">
        <v>16</v>
      </c>
      <c r="AO78" s="38">
        <v>318</v>
      </c>
      <c r="AP78" s="38">
        <v>13</v>
      </c>
      <c r="AQ78" s="38">
        <v>58</v>
      </c>
      <c r="AR78" s="38"/>
      <c r="AS78" s="38"/>
      <c r="AT78" s="38"/>
      <c r="AU78" s="38"/>
      <c r="AV78" s="38"/>
      <c r="AW78" s="38">
        <v>107</v>
      </c>
      <c r="AX78" s="38">
        <v>5</v>
      </c>
      <c r="AY78" s="38">
        <v>11.2</v>
      </c>
      <c r="AZ78" s="38">
        <v>1.6</v>
      </c>
      <c r="BA78" s="38">
        <v>7.1</v>
      </c>
      <c r="BB78" s="38">
        <v>1.9</v>
      </c>
      <c r="BC78" s="38">
        <v>0.71</v>
      </c>
      <c r="BD78" s="38">
        <v>2.2000000000000002</v>
      </c>
      <c r="BE78" s="38">
        <v>0.4</v>
      </c>
      <c r="BF78" s="38">
        <v>2.2999999999999998</v>
      </c>
      <c r="BG78" s="38">
        <v>0.5</v>
      </c>
      <c r="BH78" s="38">
        <v>1.5</v>
      </c>
      <c r="BI78" s="38">
        <v>0.22</v>
      </c>
      <c r="BJ78" s="38">
        <v>1.3</v>
      </c>
      <c r="BK78" s="38">
        <v>0.2</v>
      </c>
      <c r="BL78" s="38">
        <v>2</v>
      </c>
      <c r="BM78" s="38"/>
      <c r="BN78" s="38"/>
      <c r="BO78" s="38">
        <v>0.1</v>
      </c>
      <c r="BP78" s="38" t="s">
        <v>426</v>
      </c>
      <c r="BQ78" s="38">
        <v>1.5</v>
      </c>
      <c r="BR78" s="38">
        <v>0.5</v>
      </c>
      <c r="BT78" s="4"/>
      <c r="BU78" s="4"/>
      <c r="BV78" s="4"/>
      <c r="BW78" s="4"/>
      <c r="BX78" s="4"/>
    </row>
    <row r="79" spans="1:76">
      <c r="A79" s="36" t="s">
        <v>433</v>
      </c>
      <c r="B79" s="36"/>
      <c r="C79" s="37" t="s">
        <v>467</v>
      </c>
      <c r="D79" s="36"/>
      <c r="E79" s="36"/>
      <c r="F79" s="18">
        <v>62.066699999999997</v>
      </c>
      <c r="G79" s="2">
        <v>56.7333</v>
      </c>
      <c r="H79" s="36"/>
      <c r="I79" s="38">
        <v>14</v>
      </c>
      <c r="J79" s="36"/>
      <c r="K79" s="36"/>
      <c r="L79" s="24">
        <v>56.1734943409529</v>
      </c>
      <c r="M79" s="39">
        <v>0.74351734811093795</v>
      </c>
      <c r="N79" s="24">
        <v>16.9845663602485</v>
      </c>
      <c r="O79" s="24"/>
      <c r="P79" s="24">
        <v>7.0451576627019303</v>
      </c>
      <c r="Q79" s="39">
        <v>0.12644852859029557</v>
      </c>
      <c r="R79" s="24">
        <v>5.492924081962439</v>
      </c>
      <c r="S79" s="24">
        <v>9.7719422894580408</v>
      </c>
      <c r="T79" s="24">
        <v>2.9032582164331862</v>
      </c>
      <c r="U79" s="24">
        <v>0.66764823095676062</v>
      </c>
      <c r="V79" s="24">
        <v>9.1042940585012805E-2</v>
      </c>
      <c r="W79" s="24"/>
      <c r="X79" s="24"/>
      <c r="Y79" s="24"/>
      <c r="Z79" s="24">
        <f t="shared" si="3"/>
        <v>100</v>
      </c>
      <c r="AA79" s="85"/>
      <c r="AB79" s="38"/>
      <c r="AC79" s="38"/>
      <c r="AD79" s="38"/>
      <c r="AE79" s="38"/>
      <c r="AF79" s="38">
        <v>33</v>
      </c>
      <c r="AG79" s="38">
        <v>239</v>
      </c>
      <c r="AH79" s="38">
        <v>70</v>
      </c>
      <c r="AI79" s="38">
        <v>25</v>
      </c>
      <c r="AJ79" s="38"/>
      <c r="AK79" s="38">
        <v>80</v>
      </c>
      <c r="AL79" s="38">
        <v>70</v>
      </c>
      <c r="AM79" s="38">
        <v>17</v>
      </c>
      <c r="AN79" s="38">
        <v>16</v>
      </c>
      <c r="AO79" s="38">
        <v>313</v>
      </c>
      <c r="AP79" s="38">
        <v>14</v>
      </c>
      <c r="AQ79" s="38">
        <v>61</v>
      </c>
      <c r="AR79" s="38"/>
      <c r="AS79" s="38"/>
      <c r="AT79" s="38"/>
      <c r="AU79" s="38"/>
      <c r="AV79" s="38"/>
      <c r="AW79" s="38">
        <v>110</v>
      </c>
      <c r="AX79" s="38">
        <v>5.8</v>
      </c>
      <c r="AY79" s="38">
        <v>13.5</v>
      </c>
      <c r="AZ79" s="38">
        <v>1.93</v>
      </c>
      <c r="BA79" s="38">
        <v>8.1999999999999993</v>
      </c>
      <c r="BB79" s="38">
        <v>2.2000000000000002</v>
      </c>
      <c r="BC79" s="38">
        <v>0.76</v>
      </c>
      <c r="BD79" s="38">
        <v>2.6</v>
      </c>
      <c r="BE79" s="38">
        <v>0.4</v>
      </c>
      <c r="BF79" s="38">
        <v>2.6</v>
      </c>
      <c r="BG79" s="38">
        <v>0.5</v>
      </c>
      <c r="BH79" s="38">
        <v>1.6</v>
      </c>
      <c r="BI79" s="38">
        <v>0.24</v>
      </c>
      <c r="BJ79" s="38">
        <v>1.5</v>
      </c>
      <c r="BK79" s="38">
        <v>0.21</v>
      </c>
      <c r="BL79" s="38">
        <v>1.9</v>
      </c>
      <c r="BM79" s="38"/>
      <c r="BN79" s="38"/>
      <c r="BO79" s="38">
        <v>0.2</v>
      </c>
      <c r="BP79" s="38">
        <v>5</v>
      </c>
      <c r="BQ79" s="38">
        <v>1.6</v>
      </c>
      <c r="BR79" s="38">
        <v>0.5</v>
      </c>
      <c r="BT79" s="4"/>
      <c r="BU79" s="4"/>
      <c r="BV79" s="2">
        <v>18.727</v>
      </c>
      <c r="BW79" s="2">
        <v>15.618</v>
      </c>
      <c r="BX79" s="2">
        <v>38.582999999999998</v>
      </c>
    </row>
    <row r="80" spans="1:76">
      <c r="A80" s="36" t="s">
        <v>471</v>
      </c>
      <c r="B80" s="36"/>
      <c r="C80" s="37" t="s">
        <v>467</v>
      </c>
      <c r="D80" s="36"/>
      <c r="E80" s="36"/>
      <c r="F80" s="18">
        <v>62.066699999999997</v>
      </c>
      <c r="G80" s="2">
        <v>56.7333</v>
      </c>
      <c r="H80" s="36"/>
      <c r="I80" s="38">
        <v>2</v>
      </c>
      <c r="J80" s="36"/>
      <c r="K80" s="36"/>
      <c r="L80" s="40">
        <v>55.8</v>
      </c>
      <c r="M80" s="24">
        <v>0.78</v>
      </c>
      <c r="N80" s="40">
        <v>18.7</v>
      </c>
      <c r="O80" s="24"/>
      <c r="P80" s="40">
        <v>6.6</v>
      </c>
      <c r="Q80" s="24">
        <v>0.12</v>
      </c>
      <c r="R80" s="40">
        <v>5</v>
      </c>
      <c r="S80" s="40">
        <v>9.4</v>
      </c>
      <c r="T80" s="40">
        <v>3.5</v>
      </c>
      <c r="U80" s="24">
        <v>0.7</v>
      </c>
      <c r="V80" s="24">
        <v>0.08</v>
      </c>
      <c r="W80" s="24"/>
      <c r="X80" s="24"/>
      <c r="Y80" s="24"/>
      <c r="Z80" s="24">
        <f t="shared" si="3"/>
        <v>100.68</v>
      </c>
      <c r="AA80" s="85"/>
      <c r="AB80" s="38"/>
      <c r="AC80" s="38"/>
      <c r="AD80" s="38"/>
      <c r="AE80" s="38"/>
      <c r="AF80" s="38">
        <v>29</v>
      </c>
      <c r="AG80" s="38">
        <v>210</v>
      </c>
      <c r="AH80" s="38">
        <v>40</v>
      </c>
      <c r="AI80" s="38"/>
      <c r="AJ80" s="38">
        <v>27</v>
      </c>
      <c r="AK80" s="38">
        <v>92</v>
      </c>
      <c r="AL80" s="38">
        <v>56</v>
      </c>
      <c r="AM80" s="38"/>
      <c r="AN80" s="38">
        <v>17</v>
      </c>
      <c r="AO80" s="38">
        <v>357</v>
      </c>
      <c r="AP80" s="38">
        <v>14</v>
      </c>
      <c r="AQ80" s="38">
        <v>72</v>
      </c>
      <c r="AR80" s="38">
        <v>0.7</v>
      </c>
      <c r="AS80" s="38"/>
      <c r="AT80" s="38"/>
      <c r="AU80" s="38"/>
      <c r="AV80" s="38"/>
      <c r="AW80" s="38">
        <v>76</v>
      </c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T80" s="4">
        <v>0.70343</v>
      </c>
      <c r="BU80" s="4">
        <v>0.51286699999999996</v>
      </c>
      <c r="BV80" s="4"/>
      <c r="BW80" s="4"/>
      <c r="BX80" s="4"/>
    </row>
    <row r="81" spans="1:76">
      <c r="A81" s="36" t="s">
        <v>472</v>
      </c>
      <c r="B81" s="36"/>
      <c r="C81" s="37" t="s">
        <v>467</v>
      </c>
      <c r="D81" s="36"/>
      <c r="E81" s="36"/>
      <c r="F81" s="18">
        <v>62.066699999999997</v>
      </c>
      <c r="G81" s="2">
        <v>56.7333</v>
      </c>
      <c r="H81" s="36"/>
      <c r="I81" s="38">
        <v>2</v>
      </c>
      <c r="J81" s="36"/>
      <c r="K81" s="36"/>
      <c r="L81" s="40">
        <v>54.3</v>
      </c>
      <c r="M81" s="24">
        <v>0.63</v>
      </c>
      <c r="N81" s="40">
        <v>18.3</v>
      </c>
      <c r="O81" s="24"/>
      <c r="P81" s="40">
        <v>6.3</v>
      </c>
      <c r="Q81" s="24">
        <v>0.12</v>
      </c>
      <c r="R81" s="40">
        <v>5</v>
      </c>
      <c r="S81" s="40">
        <v>9.6999999999999993</v>
      </c>
      <c r="T81" s="40">
        <v>3.2</v>
      </c>
      <c r="U81" s="24">
        <v>0.7</v>
      </c>
      <c r="V81" s="24">
        <v>0.08</v>
      </c>
      <c r="W81" s="24"/>
      <c r="X81" s="24"/>
      <c r="Y81" s="24"/>
      <c r="Z81" s="24">
        <f t="shared" si="3"/>
        <v>98.330000000000013</v>
      </c>
      <c r="AA81" s="85"/>
      <c r="AB81" s="38"/>
      <c r="AC81" s="38"/>
      <c r="AD81" s="38"/>
      <c r="AE81" s="38"/>
      <c r="AF81" s="38">
        <v>29</v>
      </c>
      <c r="AG81" s="38">
        <v>178</v>
      </c>
      <c r="AH81" s="38">
        <v>66</v>
      </c>
      <c r="AI81" s="38"/>
      <c r="AJ81" s="38">
        <v>27</v>
      </c>
      <c r="AK81" s="38">
        <v>53</v>
      </c>
      <c r="AL81" s="38">
        <v>54</v>
      </c>
      <c r="AM81" s="38"/>
      <c r="AN81" s="38">
        <v>15</v>
      </c>
      <c r="AO81" s="38">
        <v>318</v>
      </c>
      <c r="AP81" s="38">
        <v>15</v>
      </c>
      <c r="AQ81" s="38">
        <v>76</v>
      </c>
      <c r="AR81" s="38"/>
      <c r="AS81" s="38"/>
      <c r="AT81" s="38"/>
      <c r="AU81" s="38"/>
      <c r="AV81" s="38"/>
      <c r="AW81" s="38">
        <v>84</v>
      </c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T81" s="4"/>
      <c r="BU81" s="4"/>
      <c r="BV81" s="4"/>
      <c r="BW81" s="4"/>
      <c r="BX81" s="4"/>
    </row>
    <row r="82" spans="1:76">
      <c r="A82" s="14"/>
      <c r="B82" s="4"/>
      <c r="H82" s="4"/>
      <c r="J82" s="15"/>
      <c r="L82" s="20"/>
      <c r="M82" s="20"/>
      <c r="N82" s="20"/>
      <c r="O82" s="24"/>
      <c r="P82" s="24"/>
      <c r="Q82" s="20"/>
      <c r="R82" s="20"/>
      <c r="S82" s="20"/>
      <c r="T82" s="20"/>
      <c r="U82" s="20"/>
      <c r="V82" s="20"/>
      <c r="Y82" s="20"/>
      <c r="AA82" s="83"/>
      <c r="AB82" s="20"/>
      <c r="AF82" s="1"/>
      <c r="AG82" s="1"/>
      <c r="AH82" s="1"/>
      <c r="AI82" s="1"/>
      <c r="AJ82" s="1"/>
      <c r="AN82" s="1"/>
      <c r="AO82" s="1"/>
      <c r="AP82" s="1"/>
      <c r="BT82" s="35"/>
      <c r="BU82" s="4"/>
      <c r="BV82" s="4"/>
      <c r="BW82" s="4"/>
      <c r="BX82" s="4"/>
    </row>
    <row r="83" spans="1:76">
      <c r="A83" s="27" t="s">
        <v>401</v>
      </c>
      <c r="B83" s="15" t="s">
        <v>130</v>
      </c>
      <c r="C83" s="15" t="s">
        <v>80</v>
      </c>
      <c r="D83" s="17" t="s">
        <v>366</v>
      </c>
      <c r="E83" s="15" t="s">
        <v>400</v>
      </c>
      <c r="F83" s="2">
        <v>62.12233333333333</v>
      </c>
      <c r="G83" s="2">
        <v>57.016666666666666</v>
      </c>
      <c r="H83" s="28" t="s">
        <v>81</v>
      </c>
      <c r="I83" s="1">
        <v>12</v>
      </c>
      <c r="K83" s="29"/>
      <c r="L83" s="19">
        <v>51.189158932476403</v>
      </c>
      <c r="M83" s="19">
        <v>0.70813653918598796</v>
      </c>
      <c r="N83" s="19">
        <v>17.7359978570199</v>
      </c>
      <c r="O83" s="19">
        <v>7.5747702855655801</v>
      </c>
      <c r="P83" s="19"/>
      <c r="Q83" s="19">
        <v>0.122316125706842</v>
      </c>
      <c r="R83" s="19">
        <v>6.6469037013088297</v>
      </c>
      <c r="S83" s="19">
        <v>12.1251296987699</v>
      </c>
      <c r="T83" s="19">
        <v>2.4709453688060399</v>
      </c>
      <c r="U83" s="19">
        <v>0.44499723938843899</v>
      </c>
      <c r="V83" s="19">
        <v>8.4354228617565002E-2</v>
      </c>
      <c r="W83" s="19"/>
      <c r="X83" s="19"/>
      <c r="Y83" s="19"/>
      <c r="Z83" s="19">
        <v>99.332709976845507</v>
      </c>
      <c r="AA83" s="83">
        <f t="shared" ref="AA83:AA105" si="4">U83+T83</f>
        <v>2.915942608194479</v>
      </c>
      <c r="AE83" s="4">
        <v>5.6658919154731171</v>
      </c>
      <c r="AF83" s="4">
        <v>31.783112970180802</v>
      </c>
      <c r="AG83" s="21">
        <v>222.69923246458484</v>
      </c>
      <c r="AH83" s="4">
        <v>59.885785794787523</v>
      </c>
      <c r="AI83" s="4">
        <v>27.138235637473592</v>
      </c>
      <c r="AJ83" s="4">
        <v>52.275983684746045</v>
      </c>
      <c r="AK83" s="4">
        <v>61.666061109806698</v>
      </c>
      <c r="AL83" s="4">
        <v>51.686690352978019</v>
      </c>
      <c r="AM83" s="4">
        <v>16.762625579400492</v>
      </c>
      <c r="AN83" s="4">
        <v>8.6798075577991725</v>
      </c>
      <c r="AO83" s="21">
        <v>272.70988519996877</v>
      </c>
      <c r="AP83" s="4">
        <v>14.84126510911795</v>
      </c>
      <c r="AQ83" s="4">
        <v>50.207458680441434</v>
      </c>
      <c r="AR83" s="4">
        <v>1.4840369314236523</v>
      </c>
      <c r="AS83" s="4">
        <v>0.24557337697425066</v>
      </c>
      <c r="AT83" s="4">
        <v>0.58011680884401673</v>
      </c>
      <c r="AV83" s="4">
        <v>0.46322037628551321</v>
      </c>
      <c r="AW83" s="4">
        <v>90.092674211473764</v>
      </c>
      <c r="AX83" s="4">
        <v>4.1749320889097605</v>
      </c>
      <c r="AY83" s="4">
        <v>10.288757738592787</v>
      </c>
      <c r="AZ83" s="4">
        <v>1.4137903936917904</v>
      </c>
      <c r="BA83" s="4">
        <v>6.5651441986381798</v>
      </c>
      <c r="BB83" s="4">
        <v>1.9179465017453243</v>
      </c>
      <c r="BC83" s="4">
        <v>0.67365183783735127</v>
      </c>
      <c r="BD83" s="4">
        <v>2.2489205661866456</v>
      </c>
      <c r="BE83" s="4">
        <v>0.3952890859513189</v>
      </c>
      <c r="BF83" s="4">
        <v>2.5825620860921976</v>
      </c>
      <c r="BG83" s="4">
        <v>0.54129022501369661</v>
      </c>
      <c r="BH83" s="4">
        <v>1.543772098217892</v>
      </c>
      <c r="BI83" s="4">
        <v>0.22216288202238405</v>
      </c>
      <c r="BJ83" s="4">
        <v>1.4812202983016363</v>
      </c>
      <c r="BK83" s="4">
        <v>0.22180373507083043</v>
      </c>
      <c r="BL83" s="4">
        <v>1.6663520734288177</v>
      </c>
      <c r="BM83" s="4">
        <v>9.9626227958049651E-2</v>
      </c>
      <c r="BN83" s="4">
        <v>5.0981927180871897E-2</v>
      </c>
      <c r="BO83" s="4">
        <v>6.9693375269625116E-2</v>
      </c>
      <c r="BP83" s="4">
        <v>3.3065358221804813</v>
      </c>
      <c r="BQ83" s="4">
        <v>0.97112710975972483</v>
      </c>
      <c r="BR83" s="4">
        <v>0.31795417060342812</v>
      </c>
      <c r="BT83" s="3">
        <v>0.70356750180289707</v>
      </c>
      <c r="BU83" s="3">
        <v>0.51294799999999996</v>
      </c>
      <c r="BV83" s="20">
        <v>18.743455353031905</v>
      </c>
      <c r="BW83" s="20">
        <v>15.583001902598122</v>
      </c>
      <c r="BX83" s="20">
        <v>38.44777104224687</v>
      </c>
    </row>
    <row r="84" spans="1:76">
      <c r="A84" s="6" t="s">
        <v>82</v>
      </c>
      <c r="B84" s="15" t="s">
        <v>130</v>
      </c>
      <c r="C84" s="15" t="s">
        <v>80</v>
      </c>
      <c r="D84" s="17" t="s">
        <v>366</v>
      </c>
      <c r="E84" s="15" t="s">
        <v>400</v>
      </c>
      <c r="F84" s="2">
        <v>62.12233333333333</v>
      </c>
      <c r="G84" s="2">
        <v>57.016666666666666</v>
      </c>
      <c r="H84" s="28" t="s">
        <v>81</v>
      </c>
      <c r="I84" s="1">
        <v>12</v>
      </c>
      <c r="L84" s="19">
        <v>51.03</v>
      </c>
      <c r="M84" s="19">
        <v>0.7</v>
      </c>
      <c r="N84" s="19">
        <v>17.78</v>
      </c>
      <c r="O84" s="19">
        <v>7.53</v>
      </c>
      <c r="P84" s="19"/>
      <c r="Q84" s="19">
        <v>0.13</v>
      </c>
      <c r="R84" s="19">
        <v>6.72</v>
      </c>
      <c r="S84" s="19">
        <v>12.06</v>
      </c>
      <c r="T84" s="19">
        <v>2.54</v>
      </c>
      <c r="U84" s="19">
        <v>0.46</v>
      </c>
      <c r="V84" s="19">
        <v>0.1</v>
      </c>
      <c r="W84" s="19"/>
      <c r="X84" s="19"/>
      <c r="Y84" s="19"/>
      <c r="Z84" s="19">
        <v>99.34</v>
      </c>
      <c r="AA84" s="83">
        <f t="shared" si="4"/>
        <v>3</v>
      </c>
      <c r="BV84" s="20"/>
      <c r="BW84" s="20"/>
      <c r="BX84" s="20"/>
    </row>
    <row r="85" spans="1:76">
      <c r="A85" s="6" t="s">
        <v>83</v>
      </c>
      <c r="B85" s="15" t="s">
        <v>130</v>
      </c>
      <c r="C85" s="15" t="s">
        <v>80</v>
      </c>
      <c r="D85" s="17" t="s">
        <v>366</v>
      </c>
      <c r="E85" s="15" t="s">
        <v>400</v>
      </c>
      <c r="F85" s="2">
        <v>62.12233333333333</v>
      </c>
      <c r="G85" s="2">
        <v>57.016666666666666</v>
      </c>
      <c r="H85" s="28" t="s">
        <v>81</v>
      </c>
      <c r="I85" s="1">
        <v>12</v>
      </c>
      <c r="L85" s="19">
        <v>51.2</v>
      </c>
      <c r="M85" s="19">
        <v>0.7</v>
      </c>
      <c r="N85" s="19">
        <v>17.899999999999999</v>
      </c>
      <c r="O85" s="19">
        <v>7.43</v>
      </c>
      <c r="P85" s="19"/>
      <c r="Q85" s="19">
        <v>0.13</v>
      </c>
      <c r="R85" s="19">
        <v>6.7</v>
      </c>
      <c r="S85" s="19">
        <v>12.18</v>
      </c>
      <c r="T85" s="19">
        <v>2.61</v>
      </c>
      <c r="U85" s="19">
        <v>0.47</v>
      </c>
      <c r="V85" s="19">
        <v>0.09</v>
      </c>
      <c r="W85" s="19"/>
      <c r="X85" s="19"/>
      <c r="Y85" s="19"/>
      <c r="Z85" s="19">
        <v>99.52</v>
      </c>
      <c r="AA85" s="83">
        <f t="shared" si="4"/>
        <v>3.08</v>
      </c>
      <c r="BV85" s="20"/>
      <c r="BW85" s="20"/>
      <c r="BX85" s="20"/>
    </row>
    <row r="86" spans="1:76">
      <c r="A86" s="6" t="s">
        <v>84</v>
      </c>
      <c r="B86" s="15" t="s">
        <v>130</v>
      </c>
      <c r="C86" s="15" t="s">
        <v>80</v>
      </c>
      <c r="D86" s="17" t="s">
        <v>366</v>
      </c>
      <c r="E86" s="15" t="s">
        <v>400</v>
      </c>
      <c r="F86" s="2">
        <v>62.12233333333333</v>
      </c>
      <c r="G86" s="2">
        <v>57.016666666666666</v>
      </c>
      <c r="H86" s="28" t="s">
        <v>81</v>
      </c>
      <c r="I86" s="1">
        <v>12</v>
      </c>
      <c r="L86" s="19">
        <v>51.46</v>
      </c>
      <c r="M86" s="19">
        <v>0.71</v>
      </c>
      <c r="N86" s="19">
        <v>17.48</v>
      </c>
      <c r="O86" s="19">
        <v>8.11</v>
      </c>
      <c r="P86" s="19"/>
      <c r="Q86" s="19">
        <v>0.13</v>
      </c>
      <c r="R86" s="19">
        <v>6.52</v>
      </c>
      <c r="S86" s="19">
        <v>11.56</v>
      </c>
      <c r="T86" s="19">
        <v>2.96</v>
      </c>
      <c r="U86" s="19">
        <v>0.51</v>
      </c>
      <c r="V86" s="19">
        <v>0.1</v>
      </c>
      <c r="W86" s="19"/>
      <c r="X86" s="19"/>
      <c r="Y86" s="19"/>
      <c r="Z86" s="19">
        <v>100.25</v>
      </c>
      <c r="AA86" s="83">
        <f t="shared" si="4"/>
        <v>3.4699999999999998</v>
      </c>
      <c r="BV86" s="20"/>
      <c r="BW86" s="20"/>
      <c r="BX86" s="20"/>
    </row>
    <row r="87" spans="1:76">
      <c r="A87" s="6" t="s">
        <v>353</v>
      </c>
      <c r="B87" s="15" t="s">
        <v>130</v>
      </c>
      <c r="C87" s="15" t="s">
        <v>80</v>
      </c>
      <c r="D87" s="17" t="s">
        <v>365</v>
      </c>
      <c r="E87" s="15" t="s">
        <v>400</v>
      </c>
      <c r="F87" s="2">
        <v>62.12233333333333</v>
      </c>
      <c r="G87" s="2">
        <v>57.016666666666666</v>
      </c>
      <c r="H87" s="28" t="s">
        <v>81</v>
      </c>
      <c r="I87" s="1">
        <v>12</v>
      </c>
      <c r="L87" s="19">
        <v>51.96875</v>
      </c>
      <c r="M87" s="19">
        <v>0.88937500000000003</v>
      </c>
      <c r="N87" s="19">
        <v>15.487500000000001</v>
      </c>
      <c r="O87" s="19"/>
      <c r="P87" s="19">
        <v>8.1575000000000006</v>
      </c>
      <c r="Q87" s="19">
        <v>0.14274999999999999</v>
      </c>
      <c r="R87" s="19">
        <v>6.6050000000000004</v>
      </c>
      <c r="S87" s="19">
        <v>11.0525</v>
      </c>
      <c r="T87" s="19">
        <v>2.7012499999999999</v>
      </c>
      <c r="U87" s="19">
        <v>0.59887499999999994</v>
      </c>
      <c r="V87" s="19">
        <v>0.19925000000000001</v>
      </c>
      <c r="W87" s="19">
        <v>1.6500000000000001E-2</v>
      </c>
      <c r="X87" s="19">
        <v>8.0375000000000002E-2</v>
      </c>
      <c r="Y87" s="19"/>
      <c r="Z87" s="19">
        <v>97.939767857142868</v>
      </c>
      <c r="AA87" s="83">
        <f t="shared" si="4"/>
        <v>3.300125</v>
      </c>
      <c r="BV87" s="20"/>
      <c r="BW87" s="20"/>
      <c r="BX87" s="20"/>
    </row>
    <row r="88" spans="1:76">
      <c r="A88" s="27" t="s">
        <v>402</v>
      </c>
      <c r="B88" s="15" t="s">
        <v>130</v>
      </c>
      <c r="C88" s="15" t="s">
        <v>80</v>
      </c>
      <c r="D88" s="17" t="s">
        <v>366</v>
      </c>
      <c r="F88" s="2">
        <v>62.122</v>
      </c>
      <c r="G88" s="2">
        <v>56.898833333333336</v>
      </c>
      <c r="H88" s="28" t="s">
        <v>85</v>
      </c>
      <c r="I88" s="1">
        <v>12</v>
      </c>
      <c r="K88" s="29"/>
      <c r="L88" s="19">
        <v>50.286414910230199</v>
      </c>
      <c r="M88" s="19">
        <v>0.61133979011145301</v>
      </c>
      <c r="N88" s="19">
        <v>15.099459593733499</v>
      </c>
      <c r="O88" s="19">
        <v>7.72632058945746</v>
      </c>
      <c r="P88" s="19"/>
      <c r="Q88" s="19">
        <v>0.126073301740075</v>
      </c>
      <c r="R88" s="19">
        <v>11.7042874428756</v>
      </c>
      <c r="S88" s="19">
        <v>10.3409263693894</v>
      </c>
      <c r="T88" s="19">
        <v>2.2317569415952501</v>
      </c>
      <c r="U88" s="19">
        <v>0.27423923880851903</v>
      </c>
      <c r="V88" s="19">
        <v>5.2751802722839899E-2</v>
      </c>
      <c r="W88" s="19"/>
      <c r="X88" s="19"/>
      <c r="Y88" s="19"/>
      <c r="Z88" s="19">
        <v>98.2635699806643</v>
      </c>
      <c r="AA88" s="83">
        <f t="shared" si="4"/>
        <v>2.5059961804037689</v>
      </c>
      <c r="AE88" s="4">
        <v>5.15188213845975</v>
      </c>
      <c r="AF88" s="4">
        <v>29.67420929808922</v>
      </c>
      <c r="AG88" s="21">
        <v>183.85617741134064</v>
      </c>
      <c r="AH88" s="4">
        <v>378.10408059377545</v>
      </c>
      <c r="AI88" s="4">
        <v>39.122297465989689</v>
      </c>
      <c r="AJ88" s="4">
        <v>249.51502504166507</v>
      </c>
      <c r="AK88" s="4">
        <v>52.374309089570168</v>
      </c>
      <c r="AL88" s="4">
        <v>50.235723950622067</v>
      </c>
      <c r="AM88" s="4">
        <v>14.090159923491338</v>
      </c>
      <c r="AN88" s="4">
        <v>5.8265833008798111</v>
      </c>
      <c r="AO88" s="26">
        <v>200.00915966822993</v>
      </c>
      <c r="AP88" s="21">
        <v>13.829311779671333</v>
      </c>
      <c r="AQ88" s="21">
        <v>47.960652387891948</v>
      </c>
      <c r="AR88" s="4">
        <v>0.68727821733653738</v>
      </c>
      <c r="AS88" s="4">
        <v>0.19848965894345183</v>
      </c>
      <c r="AT88" s="4">
        <v>0.44439009555056008</v>
      </c>
      <c r="AV88" s="4">
        <v>0.3407063704933917</v>
      </c>
      <c r="AW88" s="4">
        <v>54.377108008216737</v>
      </c>
      <c r="AX88" s="4">
        <v>2.6151341602263476</v>
      </c>
      <c r="AY88" s="4">
        <v>7.1717234969962407</v>
      </c>
      <c r="AZ88" s="4">
        <v>1.0862636083330104</v>
      </c>
      <c r="BA88" s="4">
        <v>5.4477152292546798</v>
      </c>
      <c r="BB88" s="4">
        <v>1.7377488438781443</v>
      </c>
      <c r="BC88" s="4">
        <v>0.63179530360868497</v>
      </c>
      <c r="BD88" s="4">
        <v>2.0997493012672321</v>
      </c>
      <c r="BE88" s="4">
        <v>0.36901401928607419</v>
      </c>
      <c r="BF88" s="4">
        <v>2.4146440100771289</v>
      </c>
      <c r="BG88" s="4">
        <v>0.50776878676020309</v>
      </c>
      <c r="BH88" s="4">
        <v>1.4459313460786405</v>
      </c>
      <c r="BI88" s="4">
        <v>0.21055213333591721</v>
      </c>
      <c r="BJ88" s="4">
        <v>1.4176888112786328</v>
      </c>
      <c r="BK88" s="4">
        <v>0.20844254845548621</v>
      </c>
      <c r="BL88" s="4">
        <v>1.5505049459323283</v>
      </c>
      <c r="BM88" s="4">
        <v>5.1064877298554322E-2</v>
      </c>
      <c r="BN88" s="4">
        <v>3.3586231350529051E-2</v>
      </c>
      <c r="BO88" s="4">
        <v>4.2047822558815548E-2</v>
      </c>
      <c r="BP88" s="20">
        <v>1.9165535738924848</v>
      </c>
      <c r="BQ88" s="20">
        <v>0.56107450849191898</v>
      </c>
      <c r="BR88" s="20">
        <v>0.21814654028526029</v>
      </c>
      <c r="BT88" s="3">
        <v>0.70332202096383045</v>
      </c>
      <c r="BV88" s="20">
        <v>18.749489174964857</v>
      </c>
      <c r="BW88" s="20">
        <v>15.592505097044238</v>
      </c>
      <c r="BX88" s="20">
        <v>38.482933233299093</v>
      </c>
    </row>
    <row r="89" spans="1:76">
      <c r="A89" s="6" t="s">
        <v>354</v>
      </c>
      <c r="B89" s="15" t="s">
        <v>130</v>
      </c>
      <c r="C89" s="15" t="s">
        <v>80</v>
      </c>
      <c r="D89" s="17" t="s">
        <v>366</v>
      </c>
      <c r="F89" s="2">
        <v>62.122</v>
      </c>
      <c r="G89" s="2">
        <v>56.898833333333336</v>
      </c>
      <c r="H89" s="28" t="s">
        <v>85</v>
      </c>
      <c r="I89" s="1">
        <v>12</v>
      </c>
      <c r="L89" s="19">
        <v>51.55</v>
      </c>
      <c r="M89" s="19">
        <v>0.86</v>
      </c>
      <c r="N89" s="19">
        <v>18.100000000000001</v>
      </c>
      <c r="O89" s="19">
        <v>7.88</v>
      </c>
      <c r="P89" s="19"/>
      <c r="Q89" s="19">
        <v>0.13</v>
      </c>
      <c r="R89" s="19">
        <v>6.72</v>
      </c>
      <c r="S89" s="19">
        <v>11.56</v>
      </c>
      <c r="T89" s="19">
        <v>2.94</v>
      </c>
      <c r="U89" s="19">
        <v>0.31</v>
      </c>
      <c r="V89" s="19">
        <v>0.09</v>
      </c>
      <c r="W89" s="19"/>
      <c r="X89" s="19"/>
      <c r="Y89" s="19"/>
      <c r="Z89" s="19">
        <v>100.14</v>
      </c>
      <c r="AA89" s="83">
        <f t="shared" si="4"/>
        <v>3.25</v>
      </c>
      <c r="AE89" s="18">
        <v>5.3397743799378956</v>
      </c>
      <c r="AF89" s="18">
        <v>30.721242089540503</v>
      </c>
      <c r="AG89" s="21">
        <v>219.59334931802994</v>
      </c>
      <c r="AH89" s="18">
        <v>155.59400966943124</v>
      </c>
      <c r="AI89" s="18">
        <v>30.686163279745294</v>
      </c>
      <c r="AJ89" s="18">
        <v>67.546197083447979</v>
      </c>
      <c r="AK89" s="18">
        <v>72.769042097401822</v>
      </c>
      <c r="AL89" s="18">
        <v>54.956802012499509</v>
      </c>
      <c r="AM89" s="18"/>
      <c r="AN89" s="18">
        <v>7.6284718367988678</v>
      </c>
      <c r="AO89" s="26">
        <v>255.60759404111474</v>
      </c>
      <c r="AP89" s="21">
        <v>17.402987303958177</v>
      </c>
      <c r="AQ89" s="21">
        <v>58.464682992020755</v>
      </c>
      <c r="AR89" s="18">
        <v>0.81071027082268787</v>
      </c>
      <c r="AS89" s="18">
        <v>0.24336898706811838</v>
      </c>
      <c r="AT89" s="18">
        <v>0.49422145355921548</v>
      </c>
      <c r="AU89" s="18">
        <v>3.3254711685861402E-2</v>
      </c>
      <c r="AV89" s="18">
        <v>0.51037896594973753</v>
      </c>
      <c r="AW89" s="18">
        <v>54.216249361267245</v>
      </c>
      <c r="AX89" s="18">
        <v>3.1309786564993511</v>
      </c>
      <c r="AY89" s="18">
        <v>8.41891435085099</v>
      </c>
      <c r="AZ89" s="18">
        <v>1.366124759246885</v>
      </c>
      <c r="BA89" s="18">
        <v>6.8676514287960382</v>
      </c>
      <c r="BB89" s="18">
        <v>2.3003903934593768</v>
      </c>
      <c r="BC89" s="18">
        <v>0.85282988043751518</v>
      </c>
      <c r="BD89" s="18">
        <v>2.8217950627023227</v>
      </c>
      <c r="BE89" s="18">
        <v>0.50162698007153805</v>
      </c>
      <c r="BF89" s="18">
        <v>3.2907821233442083</v>
      </c>
      <c r="BG89" s="18">
        <v>0.70118643135096892</v>
      </c>
      <c r="BH89" s="18">
        <v>1.9580212098581034</v>
      </c>
      <c r="BI89" s="18">
        <v>0.29512971974372076</v>
      </c>
      <c r="BJ89" s="18">
        <v>1.9207597185645218</v>
      </c>
      <c r="BK89" s="18">
        <v>0.28994585118509492</v>
      </c>
      <c r="BL89" s="18">
        <v>1.8402733383121732</v>
      </c>
      <c r="BM89" s="18">
        <v>5.7355802837938764E-2</v>
      </c>
      <c r="BN89" s="18"/>
      <c r="BO89" s="18">
        <v>3.7998146299280687E-2</v>
      </c>
      <c r="BP89" s="20">
        <v>1.9001021972406746</v>
      </c>
      <c r="BQ89" s="20">
        <v>0.66298950512951538</v>
      </c>
      <c r="BR89" s="20">
        <v>0.22267248928894307</v>
      </c>
      <c r="BV89" s="20"/>
      <c r="BW89" s="20"/>
      <c r="BX89" s="20"/>
    </row>
    <row r="90" spans="1:76">
      <c r="A90" s="6" t="s">
        <v>404</v>
      </c>
      <c r="B90" s="15" t="s">
        <v>130</v>
      </c>
      <c r="C90" s="15" t="s">
        <v>80</v>
      </c>
      <c r="D90" s="17" t="s">
        <v>366</v>
      </c>
      <c r="F90" s="2">
        <v>62.122</v>
      </c>
      <c r="G90" s="2">
        <v>56.898833333333336</v>
      </c>
      <c r="H90" s="28" t="s">
        <v>85</v>
      </c>
      <c r="I90" s="1">
        <v>12</v>
      </c>
      <c r="L90" s="19">
        <v>58.04</v>
      </c>
      <c r="M90" s="19">
        <v>0.72</v>
      </c>
      <c r="N90" s="19">
        <v>16.12</v>
      </c>
      <c r="O90" s="19">
        <v>6.19</v>
      </c>
      <c r="P90" s="19"/>
      <c r="Q90" s="19">
        <v>0.11</v>
      </c>
      <c r="R90" s="19">
        <v>4.0999999999999996</v>
      </c>
      <c r="S90" s="19">
        <v>6.55</v>
      </c>
      <c r="T90" s="19">
        <v>5.0599999999999996</v>
      </c>
      <c r="U90" s="19">
        <v>1.21</v>
      </c>
      <c r="V90" s="19">
        <v>0.13</v>
      </c>
      <c r="W90" s="19"/>
      <c r="X90" s="19"/>
      <c r="Y90" s="19"/>
      <c r="Z90" s="19">
        <v>98.23</v>
      </c>
      <c r="AA90" s="83">
        <f t="shared" si="4"/>
        <v>6.27</v>
      </c>
      <c r="AE90" s="18">
        <v>5.9083367242331057</v>
      </c>
      <c r="AF90" s="18">
        <v>31.378115014588751</v>
      </c>
      <c r="AG90" s="21">
        <v>216.97582209604923</v>
      </c>
      <c r="AH90" s="18">
        <v>157.56577556975003</v>
      </c>
      <c r="AI90" s="18">
        <v>31.015538995347374</v>
      </c>
      <c r="AJ90" s="18">
        <v>69.894172383881397</v>
      </c>
      <c r="AK90" s="18">
        <v>75.326165128933056</v>
      </c>
      <c r="AL90" s="18">
        <v>55.307562495071366</v>
      </c>
      <c r="AM90" s="18"/>
      <c r="AN90" s="18">
        <v>8.159384906553111</v>
      </c>
      <c r="AO90" s="26">
        <v>261.9512025865468</v>
      </c>
      <c r="AP90" s="21">
        <v>17.724250453434269</v>
      </c>
      <c r="AQ90" s="21">
        <v>60.093793864837153</v>
      </c>
      <c r="AR90" s="18">
        <v>0.83948978787161899</v>
      </c>
      <c r="AS90" s="18">
        <v>0.26229307625581577</v>
      </c>
      <c r="AT90" s="18">
        <v>0.61803162211182083</v>
      </c>
      <c r="AU90" s="18">
        <v>2.7919682990300447E-2</v>
      </c>
      <c r="AV90" s="18">
        <v>0.45453658300535521</v>
      </c>
      <c r="AW90" s="18">
        <v>57.738664143206371</v>
      </c>
      <c r="AX90" s="18">
        <v>3.2299464553268669</v>
      </c>
      <c r="AY90" s="18">
        <v>8.7785561075624958</v>
      </c>
      <c r="AZ90" s="18">
        <v>1.3994028862077124</v>
      </c>
      <c r="BA90" s="18">
        <v>7.2287288068764299</v>
      </c>
      <c r="BB90" s="18">
        <v>2.2985306363851432</v>
      </c>
      <c r="BC90" s="18">
        <v>0.90315673161669929</v>
      </c>
      <c r="BD90" s="18">
        <v>2.9228864432334483</v>
      </c>
      <c r="BE90" s="18">
        <v>0.51281050390347771</v>
      </c>
      <c r="BF90" s="18">
        <v>3.4153179559971609</v>
      </c>
      <c r="BG90" s="18">
        <v>0.71755484583234763</v>
      </c>
      <c r="BH90" s="18">
        <v>2.0060577123255263</v>
      </c>
      <c r="BI90" s="18">
        <v>0.2943152432773441</v>
      </c>
      <c r="BJ90" s="18">
        <v>1.9357646873274978</v>
      </c>
      <c r="BK90" s="18">
        <v>0.28747776989196439</v>
      </c>
      <c r="BL90" s="18">
        <v>1.8451111860263387</v>
      </c>
      <c r="BM90" s="18">
        <v>6.0769944010724705E-2</v>
      </c>
      <c r="BN90" s="18"/>
      <c r="BO90" s="18">
        <v>4.1290742055042982E-2</v>
      </c>
      <c r="BP90" s="20">
        <v>1.8829641984070657</v>
      </c>
      <c r="BQ90" s="20">
        <v>0.67653000552006937</v>
      </c>
      <c r="BR90" s="20">
        <v>0.23213222143364087</v>
      </c>
      <c r="BV90" s="20"/>
      <c r="BW90" s="20"/>
      <c r="BX90" s="20"/>
    </row>
    <row r="91" spans="1:76">
      <c r="A91" s="6" t="s">
        <v>86</v>
      </c>
      <c r="B91" s="15" t="s">
        <v>130</v>
      </c>
      <c r="C91" s="15" t="s">
        <v>80</v>
      </c>
      <c r="D91" s="17" t="s">
        <v>366</v>
      </c>
      <c r="F91" s="2">
        <v>62.122</v>
      </c>
      <c r="G91" s="2">
        <v>56.898833333333336</v>
      </c>
      <c r="H91" s="28" t="s">
        <v>85</v>
      </c>
      <c r="I91" s="1">
        <v>12</v>
      </c>
      <c r="L91" s="19">
        <v>51.46</v>
      </c>
      <c r="M91" s="19">
        <v>0.85</v>
      </c>
      <c r="N91" s="19">
        <v>18.03</v>
      </c>
      <c r="O91" s="19">
        <v>7.99</v>
      </c>
      <c r="P91" s="19"/>
      <c r="Q91" s="19">
        <v>0.13</v>
      </c>
      <c r="R91" s="19">
        <v>6.69</v>
      </c>
      <c r="S91" s="19">
        <v>11.56</v>
      </c>
      <c r="T91" s="19">
        <v>3.15</v>
      </c>
      <c r="U91" s="19">
        <v>0.31</v>
      </c>
      <c r="V91" s="19">
        <v>0.09</v>
      </c>
      <c r="W91" s="19"/>
      <c r="X91" s="19"/>
      <c r="Y91" s="19"/>
      <c r="Z91" s="19">
        <v>100.33</v>
      </c>
      <c r="AA91" s="83">
        <f t="shared" si="4"/>
        <v>3.46</v>
      </c>
      <c r="AO91" s="26"/>
      <c r="AP91" s="21"/>
      <c r="AQ91" s="21"/>
      <c r="BP91" s="20"/>
      <c r="BQ91" s="20"/>
      <c r="BR91" s="20"/>
      <c r="BV91" s="20"/>
      <c r="BW91" s="20"/>
      <c r="BX91" s="20"/>
    </row>
    <row r="92" spans="1:76">
      <c r="A92" s="6" t="s">
        <v>405</v>
      </c>
      <c r="B92" s="15" t="s">
        <v>130</v>
      </c>
      <c r="C92" s="15" t="s">
        <v>80</v>
      </c>
      <c r="D92" s="17" t="s">
        <v>366</v>
      </c>
      <c r="F92" s="2">
        <v>62.122</v>
      </c>
      <c r="G92" s="2">
        <v>56.898833333333336</v>
      </c>
      <c r="H92" s="28" t="s">
        <v>85</v>
      </c>
      <c r="I92" s="1">
        <v>12</v>
      </c>
      <c r="L92" s="19">
        <v>65.7</v>
      </c>
      <c r="M92" s="19">
        <v>0.77</v>
      </c>
      <c r="N92" s="19">
        <v>15.83</v>
      </c>
      <c r="O92" s="19">
        <v>4.4400000000000004</v>
      </c>
      <c r="P92" s="19"/>
      <c r="Q92" s="19">
        <v>7.0000000000000007E-2</v>
      </c>
      <c r="R92" s="19">
        <v>0.98</v>
      </c>
      <c r="S92" s="19">
        <v>3.34</v>
      </c>
      <c r="T92" s="19">
        <v>5.28</v>
      </c>
      <c r="U92" s="19">
        <v>1.97</v>
      </c>
      <c r="V92" s="19">
        <v>0.15</v>
      </c>
      <c r="W92" s="19"/>
      <c r="X92" s="19"/>
      <c r="Y92" s="19"/>
      <c r="Z92" s="19">
        <v>98.53</v>
      </c>
      <c r="AA92" s="83">
        <f t="shared" si="4"/>
        <v>7.25</v>
      </c>
      <c r="AE92" s="18">
        <v>8.6205927342256228</v>
      </c>
      <c r="AF92" s="18">
        <v>10.018942001274697</v>
      </c>
      <c r="AG92" s="21">
        <v>45.177437858508604</v>
      </c>
      <c r="AH92" s="18">
        <v>1.2938572339069472</v>
      </c>
      <c r="AI92" s="18">
        <v>8.0251418100701084</v>
      </c>
      <c r="AJ92" s="18">
        <v>1.6807082536647548</v>
      </c>
      <c r="AK92" s="18">
        <v>20.598760356915232</v>
      </c>
      <c r="AL92" s="18">
        <v>46.406755895474831</v>
      </c>
      <c r="AM92" s="18"/>
      <c r="AN92" s="18">
        <v>56.10300191204589</v>
      </c>
      <c r="AO92" s="26">
        <v>186.31851497769281</v>
      </c>
      <c r="AP92" s="21">
        <v>28.988855959209687</v>
      </c>
      <c r="AQ92" s="21">
        <v>72.875509878903756</v>
      </c>
      <c r="AR92" s="18">
        <v>3.0571602931803699</v>
      </c>
      <c r="AS92" s="18">
        <v>0.94042829827915875</v>
      </c>
      <c r="AT92" s="18">
        <v>1.5408733269598471</v>
      </c>
      <c r="AU92" s="18">
        <v>5.7970028680688346E-2</v>
      </c>
      <c r="AV92" s="18">
        <v>2.6150947331826875</v>
      </c>
      <c r="AW92" s="26">
        <v>286.5847673677502</v>
      </c>
      <c r="AX92" s="18">
        <v>13.245901848311027</v>
      </c>
      <c r="AY92" s="18">
        <v>31.220836520076482</v>
      </c>
      <c r="AZ92" s="18">
        <v>4.2449888463989804</v>
      </c>
      <c r="BA92" s="18">
        <v>18.251531230082858</v>
      </c>
      <c r="BB92" s="18">
        <v>4.694458253664755</v>
      </c>
      <c r="BC92" s="18">
        <v>1.1834219370662371</v>
      </c>
      <c r="BD92" s="18">
        <v>4.9109264651107338</v>
      </c>
      <c r="BE92" s="18">
        <v>0.82671637985978341</v>
      </c>
      <c r="BF92" s="18">
        <v>5.4051577437858516</v>
      </c>
      <c r="BG92" s="18">
        <v>1.1163744423199491</v>
      </c>
      <c r="BH92" s="18">
        <v>3.1473615041427663</v>
      </c>
      <c r="BI92" s="18">
        <v>0.46560420650095602</v>
      </c>
      <c r="BJ92" s="18">
        <v>3.097881453154876</v>
      </c>
      <c r="BK92" s="18">
        <v>0.44678027405991083</v>
      </c>
      <c r="BL92" s="18">
        <v>3.1294787683237728</v>
      </c>
      <c r="BM92" s="18">
        <v>0.22280429015296369</v>
      </c>
      <c r="BN92" s="18"/>
      <c r="BO92" s="18">
        <v>0.20948347673677503</v>
      </c>
      <c r="BP92" s="20">
        <v>6.3809289356277885</v>
      </c>
      <c r="BQ92" s="20">
        <v>5.5780305927342262</v>
      </c>
      <c r="BR92" s="20">
        <v>1.4751816443594647</v>
      </c>
      <c r="BV92" s="20"/>
      <c r="BW92" s="20"/>
      <c r="BX92" s="20"/>
    </row>
    <row r="93" spans="1:76">
      <c r="A93" s="6" t="s">
        <v>406</v>
      </c>
      <c r="B93" s="15" t="s">
        <v>130</v>
      </c>
      <c r="C93" s="15" t="s">
        <v>80</v>
      </c>
      <c r="D93" s="17" t="s">
        <v>366</v>
      </c>
      <c r="F93" s="2">
        <v>62.122</v>
      </c>
      <c r="G93" s="2">
        <v>56.898833333333336</v>
      </c>
      <c r="H93" s="28" t="s">
        <v>85</v>
      </c>
      <c r="I93" s="1">
        <v>12</v>
      </c>
      <c r="L93" s="19">
        <v>67.63</v>
      </c>
      <c r="M93" s="19">
        <v>0.6</v>
      </c>
      <c r="N93" s="19">
        <v>14.71</v>
      </c>
      <c r="O93" s="19">
        <v>3.85</v>
      </c>
      <c r="P93" s="19"/>
      <c r="Q93" s="19">
        <v>7.0000000000000007E-2</v>
      </c>
      <c r="R93" s="19">
        <v>0.71</v>
      </c>
      <c r="S93" s="19">
        <v>2.5499999999999998</v>
      </c>
      <c r="T93" s="19">
        <v>5.22</v>
      </c>
      <c r="U93" s="19">
        <v>2.4300000000000002</v>
      </c>
      <c r="V93" s="19">
        <v>0.11</v>
      </c>
      <c r="W93" s="19"/>
      <c r="X93" s="19"/>
      <c r="Y93" s="19"/>
      <c r="Z93" s="19">
        <v>97.88</v>
      </c>
      <c r="AA93" s="83">
        <f t="shared" si="4"/>
        <v>7.65</v>
      </c>
      <c r="AE93" s="18">
        <v>20.852209619526199</v>
      </c>
      <c r="AF93" s="18">
        <v>8.4949712052325115</v>
      </c>
      <c r="AG93" s="21">
        <v>27.926933078088855</v>
      </c>
      <c r="AH93" s="18">
        <v>0.1076296083592566</v>
      </c>
      <c r="AI93" s="18">
        <v>5.5682077051926298</v>
      </c>
      <c r="AJ93" s="18">
        <v>0.89068916008614485</v>
      </c>
      <c r="AK93" s="18">
        <v>34.182297200287145</v>
      </c>
      <c r="AL93" s="18">
        <v>53.478695062614655</v>
      </c>
      <c r="AM93" s="18"/>
      <c r="AN93" s="18">
        <v>81.203962670495329</v>
      </c>
      <c r="AO93" s="26">
        <v>143.14513839036451</v>
      </c>
      <c r="AP93" s="21">
        <v>33.14409348328946</v>
      </c>
      <c r="AQ93" s="21">
        <v>162.63946717715561</v>
      </c>
      <c r="AR93" s="18">
        <v>3.5463246390683576</v>
      </c>
      <c r="AS93" s="18">
        <v>1.3474241046502353</v>
      </c>
      <c r="AT93" s="18">
        <v>2.2799401770758556</v>
      </c>
      <c r="AU93" s="18">
        <v>0.1061357900614182</v>
      </c>
      <c r="AV93" s="18">
        <v>4.6717469744102909</v>
      </c>
      <c r="AW93" s="26">
        <v>331.14217117332697</v>
      </c>
      <c r="AX93" s="18">
        <v>13.974670176278217</v>
      </c>
      <c r="AY93" s="18">
        <v>33.726682619446436</v>
      </c>
      <c r="AZ93" s="18">
        <v>4.5822876286192864</v>
      </c>
      <c r="BA93" s="18">
        <v>19.860314269761506</v>
      </c>
      <c r="BB93" s="18">
        <v>5.1424694903086863</v>
      </c>
      <c r="BC93" s="18">
        <v>1.0667867117961696</v>
      </c>
      <c r="BD93" s="18">
        <v>5.5476524781416225</v>
      </c>
      <c r="BE93" s="18">
        <v>0.93513025444683728</v>
      </c>
      <c r="BF93" s="18">
        <v>6.0835750179468766</v>
      </c>
      <c r="BG93" s="18">
        <v>1.2633968253968253</v>
      </c>
      <c r="BH93" s="18">
        <v>3.6507051926298151</v>
      </c>
      <c r="BI93" s="18">
        <v>0.54001531466858099</v>
      </c>
      <c r="BJ93" s="18">
        <v>3.6587344659806971</v>
      </c>
      <c r="BK93" s="18">
        <v>0.52881167743479296</v>
      </c>
      <c r="BL93" s="18">
        <v>5.0982151232352226</v>
      </c>
      <c r="BM93" s="18">
        <v>0.26434795325835519</v>
      </c>
      <c r="BN93" s="18"/>
      <c r="BO93" s="18">
        <v>0.43208694264975672</v>
      </c>
      <c r="BP93" s="20">
        <v>11.341815426338039</v>
      </c>
      <c r="BQ93" s="20">
        <v>7.0060078168620885</v>
      </c>
      <c r="BR93" s="20">
        <v>1.8556957804897503</v>
      </c>
      <c r="BV93" s="20"/>
      <c r="BW93" s="20"/>
      <c r="BX93" s="20"/>
    </row>
    <row r="94" spans="1:76">
      <c r="A94" s="6" t="s">
        <v>407</v>
      </c>
      <c r="B94" s="15" t="s">
        <v>130</v>
      </c>
      <c r="C94" s="15" t="s">
        <v>80</v>
      </c>
      <c r="D94" s="17" t="s">
        <v>365</v>
      </c>
      <c r="F94" s="2">
        <v>62.122</v>
      </c>
      <c r="G94" s="2">
        <v>56.898833333333336</v>
      </c>
      <c r="H94" s="28" t="s">
        <v>85</v>
      </c>
      <c r="I94" s="1">
        <v>12</v>
      </c>
      <c r="L94" s="19">
        <v>72.386250000000004</v>
      </c>
      <c r="M94" s="19">
        <v>0.70037499999999997</v>
      </c>
      <c r="N94" s="19">
        <v>12.41375</v>
      </c>
      <c r="O94" s="19"/>
      <c r="P94" s="19">
        <v>4.09375</v>
      </c>
      <c r="Q94" s="19">
        <v>9.0874999999999997E-2</v>
      </c>
      <c r="R94" s="19">
        <v>0.57262499999999994</v>
      </c>
      <c r="S94" s="19">
        <v>1.645</v>
      </c>
      <c r="T94" s="19">
        <v>3.8962500000000002</v>
      </c>
      <c r="U94" s="19">
        <v>2.9437500000000001</v>
      </c>
      <c r="V94" s="19">
        <v>0.166625</v>
      </c>
      <c r="W94" s="19">
        <v>1.9666666666666666E-2</v>
      </c>
      <c r="X94" s="19">
        <v>0.362375</v>
      </c>
      <c r="Y94" s="19"/>
      <c r="Z94" s="19">
        <v>99.315491666666631</v>
      </c>
      <c r="AA94" s="83">
        <f t="shared" si="4"/>
        <v>6.84</v>
      </c>
      <c r="AE94" s="18">
        <v>21.176203612219897</v>
      </c>
      <c r="AF94" s="18">
        <v>14.645048413231635</v>
      </c>
      <c r="AG94" s="21">
        <v>78.91025570090504</v>
      </c>
      <c r="AH94" s="18">
        <v>0.82952092637236696</v>
      </c>
      <c r="AI94" s="18">
        <v>7.4717322056673128</v>
      </c>
      <c r="AJ94" s="18">
        <v>1.3572261787139865</v>
      </c>
      <c r="AK94" s="18">
        <v>28.515726198474489</v>
      </c>
      <c r="AL94" s="18">
        <v>56.321297869817805</v>
      </c>
      <c r="AM94" s="18"/>
      <c r="AN94" s="18">
        <v>76.198069794095559</v>
      </c>
      <c r="AO94" s="21">
        <v>61.949650239102084</v>
      </c>
      <c r="AP94" s="21">
        <v>46.726656918152003</v>
      </c>
      <c r="AQ94" s="21">
        <v>320.85385922617871</v>
      </c>
      <c r="AR94" s="18">
        <v>4.223152985811959</v>
      </c>
      <c r="AS94" s="18">
        <v>0.95530893569932418</v>
      </c>
      <c r="AT94" s="18">
        <v>1.5083228866142355</v>
      </c>
      <c r="AU94" s="18">
        <v>9.3302217128403753E-2</v>
      </c>
      <c r="AV94" s="18">
        <v>2.5713912471751468</v>
      </c>
      <c r="AW94" s="26">
        <v>320.70276251827846</v>
      </c>
      <c r="AX94" s="18">
        <v>17.481889104058808</v>
      </c>
      <c r="AY94" s="18">
        <v>43.062561751570961</v>
      </c>
      <c r="AZ94" s="18">
        <v>5.9947618859423777</v>
      </c>
      <c r="BA94" s="18">
        <v>26.200169149903175</v>
      </c>
      <c r="BB94" s="18">
        <v>7.0184420819665645</v>
      </c>
      <c r="BC94" s="18">
        <v>0.93221926885570827</v>
      </c>
      <c r="BD94" s="18">
        <v>7.568592591773716</v>
      </c>
      <c r="BE94" s="18">
        <v>1.2877216930798718</v>
      </c>
      <c r="BF94" s="18">
        <v>8.487857566296487</v>
      </c>
      <c r="BG94" s="18">
        <v>1.7791637355254317</v>
      </c>
      <c r="BH94" s="18">
        <v>5.1639188633758843</v>
      </c>
      <c r="BI94" s="18">
        <v>0.78381417223254168</v>
      </c>
      <c r="BJ94" s="18">
        <v>5.2657202703236772</v>
      </c>
      <c r="BK94" s="18">
        <v>0.79741287594356414</v>
      </c>
      <c r="BL94" s="18">
        <v>9.3517529937161594</v>
      </c>
      <c r="BM94" s="18">
        <v>0.30581595937240641</v>
      </c>
      <c r="BN94" s="18"/>
      <c r="BO94" s="18">
        <v>0.27420275066197686</v>
      </c>
      <c r="BP94" s="20">
        <v>7.6417160020550927</v>
      </c>
      <c r="BQ94" s="20">
        <v>7.7588159506777847</v>
      </c>
      <c r="BR94" s="20">
        <v>2.4319015136545072</v>
      </c>
      <c r="BT94" s="3">
        <v>0.70335449335517297</v>
      </c>
      <c r="BU94" s="3">
        <v>0.51293</v>
      </c>
      <c r="BV94" s="20">
        <v>18.743976799753554</v>
      </c>
      <c r="BW94" s="20">
        <v>15.592120238716111</v>
      </c>
      <c r="BX94" s="20">
        <v>38.470859811872003</v>
      </c>
    </row>
    <row r="95" spans="1:76">
      <c r="A95" s="6" t="s">
        <v>355</v>
      </c>
      <c r="B95" s="15" t="s">
        <v>130</v>
      </c>
      <c r="C95" s="15" t="s">
        <v>80</v>
      </c>
      <c r="D95" s="17" t="s">
        <v>365</v>
      </c>
      <c r="F95" s="2">
        <v>62.122</v>
      </c>
      <c r="G95" s="2">
        <v>56.898833333333336</v>
      </c>
      <c r="H95" s="28" t="s">
        <v>85</v>
      </c>
      <c r="I95" s="1">
        <v>12</v>
      </c>
      <c r="L95" s="19">
        <v>71.135000000000005</v>
      </c>
      <c r="M95" s="19">
        <v>0.69574999999999998</v>
      </c>
      <c r="N95" s="19">
        <v>12.67</v>
      </c>
      <c r="O95" s="19"/>
      <c r="P95" s="19">
        <v>4.83</v>
      </c>
      <c r="Q95" s="19">
        <v>6.3500000000000001E-2</v>
      </c>
      <c r="R95" s="19">
        <v>0.74925000000000008</v>
      </c>
      <c r="S95" s="19">
        <v>1.8149999999999999</v>
      </c>
      <c r="T95" s="19">
        <v>4.0549999999999997</v>
      </c>
      <c r="U95" s="19">
        <v>2.8574999999999999</v>
      </c>
      <c r="V95" s="19">
        <v>0.19524999999999998</v>
      </c>
      <c r="W95" s="19">
        <v>0.02</v>
      </c>
      <c r="X95" s="19">
        <v>0.69175000000000009</v>
      </c>
      <c r="Y95" s="19"/>
      <c r="Z95" s="19">
        <v>99.817000000000021</v>
      </c>
      <c r="AA95" s="83">
        <f t="shared" si="4"/>
        <v>6.9124999999999996</v>
      </c>
      <c r="BP95" s="20"/>
      <c r="BQ95" s="20"/>
      <c r="BR95" s="20"/>
      <c r="BV95" s="20"/>
      <c r="BW95" s="20"/>
      <c r="BX95" s="20"/>
    </row>
    <row r="96" spans="1:76">
      <c r="A96" s="6" t="s">
        <v>87</v>
      </c>
      <c r="B96" s="15" t="s">
        <v>130</v>
      </c>
      <c r="C96" s="15" t="s">
        <v>80</v>
      </c>
      <c r="F96" s="2">
        <v>62.122</v>
      </c>
      <c r="G96" s="2">
        <v>56.898833333333336</v>
      </c>
      <c r="H96" s="28" t="s">
        <v>85</v>
      </c>
      <c r="I96" s="1">
        <v>12</v>
      </c>
      <c r="L96" s="19">
        <v>56.71</v>
      </c>
      <c r="M96" s="19">
        <v>0.86</v>
      </c>
      <c r="N96" s="19">
        <v>16.940000000000001</v>
      </c>
      <c r="O96" s="19">
        <v>7.79</v>
      </c>
      <c r="P96" s="19"/>
      <c r="Q96" s="19">
        <v>0.14000000000000001</v>
      </c>
      <c r="R96" s="19">
        <v>4.1399999999999997</v>
      </c>
      <c r="S96" s="19">
        <v>8.34</v>
      </c>
      <c r="T96" s="19">
        <v>3.73</v>
      </c>
      <c r="U96" s="19">
        <v>0.96</v>
      </c>
      <c r="V96" s="19">
        <v>0.13</v>
      </c>
      <c r="W96" s="19"/>
      <c r="X96" s="19"/>
      <c r="Y96" s="19"/>
      <c r="Z96" s="19">
        <v>99.74</v>
      </c>
      <c r="AA96" s="83">
        <f t="shared" si="4"/>
        <v>4.6899999999999995</v>
      </c>
      <c r="AE96" s="18">
        <v>5.7179821301494425</v>
      </c>
      <c r="AF96" s="18">
        <v>24.852415592630663</v>
      </c>
      <c r="AG96" s="21">
        <v>208.14379694789278</v>
      </c>
      <c r="AH96" s="18">
        <v>85.923855459792833</v>
      </c>
      <c r="AI96" s="18">
        <v>24.139594370206371</v>
      </c>
      <c r="AJ96" s="18">
        <v>34.265508816320079</v>
      </c>
      <c r="AK96" s="18">
        <v>75.404926069423567</v>
      </c>
      <c r="AL96" s="18">
        <v>76.637914129833163</v>
      </c>
      <c r="AM96" s="18"/>
      <c r="AN96" s="18">
        <v>27.044051870008698</v>
      </c>
      <c r="AO96" s="21">
        <v>276.30491816241005</v>
      </c>
      <c r="AP96" s="21">
        <v>20.089999209298647</v>
      </c>
      <c r="AQ96" s="21">
        <v>88.197177196173001</v>
      </c>
      <c r="AR96" s="18">
        <v>1.477273819878232</v>
      </c>
      <c r="AS96" s="18">
        <v>0.51361658891436701</v>
      </c>
      <c r="AT96" s="18">
        <v>0.75366395192535773</v>
      </c>
      <c r="AU96" s="18">
        <v>6.8507899106507467E-2</v>
      </c>
      <c r="AV96" s="18">
        <v>1.3683715505653513</v>
      </c>
      <c r="AW96" s="26">
        <v>166.10661026330354</v>
      </c>
      <c r="AX96" s="18">
        <v>7.4441654147228586</v>
      </c>
      <c r="AY96" s="18">
        <v>17.797412034474576</v>
      </c>
      <c r="AZ96" s="18">
        <v>2.5068188503202338</v>
      </c>
      <c r="BA96" s="18">
        <v>11.312665454257926</v>
      </c>
      <c r="BB96" s="18">
        <v>3.1325602909780979</v>
      </c>
      <c r="BC96" s="18">
        <v>0.95159823872448124</v>
      </c>
      <c r="BD96" s="18">
        <v>3.4683025356575898</v>
      </c>
      <c r="BE96" s="18">
        <v>0.58451340238791805</v>
      </c>
      <c r="BF96" s="18">
        <v>3.8099331066656119</v>
      </c>
      <c r="BG96" s="18">
        <v>0.80645125326164302</v>
      </c>
      <c r="BH96" s="18">
        <v>2.2339624456392815</v>
      </c>
      <c r="BI96" s="18">
        <v>0.33321502332568986</v>
      </c>
      <c r="BJ96" s="18">
        <v>2.2374880208745158</v>
      </c>
      <c r="BK96" s="18">
        <v>0.33830109907487937</v>
      </c>
      <c r="BL96" s="18">
        <v>2.8771005772119871</v>
      </c>
      <c r="BM96" s="18">
        <v>0.10282157151893728</v>
      </c>
      <c r="BN96" s="18"/>
      <c r="BO96" s="18">
        <v>0.17192477267336126</v>
      </c>
      <c r="BP96" s="20">
        <v>6.0339353206293982</v>
      </c>
      <c r="BQ96" s="20">
        <v>2.4883240294140903</v>
      </c>
      <c r="BR96" s="20">
        <v>0.71860085395746021</v>
      </c>
      <c r="BV96" s="20"/>
      <c r="BW96" s="20"/>
      <c r="BX96" s="20"/>
    </row>
    <row r="97" spans="1:76">
      <c r="A97" s="6" t="s">
        <v>88</v>
      </c>
      <c r="B97" s="15" t="s">
        <v>130</v>
      </c>
      <c r="C97" s="15" t="s">
        <v>80</v>
      </c>
      <c r="F97" s="2">
        <v>62.122</v>
      </c>
      <c r="G97" s="2">
        <v>56.898833333333336</v>
      </c>
      <c r="H97" s="28" t="s">
        <v>85</v>
      </c>
      <c r="I97" s="1">
        <v>12</v>
      </c>
      <c r="L97" s="19">
        <v>58.41</v>
      </c>
      <c r="M97" s="19">
        <v>0.57999999999999996</v>
      </c>
      <c r="N97" s="19">
        <v>17.95</v>
      </c>
      <c r="O97" s="19">
        <v>4.8899999999999997</v>
      </c>
      <c r="P97" s="19"/>
      <c r="Q97" s="19">
        <v>0.06</v>
      </c>
      <c r="R97" s="19">
        <v>4.01</v>
      </c>
      <c r="S97" s="19">
        <v>7.27</v>
      </c>
      <c r="T97" s="19">
        <v>3.84</v>
      </c>
      <c r="U97" s="19">
        <v>0.87</v>
      </c>
      <c r="V97" s="19">
        <v>0.13</v>
      </c>
      <c r="W97" s="19"/>
      <c r="X97" s="19"/>
      <c r="Y97" s="19"/>
      <c r="Z97" s="19">
        <v>98.01</v>
      </c>
      <c r="AA97" s="83">
        <f t="shared" si="4"/>
        <v>4.71</v>
      </c>
      <c r="AE97" s="18">
        <v>6.4068409055180018</v>
      </c>
      <c r="AF97" s="18">
        <v>16.564216318188969</v>
      </c>
      <c r="AG97" s="21">
        <v>126.55154063826446</v>
      </c>
      <c r="AH97" s="18">
        <v>56.142021694702095</v>
      </c>
      <c r="AI97" s="18">
        <v>17.847904417544413</v>
      </c>
      <c r="AJ97" s="18">
        <v>38.371447885552591</v>
      </c>
      <c r="AK97" s="18">
        <v>51.656846407797524</v>
      </c>
      <c r="AL97" s="18">
        <v>44.929083477440663</v>
      </c>
      <c r="AM97" s="18"/>
      <c r="AN97" s="18">
        <v>9.1265584027668627</v>
      </c>
      <c r="AO97" s="21">
        <v>704.86849551957255</v>
      </c>
      <c r="AP97" s="18">
        <v>9.9601823612639553</v>
      </c>
      <c r="AQ97" s="21">
        <v>80.849151076874719</v>
      </c>
      <c r="AR97" s="18">
        <v>1.276728344599906</v>
      </c>
      <c r="AS97" s="18">
        <v>0.25774291778022329</v>
      </c>
      <c r="AT97" s="18">
        <v>0.42299842792013848</v>
      </c>
      <c r="AU97" s="18">
        <v>0.14468556830687002</v>
      </c>
      <c r="AV97" s="18">
        <v>0.41034432836460827</v>
      </c>
      <c r="AW97" s="26">
        <v>134.55525860713726</v>
      </c>
      <c r="AX97" s="18">
        <v>8.3207734632919372</v>
      </c>
      <c r="AY97" s="18">
        <v>19.09292721270241</v>
      </c>
      <c r="AZ97" s="18">
        <v>2.5766558717182835</v>
      </c>
      <c r="BA97" s="18">
        <v>10.86495047948436</v>
      </c>
      <c r="BB97" s="18">
        <v>2.4421006131111462</v>
      </c>
      <c r="BC97" s="18">
        <v>0.78051783022509158</v>
      </c>
      <c r="BD97" s="18">
        <v>2.2668782690960985</v>
      </c>
      <c r="BE97" s="18">
        <v>0.33863073416129547</v>
      </c>
      <c r="BF97" s="18">
        <v>1.9901032070429183</v>
      </c>
      <c r="BG97" s="18">
        <v>0.40366577582141183</v>
      </c>
      <c r="BH97" s="18">
        <v>1.1041650919666719</v>
      </c>
      <c r="BI97" s="18">
        <v>0.15624649426190854</v>
      </c>
      <c r="BJ97" s="18">
        <v>1.037776764659645</v>
      </c>
      <c r="BK97" s="18">
        <v>0.15149066184562177</v>
      </c>
      <c r="BL97" s="18">
        <v>2.2986909998427927</v>
      </c>
      <c r="BM97" s="18">
        <v>8.4961206178273865E-2</v>
      </c>
      <c r="BN97" s="18"/>
      <c r="BO97" s="18">
        <v>3.2397658387046072E-2</v>
      </c>
      <c r="BP97" s="20">
        <v>2.9412696903002677</v>
      </c>
      <c r="BQ97" s="20">
        <v>2.198509196667191</v>
      </c>
      <c r="BR97" s="20">
        <v>0.57881960383587505</v>
      </c>
      <c r="BV97" s="20"/>
      <c r="BW97" s="20"/>
      <c r="BX97" s="20"/>
    </row>
    <row r="98" spans="1:76">
      <c r="A98" s="6" t="s">
        <v>89</v>
      </c>
      <c r="B98" s="15" t="s">
        <v>130</v>
      </c>
      <c r="C98" s="15" t="s">
        <v>80</v>
      </c>
      <c r="F98" s="2">
        <v>62.122</v>
      </c>
      <c r="G98" s="2">
        <v>56.898833333333336</v>
      </c>
      <c r="H98" s="28" t="s">
        <v>85</v>
      </c>
      <c r="I98" s="1">
        <v>12</v>
      </c>
      <c r="L98" s="19">
        <v>51.61</v>
      </c>
      <c r="M98" s="19">
        <v>0.86</v>
      </c>
      <c r="N98" s="19">
        <v>18.059999999999999</v>
      </c>
      <c r="O98" s="19">
        <v>8.01</v>
      </c>
      <c r="P98" s="19"/>
      <c r="Q98" s="19">
        <v>0.13</v>
      </c>
      <c r="R98" s="19">
        <v>6.6</v>
      </c>
      <c r="S98" s="19">
        <v>11.56</v>
      </c>
      <c r="T98" s="19">
        <v>3.01</v>
      </c>
      <c r="U98" s="19">
        <v>0.31</v>
      </c>
      <c r="V98" s="19">
        <v>0.08</v>
      </c>
      <c r="W98" s="19"/>
      <c r="X98" s="19"/>
      <c r="Y98" s="19"/>
      <c r="Z98" s="19">
        <v>100.23</v>
      </c>
      <c r="AA98" s="83">
        <f t="shared" si="4"/>
        <v>3.32</v>
      </c>
      <c r="BP98" s="20"/>
      <c r="BQ98" s="20"/>
      <c r="BR98" s="20"/>
      <c r="BV98" s="20"/>
      <c r="BW98" s="20"/>
      <c r="BX98" s="20"/>
    </row>
    <row r="99" spans="1:76">
      <c r="A99" s="6" t="s">
        <v>90</v>
      </c>
      <c r="B99" s="15" t="s">
        <v>130</v>
      </c>
      <c r="C99" s="15" t="s">
        <v>80</v>
      </c>
      <c r="E99" s="15" t="s">
        <v>357</v>
      </c>
      <c r="F99" s="2">
        <v>62.06216666666667</v>
      </c>
      <c r="G99" s="2">
        <v>56.966166666666666</v>
      </c>
      <c r="H99" s="1">
        <v>771</v>
      </c>
      <c r="I99" s="1">
        <v>12</v>
      </c>
      <c r="L99" s="19">
        <v>53.42</v>
      </c>
      <c r="M99" s="19">
        <v>0.8</v>
      </c>
      <c r="N99" s="19">
        <v>18.88</v>
      </c>
      <c r="O99" s="19">
        <v>7.84</v>
      </c>
      <c r="P99" s="19"/>
      <c r="Q99" s="19">
        <v>0.12</v>
      </c>
      <c r="R99" s="19">
        <v>4.76</v>
      </c>
      <c r="S99" s="19">
        <v>10.130000000000001</v>
      </c>
      <c r="T99" s="19">
        <v>3.22</v>
      </c>
      <c r="U99" s="19">
        <v>0.47</v>
      </c>
      <c r="V99" s="19">
        <v>0.08</v>
      </c>
      <c r="W99" s="19"/>
      <c r="X99" s="19"/>
      <c r="Y99" s="19"/>
      <c r="Z99" s="19">
        <v>99.72</v>
      </c>
      <c r="AA99" s="83">
        <f t="shared" si="4"/>
        <v>3.6900000000000004</v>
      </c>
      <c r="AE99" s="18">
        <v>6.3382399968243899</v>
      </c>
      <c r="AF99" s="18">
        <v>25.427984518894885</v>
      </c>
      <c r="AG99" s="21">
        <v>188.09449825341378</v>
      </c>
      <c r="AH99" s="18">
        <v>42.623073991743411</v>
      </c>
      <c r="AI99" s="18">
        <v>27.054531597332488</v>
      </c>
      <c r="AJ99" s="18">
        <v>31.639787234042554</v>
      </c>
      <c r="AK99" s="18">
        <v>76.624039377580189</v>
      </c>
      <c r="AL99" s="18">
        <v>57.886948237535726</v>
      </c>
      <c r="AM99" s="18"/>
      <c r="AN99" s="18">
        <v>10.067758971101938</v>
      </c>
      <c r="AO99" s="21">
        <v>335.51579866624326</v>
      </c>
      <c r="AP99" s="18">
        <v>16.059819784058433</v>
      </c>
      <c r="AQ99" s="18">
        <v>59.67687361067005</v>
      </c>
      <c r="AR99" s="18">
        <v>0.86754255319148943</v>
      </c>
      <c r="AS99" s="18">
        <v>0.27930452524610988</v>
      </c>
      <c r="AT99" s="18">
        <v>1.4426036837091141</v>
      </c>
      <c r="AU99" s="18">
        <v>4.1891870435058751E-2</v>
      </c>
      <c r="AV99" s="18">
        <v>0.57699992782701581</v>
      </c>
      <c r="AW99" s="18">
        <v>66.379572880279454</v>
      </c>
      <c r="AX99" s="18">
        <v>3.1087576214671326</v>
      </c>
      <c r="AY99" s="18">
        <v>8.4278826611622737</v>
      </c>
      <c r="AZ99" s="18">
        <v>1.3325423150206415</v>
      </c>
      <c r="BA99" s="18">
        <v>6.820758177199111</v>
      </c>
      <c r="BB99" s="18">
        <v>2.2259816608447127</v>
      </c>
      <c r="BC99" s="18">
        <v>0.85566629076308709</v>
      </c>
      <c r="BD99" s="18">
        <v>2.7220791722480442</v>
      </c>
      <c r="BE99" s="18">
        <v>0.48251818037472211</v>
      </c>
      <c r="BF99" s="18">
        <v>3.1559811845030175</v>
      </c>
      <c r="BG99" s="18">
        <v>0.64856232137186409</v>
      </c>
      <c r="BH99" s="18">
        <v>1.8324837051444904</v>
      </c>
      <c r="BI99" s="18">
        <v>0.26650846300412828</v>
      </c>
      <c r="BJ99" s="18">
        <v>1.74574849158463</v>
      </c>
      <c r="BK99" s="18">
        <v>0.25862517465862178</v>
      </c>
      <c r="BL99" s="18">
        <v>1.8324837051444904</v>
      </c>
      <c r="BM99" s="18">
        <v>6.3892719117180058E-2</v>
      </c>
      <c r="BN99" s="18"/>
      <c r="BO99" s="18">
        <v>6.1466798983804381E-2</v>
      </c>
      <c r="BP99" s="20">
        <v>2.6178610670053986</v>
      </c>
      <c r="BQ99" s="20">
        <v>0.68093331216259134</v>
      </c>
      <c r="BR99" s="20">
        <v>0.28303671006668785</v>
      </c>
      <c r="BT99" s="3">
        <v>0.7031889695550958</v>
      </c>
      <c r="BV99" s="20">
        <v>18.730718285539471</v>
      </c>
      <c r="BW99" s="20">
        <v>15.579235502605663</v>
      </c>
      <c r="BX99" s="20">
        <v>38.421493288422802</v>
      </c>
    </row>
    <row r="100" spans="1:76">
      <c r="A100" s="6" t="s">
        <v>403</v>
      </c>
      <c r="B100" s="15" t="s">
        <v>130</v>
      </c>
      <c r="C100" s="15" t="s">
        <v>80</v>
      </c>
      <c r="E100" s="15" t="s">
        <v>357</v>
      </c>
      <c r="F100" s="2">
        <v>62.06216666666667</v>
      </c>
      <c r="G100" s="2">
        <v>56.966166666666666</v>
      </c>
      <c r="H100" s="1">
        <v>771</v>
      </c>
      <c r="I100" s="1">
        <v>12</v>
      </c>
      <c r="L100" s="19">
        <v>53.29</v>
      </c>
      <c r="M100" s="19">
        <v>0.81</v>
      </c>
      <c r="N100" s="19">
        <v>18.53</v>
      </c>
      <c r="O100" s="19">
        <v>7.91</v>
      </c>
      <c r="P100" s="19"/>
      <c r="Q100" s="19">
        <v>0.13</v>
      </c>
      <c r="R100" s="19">
        <v>4.9400000000000004</v>
      </c>
      <c r="S100" s="19">
        <v>10</v>
      </c>
      <c r="T100" s="19">
        <v>3.22</v>
      </c>
      <c r="U100" s="19">
        <v>0.46</v>
      </c>
      <c r="V100" s="19">
        <v>0.08</v>
      </c>
      <c r="W100" s="19"/>
      <c r="X100" s="19"/>
      <c r="Y100" s="19"/>
      <c r="Z100" s="19">
        <v>99.37</v>
      </c>
      <c r="AA100" s="83">
        <f t="shared" si="4"/>
        <v>3.68</v>
      </c>
      <c r="BP100" s="20"/>
      <c r="BQ100" s="20"/>
      <c r="BR100" s="20"/>
      <c r="BV100" s="20"/>
      <c r="BW100" s="20"/>
      <c r="BX100" s="20"/>
    </row>
    <row r="101" spans="1:76" s="25" customFormat="1">
      <c r="A101" s="6" t="s">
        <v>91</v>
      </c>
      <c r="B101" s="15" t="s">
        <v>130</v>
      </c>
      <c r="C101" s="15" t="s">
        <v>80</v>
      </c>
      <c r="D101" s="17"/>
      <c r="E101" s="15" t="s">
        <v>357</v>
      </c>
      <c r="F101" s="2">
        <v>62.06216666666667</v>
      </c>
      <c r="G101" s="2">
        <v>56.966166666666666</v>
      </c>
      <c r="H101" s="1">
        <v>771</v>
      </c>
      <c r="I101" s="1">
        <v>12</v>
      </c>
      <c r="J101" s="1"/>
      <c r="K101" s="4"/>
      <c r="L101" s="19">
        <v>53.32</v>
      </c>
      <c r="M101" s="19">
        <v>0.8</v>
      </c>
      <c r="N101" s="19">
        <v>18.489999999999998</v>
      </c>
      <c r="O101" s="19">
        <v>7.93</v>
      </c>
      <c r="P101" s="19"/>
      <c r="Q101" s="19">
        <v>0.13</v>
      </c>
      <c r="R101" s="19">
        <v>5.3</v>
      </c>
      <c r="S101" s="19">
        <v>10.06</v>
      </c>
      <c r="T101" s="19">
        <v>3.09</v>
      </c>
      <c r="U101" s="19">
        <v>0.45</v>
      </c>
      <c r="V101" s="19">
        <v>7.0000000000000007E-2</v>
      </c>
      <c r="W101" s="19"/>
      <c r="X101" s="19"/>
      <c r="Y101" s="19"/>
      <c r="Z101" s="19">
        <v>99.79</v>
      </c>
      <c r="AA101" s="83">
        <f t="shared" si="4"/>
        <v>3.54</v>
      </c>
      <c r="AB101" s="4"/>
      <c r="AC101" s="4"/>
      <c r="AD101" s="4"/>
      <c r="AG101" s="41"/>
      <c r="AO101" s="41"/>
      <c r="BP101" s="23"/>
      <c r="BQ101" s="23"/>
      <c r="BR101" s="23"/>
      <c r="BT101" s="42"/>
      <c r="BU101" s="42"/>
      <c r="BV101" s="23"/>
      <c r="BW101" s="23"/>
      <c r="BX101" s="23"/>
    </row>
    <row r="102" spans="1:76" s="25" customFormat="1">
      <c r="A102" s="6" t="s">
        <v>92</v>
      </c>
      <c r="B102" s="15" t="s">
        <v>130</v>
      </c>
      <c r="C102" s="15" t="s">
        <v>80</v>
      </c>
      <c r="D102" s="17"/>
      <c r="E102" s="15" t="s">
        <v>357</v>
      </c>
      <c r="F102" s="2">
        <v>62.06216666666667</v>
      </c>
      <c r="G102" s="2">
        <v>56.966166666666666</v>
      </c>
      <c r="H102" s="1">
        <v>771</v>
      </c>
      <c r="I102" s="1">
        <v>12</v>
      </c>
      <c r="J102" s="1"/>
      <c r="K102" s="4"/>
      <c r="L102" s="19">
        <v>53.26</v>
      </c>
      <c r="M102" s="19">
        <v>0.76</v>
      </c>
      <c r="N102" s="19">
        <v>18.41</v>
      </c>
      <c r="O102" s="19">
        <v>7.86</v>
      </c>
      <c r="P102" s="19"/>
      <c r="Q102" s="19">
        <v>0.13</v>
      </c>
      <c r="R102" s="19">
        <v>5.54</v>
      </c>
      <c r="S102" s="19">
        <v>10.27</v>
      </c>
      <c r="T102" s="19">
        <v>3.06</v>
      </c>
      <c r="U102" s="19">
        <v>0.43</v>
      </c>
      <c r="V102" s="19">
        <v>7.0000000000000007E-2</v>
      </c>
      <c r="W102" s="19"/>
      <c r="X102" s="19"/>
      <c r="Y102" s="19"/>
      <c r="Z102" s="19">
        <v>100.05</v>
      </c>
      <c r="AA102" s="83">
        <f t="shared" si="4"/>
        <v>3.49</v>
      </c>
      <c r="AB102" s="4"/>
      <c r="AC102" s="4"/>
      <c r="AD102" s="4"/>
      <c r="AE102" s="18">
        <v>5.8629379658476957</v>
      </c>
      <c r="AF102" s="18">
        <v>27.958379855661153</v>
      </c>
      <c r="AG102" s="21">
        <v>192.62408802303111</v>
      </c>
      <c r="AH102" s="18">
        <v>52.35386047245337</v>
      </c>
      <c r="AI102" s="18">
        <v>28.068081397641674</v>
      </c>
      <c r="AJ102" s="18">
        <v>34.816388374019013</v>
      </c>
      <c r="AK102" s="18">
        <v>93.264778956501161</v>
      </c>
      <c r="AL102" s="18">
        <v>55.626438458808217</v>
      </c>
      <c r="AM102" s="18"/>
      <c r="AN102" s="18">
        <v>9.175038056552431</v>
      </c>
      <c r="AO102" s="21">
        <v>321.56957053279172</v>
      </c>
      <c r="AP102" s="18">
        <v>14.900202705367356</v>
      </c>
      <c r="AQ102" s="18">
        <v>53.22556296091809</v>
      </c>
      <c r="AR102" s="18">
        <v>0.84289198249004216</v>
      </c>
      <c r="AS102" s="18">
        <v>0.24492623733091454</v>
      </c>
      <c r="AT102" s="18">
        <v>0.77345127578183537</v>
      </c>
      <c r="AU102" s="18">
        <v>5.296700713806838E-2</v>
      </c>
      <c r="AV102" s="18">
        <v>0.54150655547867366</v>
      </c>
      <c r="AW102" s="18">
        <v>61.610158930472849</v>
      </c>
      <c r="AX102" s="18">
        <v>2.8703389990929526</v>
      </c>
      <c r="AY102" s="18">
        <v>7.8674843238553454</v>
      </c>
      <c r="AZ102" s="18">
        <v>1.2303563513033875</v>
      </c>
      <c r="BA102" s="18">
        <v>6.3530859328784945</v>
      </c>
      <c r="BB102" s="18">
        <v>2.0529332334266672</v>
      </c>
      <c r="BC102" s="18">
        <v>0.80303055839266935</v>
      </c>
      <c r="BD102" s="18">
        <v>2.5653751181657398</v>
      </c>
      <c r="BE102" s="18">
        <v>0.45025649721970268</v>
      </c>
      <c r="BF102" s="18">
        <v>2.9165096817446856</v>
      </c>
      <c r="BG102" s="18">
        <v>0.61093047284773427</v>
      </c>
      <c r="BH102" s="18">
        <v>1.7071148203651851</v>
      </c>
      <c r="BI102" s="18">
        <v>0.25139013290215717</v>
      </c>
      <c r="BJ102" s="18">
        <v>1.6270548566470797</v>
      </c>
      <c r="BK102" s="18">
        <v>0.24230374255629611</v>
      </c>
      <c r="BL102" s="18">
        <v>1.6565856252711282</v>
      </c>
      <c r="BM102" s="18">
        <v>0.10256724809717238</v>
      </c>
      <c r="BN102" s="18"/>
      <c r="BO102" s="18">
        <v>5.3521055329889183E-2</v>
      </c>
      <c r="BP102" s="20">
        <v>2.4130645581101868</v>
      </c>
      <c r="BQ102" s="20">
        <v>0.60797554915802343</v>
      </c>
      <c r="BR102" s="20">
        <v>0.26915661158654414</v>
      </c>
      <c r="BT102" s="42"/>
      <c r="BU102" s="42"/>
      <c r="BV102" s="23"/>
      <c r="BW102" s="23"/>
      <c r="BX102" s="23"/>
    </row>
    <row r="103" spans="1:76">
      <c r="A103" s="6" t="s">
        <v>93</v>
      </c>
      <c r="B103" s="15" t="s">
        <v>130</v>
      </c>
      <c r="C103" s="15" t="s">
        <v>80</v>
      </c>
      <c r="E103" s="15" t="s">
        <v>357</v>
      </c>
      <c r="F103" s="2">
        <v>62.06216666666667</v>
      </c>
      <c r="G103" s="2">
        <v>56.966166666666666</v>
      </c>
      <c r="H103" s="1">
        <v>771</v>
      </c>
      <c r="I103" s="1">
        <v>12</v>
      </c>
      <c r="L103" s="19">
        <v>57.71</v>
      </c>
      <c r="M103" s="19">
        <v>1.31</v>
      </c>
      <c r="N103" s="19">
        <v>16.02</v>
      </c>
      <c r="O103" s="19">
        <v>9.81</v>
      </c>
      <c r="P103" s="19"/>
      <c r="Q103" s="19">
        <v>0.16</v>
      </c>
      <c r="R103" s="19">
        <v>2.37</v>
      </c>
      <c r="S103" s="19">
        <v>6.15</v>
      </c>
      <c r="T103" s="19">
        <v>4.33</v>
      </c>
      <c r="U103" s="19">
        <v>0.89</v>
      </c>
      <c r="V103" s="19">
        <v>0.16</v>
      </c>
      <c r="W103" s="19"/>
      <c r="X103" s="19"/>
      <c r="Y103" s="19"/>
      <c r="Z103" s="19">
        <v>99.29</v>
      </c>
      <c r="AA103" s="83">
        <f t="shared" si="4"/>
        <v>5.22</v>
      </c>
      <c r="AE103" s="18">
        <v>10.805548720356894</v>
      </c>
      <c r="AF103" s="18">
        <v>24.138803318462863</v>
      </c>
      <c r="AG103" s="21">
        <v>206.35294670110355</v>
      </c>
      <c r="AH103" s="18">
        <v>0.39836224465837056</v>
      </c>
      <c r="AI103" s="18">
        <v>21.960995538858889</v>
      </c>
      <c r="AJ103" s="18">
        <v>2.612644908820537</v>
      </c>
      <c r="AK103" s="18">
        <v>59.149440400720046</v>
      </c>
      <c r="AL103" s="18">
        <v>84.069719026375509</v>
      </c>
      <c r="AM103" s="18"/>
      <c r="AN103" s="18">
        <v>19.589946935900443</v>
      </c>
      <c r="AO103" s="21">
        <v>290.20533771620882</v>
      </c>
      <c r="AP103" s="18">
        <v>28.303351334429053</v>
      </c>
      <c r="AQ103" s="18">
        <v>117.13979807466541</v>
      </c>
      <c r="AR103" s="18">
        <v>1.8523590827267746</v>
      </c>
      <c r="AS103" s="18">
        <v>0.53752461454175471</v>
      </c>
      <c r="AT103" s="18">
        <v>1.3068657744384442</v>
      </c>
      <c r="AU103" s="18">
        <v>8.2367316271425212E-2</v>
      </c>
      <c r="AV103" s="18">
        <v>1.0994986303514127</v>
      </c>
      <c r="AW103" s="18">
        <v>127.49909994521406</v>
      </c>
      <c r="AX103" s="18">
        <v>6.4292870000782658</v>
      </c>
      <c r="AY103" s="18">
        <v>17.08560381936292</v>
      </c>
      <c r="AZ103" s="18">
        <v>2.6564727244267039</v>
      </c>
      <c r="BA103" s="18">
        <v>13.351184159035768</v>
      </c>
      <c r="BB103" s="18">
        <v>4.1219879470924319</v>
      </c>
      <c r="BC103" s="18">
        <v>1.3642801371723616</v>
      </c>
      <c r="BD103" s="18">
        <v>4.956292426305791</v>
      </c>
      <c r="BE103" s="18">
        <v>0.84540596384127731</v>
      </c>
      <c r="BF103" s="18">
        <v>5.5599749549972604</v>
      </c>
      <c r="BG103" s="18">
        <v>1.1297434452531894</v>
      </c>
      <c r="BH103" s="18">
        <v>3.2190806136025674</v>
      </c>
      <c r="BI103" s="18">
        <v>0.4737750645691477</v>
      </c>
      <c r="BJ103" s="18">
        <v>3.0976485873053141</v>
      </c>
      <c r="BK103" s="18">
        <v>0.46327087735775219</v>
      </c>
      <c r="BL103" s="18">
        <v>3.5339345699303433</v>
      </c>
      <c r="BM103" s="18">
        <v>0.13351184159035767</v>
      </c>
      <c r="BN103" s="18"/>
      <c r="BO103" s="18">
        <v>0.12536204116772326</v>
      </c>
      <c r="BP103" s="20">
        <v>4.868147452453627</v>
      </c>
      <c r="BQ103" s="20">
        <v>1.480003756750411</v>
      </c>
      <c r="BR103" s="20">
        <v>0.59185661735931749</v>
      </c>
      <c r="BT103" s="3">
        <v>0.70321914706012523</v>
      </c>
      <c r="BU103" s="3">
        <v>0.512965</v>
      </c>
      <c r="BV103" s="20">
        <v>18.72606517050551</v>
      </c>
      <c r="BW103" s="20">
        <v>15.570637326571784</v>
      </c>
      <c r="BX103" s="20">
        <v>38.395037779098139</v>
      </c>
    </row>
    <row r="104" spans="1:76">
      <c r="A104" s="6" t="s">
        <v>94</v>
      </c>
      <c r="B104" s="15" t="s">
        <v>130</v>
      </c>
      <c r="C104" s="15" t="s">
        <v>80</v>
      </c>
      <c r="E104" s="15" t="s">
        <v>357</v>
      </c>
      <c r="F104" s="2">
        <v>62.06216666666667</v>
      </c>
      <c r="G104" s="2">
        <v>56.966166666666666</v>
      </c>
      <c r="H104" s="1">
        <v>771</v>
      </c>
      <c r="I104" s="1">
        <v>12</v>
      </c>
      <c r="L104" s="19">
        <v>57.94</v>
      </c>
      <c r="M104" s="19">
        <v>1.3</v>
      </c>
      <c r="N104" s="19">
        <v>16.079999999999998</v>
      </c>
      <c r="O104" s="19">
        <v>9.91</v>
      </c>
      <c r="P104" s="19"/>
      <c r="Q104" s="19">
        <v>0.16</v>
      </c>
      <c r="R104" s="19">
        <v>2.48</v>
      </c>
      <c r="S104" s="19">
        <v>6.19</v>
      </c>
      <c r="T104" s="19">
        <v>4.46</v>
      </c>
      <c r="U104" s="19">
        <v>0.87</v>
      </c>
      <c r="V104" s="19">
        <v>0.15</v>
      </c>
      <c r="W104" s="19"/>
      <c r="X104" s="19"/>
      <c r="Y104" s="19"/>
      <c r="Z104" s="19">
        <v>99.85</v>
      </c>
      <c r="AA104" s="83">
        <f t="shared" si="4"/>
        <v>5.33</v>
      </c>
      <c r="BP104" s="20"/>
      <c r="BQ104" s="20"/>
      <c r="BR104" s="20"/>
      <c r="BV104" s="20"/>
      <c r="BW104" s="20"/>
      <c r="BX104" s="20"/>
    </row>
    <row r="105" spans="1:76">
      <c r="A105" s="6" t="s">
        <v>95</v>
      </c>
      <c r="B105" s="15" t="s">
        <v>130</v>
      </c>
      <c r="C105" s="15" t="s">
        <v>80</v>
      </c>
      <c r="E105" s="15" t="s">
        <v>356</v>
      </c>
      <c r="F105" s="2">
        <v>62.06216666666667</v>
      </c>
      <c r="G105" s="2">
        <v>56.966166666666666</v>
      </c>
      <c r="H105" s="1">
        <v>771</v>
      </c>
      <c r="I105" s="1">
        <v>12</v>
      </c>
      <c r="L105" s="19">
        <v>46.26</v>
      </c>
      <c r="M105" s="19">
        <v>2.2999999999999998</v>
      </c>
      <c r="N105" s="19">
        <v>16.22</v>
      </c>
      <c r="O105" s="19">
        <v>10.32</v>
      </c>
      <c r="P105" s="19"/>
      <c r="Q105" s="19">
        <v>0.14000000000000001</v>
      </c>
      <c r="R105" s="19">
        <v>7.28</v>
      </c>
      <c r="S105" s="19">
        <v>7.97</v>
      </c>
      <c r="T105" s="19">
        <v>4.6100000000000003</v>
      </c>
      <c r="U105" s="19">
        <v>2</v>
      </c>
      <c r="V105" s="19">
        <v>0.93</v>
      </c>
      <c r="W105" s="19"/>
      <c r="X105" s="19"/>
      <c r="Y105" s="19"/>
      <c r="Z105" s="19">
        <v>100.36</v>
      </c>
      <c r="AA105" s="83">
        <f t="shared" si="4"/>
        <v>6.61</v>
      </c>
      <c r="AB105" s="20"/>
      <c r="AE105" s="18">
        <v>6.3165606190885635</v>
      </c>
      <c r="AF105" s="18">
        <v>18.076999140154772</v>
      </c>
      <c r="AG105" s="21">
        <v>166.07416555929024</v>
      </c>
      <c r="AH105" s="18">
        <v>171.28759477839441</v>
      </c>
      <c r="AI105" s="18">
        <v>35.791324943328377</v>
      </c>
      <c r="AJ105" s="18">
        <v>106.04417259438755</v>
      </c>
      <c r="AK105" s="18">
        <v>37.321353083717661</v>
      </c>
      <c r="AL105" s="18">
        <v>74.272477135933698</v>
      </c>
      <c r="AM105" s="18"/>
      <c r="AN105" s="18">
        <v>16.048295161416398</v>
      </c>
      <c r="AO105" s="21">
        <v>1111.8204486828733</v>
      </c>
      <c r="AP105" s="18">
        <v>21.801956538732117</v>
      </c>
      <c r="AQ105" s="18">
        <v>246.39119831157663</v>
      </c>
      <c r="AR105" s="18">
        <v>57.725506136168214</v>
      </c>
      <c r="AS105" s="18">
        <v>3.2697268037207841</v>
      </c>
      <c r="AT105" s="18">
        <v>1.8492562338779017</v>
      </c>
      <c r="AU105" s="18">
        <v>7.6803634800281406E-2</v>
      </c>
      <c r="AV105" s="18">
        <v>0.31431689205034002</v>
      </c>
      <c r="AW105" s="18">
        <v>304.30559681075584</v>
      </c>
      <c r="AX105" s="18">
        <v>44.125255999374652</v>
      </c>
      <c r="AY105" s="18">
        <v>81.752614711170168</v>
      </c>
      <c r="AZ105" s="18">
        <v>9.1763909950754314</v>
      </c>
      <c r="BA105" s="18">
        <v>34.586191667318062</v>
      </c>
      <c r="BB105" s="18">
        <v>6.89457124990229</v>
      </c>
      <c r="BC105" s="18">
        <v>2.189042617267277</v>
      </c>
      <c r="BD105" s="18">
        <v>6.0432737901354487</v>
      </c>
      <c r="BE105" s="18">
        <v>0.86097139060423655</v>
      </c>
      <c r="BF105" s="18">
        <v>4.7600875478777454</v>
      </c>
      <c r="BG105" s="18">
        <v>0.87494942546705212</v>
      </c>
      <c r="BH105" s="18">
        <v>2.2352011099820213</v>
      </c>
      <c r="BI105" s="18">
        <v>0.30211444539982801</v>
      </c>
      <c r="BJ105" s="18">
        <v>1.8862791370280623</v>
      </c>
      <c r="BK105" s="18">
        <v>0.26909606034550143</v>
      </c>
      <c r="BL105" s="18">
        <v>5.0353037207848033</v>
      </c>
      <c r="BM105" s="18">
        <v>3.0513294536074413</v>
      </c>
      <c r="BN105" s="18"/>
      <c r="BO105" s="18">
        <v>3.6399558352223874E-2</v>
      </c>
      <c r="BP105" s="20">
        <v>3.3331946376924879</v>
      </c>
      <c r="BQ105" s="20">
        <v>4.7374204643164219</v>
      </c>
      <c r="BR105" s="20">
        <v>1.7430987258657076</v>
      </c>
      <c r="BV105" s="20"/>
      <c r="BW105" s="20"/>
      <c r="BX105" s="20"/>
    </row>
    <row r="106" spans="1:76">
      <c r="B106" s="15"/>
      <c r="F106" s="3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83"/>
      <c r="BV106" s="20"/>
      <c r="BW106" s="20"/>
      <c r="BX106" s="20"/>
    </row>
    <row r="107" spans="1:76">
      <c r="B107" s="15"/>
      <c r="F107" s="3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83"/>
      <c r="BV107" s="20"/>
      <c r="BW107" s="20"/>
      <c r="BX107" s="20"/>
    </row>
    <row r="108" spans="1:76">
      <c r="A108" s="27"/>
      <c r="B108" s="15"/>
      <c r="F108" s="2"/>
      <c r="K108" s="2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83"/>
      <c r="AK108" s="26"/>
      <c r="AL108" s="21"/>
      <c r="BV108" s="20"/>
      <c r="BW108" s="20"/>
      <c r="BX108" s="20"/>
    </row>
    <row r="109" spans="1:76">
      <c r="A109" s="14"/>
      <c r="B109" s="4"/>
      <c r="H109" s="4"/>
      <c r="J109" s="15"/>
      <c r="L109" s="20"/>
      <c r="M109" s="20"/>
      <c r="N109" s="20"/>
      <c r="O109" s="24"/>
      <c r="P109" s="24"/>
      <c r="Q109" s="20"/>
      <c r="R109" s="20"/>
      <c r="S109" s="20"/>
      <c r="T109" s="20"/>
      <c r="U109" s="20"/>
      <c r="V109" s="20"/>
      <c r="Y109" s="20"/>
      <c r="AA109" s="83"/>
      <c r="AB109" s="20"/>
      <c r="AF109" s="1"/>
      <c r="AG109" s="1"/>
      <c r="AH109" s="1"/>
      <c r="AI109" s="1"/>
      <c r="AJ109" s="1"/>
      <c r="AN109" s="1"/>
      <c r="AO109" s="1"/>
      <c r="AP109" s="1"/>
      <c r="BT109" s="35"/>
      <c r="BU109" s="4"/>
      <c r="BV109" s="4"/>
      <c r="BW109" s="4"/>
      <c r="BX109" s="4"/>
    </row>
    <row r="110" spans="1:76" s="25" customFormat="1">
      <c r="A110" s="6" t="s">
        <v>475</v>
      </c>
      <c r="B110" s="15" t="s">
        <v>130</v>
      </c>
      <c r="C110" s="15" t="s">
        <v>75</v>
      </c>
      <c r="D110" s="17" t="s">
        <v>366</v>
      </c>
      <c r="E110" s="15" t="s">
        <v>352</v>
      </c>
      <c r="F110" s="2">
        <v>62.191833333333335</v>
      </c>
      <c r="G110" s="2">
        <v>57.276499999999999</v>
      </c>
      <c r="H110" s="1">
        <v>1050</v>
      </c>
      <c r="I110" s="1">
        <v>12</v>
      </c>
      <c r="J110" s="1"/>
      <c r="K110" s="4"/>
      <c r="L110" s="19">
        <v>68.38</v>
      </c>
      <c r="M110" s="19">
        <v>0.48499999999999999</v>
      </c>
      <c r="N110" s="19">
        <v>13.96</v>
      </c>
      <c r="O110" s="19">
        <v>5.8150000000000004</v>
      </c>
      <c r="P110" s="19"/>
      <c r="Q110" s="19">
        <v>0.16</v>
      </c>
      <c r="R110" s="19">
        <v>0.48</v>
      </c>
      <c r="S110" s="19">
        <v>2.5499999999999998</v>
      </c>
      <c r="T110" s="19">
        <v>6.1050000000000004</v>
      </c>
      <c r="U110" s="19">
        <v>1.0149999999999999</v>
      </c>
      <c r="V110" s="19">
        <v>0.115</v>
      </c>
      <c r="W110" s="19"/>
      <c r="X110" s="19"/>
      <c r="Y110" s="19"/>
      <c r="Z110" s="19">
        <v>99.424999999999997</v>
      </c>
      <c r="AA110" s="83">
        <f t="shared" ref="AA110:AA115" si="5">U110+T110</f>
        <v>7.12</v>
      </c>
      <c r="AB110" s="4"/>
      <c r="AC110" s="4"/>
      <c r="AD110" s="4"/>
      <c r="AE110" s="22">
        <v>15.346786000000002</v>
      </c>
      <c r="AF110" s="22">
        <v>17.617623999999999</v>
      </c>
      <c r="AG110" s="40">
        <v>2.0551279999999998</v>
      </c>
      <c r="AH110" s="22">
        <v>0.91010009999999997</v>
      </c>
      <c r="AI110" s="22">
        <v>1.4434920999999998</v>
      </c>
      <c r="AJ110" s="22">
        <v>0.40533870000000005</v>
      </c>
      <c r="AK110" s="22">
        <v>8.6676200000000012</v>
      </c>
      <c r="AL110" s="22">
        <v>113.07126000000001</v>
      </c>
      <c r="AM110" s="22"/>
      <c r="AN110" s="22">
        <v>20.100249999999999</v>
      </c>
      <c r="AO110" s="79">
        <v>124.5235</v>
      </c>
      <c r="AP110" s="40">
        <v>65.517009999999999</v>
      </c>
      <c r="AQ110" s="79">
        <v>362.39279999999997</v>
      </c>
      <c r="AR110" s="24">
        <v>4.8436699999999995</v>
      </c>
      <c r="AS110" s="24">
        <v>1.2630801</v>
      </c>
      <c r="AT110" s="24">
        <v>3.0689649999999999</v>
      </c>
      <c r="AU110" s="24">
        <v>0.11395370999999999</v>
      </c>
      <c r="AV110" s="24">
        <v>0.98148049999999998</v>
      </c>
      <c r="AW110" s="22">
        <v>154.01694000000001</v>
      </c>
      <c r="AX110" s="40">
        <v>15.597794</v>
      </c>
      <c r="AY110" s="40">
        <v>41.886959999999995</v>
      </c>
      <c r="AZ110" s="24">
        <v>6.3006930000000008</v>
      </c>
      <c r="BA110" s="40">
        <v>29.258119999999998</v>
      </c>
      <c r="BB110" s="24">
        <v>8.4342609999999993</v>
      </c>
      <c r="BC110" s="24">
        <v>2.0374790000000003</v>
      </c>
      <c r="BD110" s="24">
        <v>9.7226379999999999</v>
      </c>
      <c r="BE110" s="24">
        <v>1.7317590999999999</v>
      </c>
      <c r="BF110" s="24">
        <v>11.356150999999999</v>
      </c>
      <c r="BG110" s="24">
        <v>2.39242</v>
      </c>
      <c r="BH110" s="24">
        <v>6.9953772499999989</v>
      </c>
      <c r="BI110" s="24">
        <v>1.0630581000000001</v>
      </c>
      <c r="BJ110" s="24">
        <v>7.134118</v>
      </c>
      <c r="BK110" s="24">
        <v>1.0665879</v>
      </c>
      <c r="BL110" s="24">
        <v>9.244154</v>
      </c>
      <c r="BM110" s="24">
        <v>0.33591930000000003</v>
      </c>
      <c r="BN110" s="22"/>
      <c r="BO110" s="24">
        <v>0.17235228999999999</v>
      </c>
      <c r="BP110" s="24">
        <v>6.4967930000000003</v>
      </c>
      <c r="BQ110" s="24">
        <v>3.4631259999999999</v>
      </c>
      <c r="BR110" s="24">
        <v>1.0846290999999999</v>
      </c>
      <c r="BT110" s="43">
        <v>0.70306884050619711</v>
      </c>
      <c r="BU110" s="43">
        <v>0.513019</v>
      </c>
      <c r="BV110" s="24">
        <v>18.734047525384291</v>
      </c>
      <c r="BW110" s="24">
        <v>15.577929339542818</v>
      </c>
      <c r="BX110" s="24">
        <v>38.396330801517109</v>
      </c>
    </row>
    <row r="111" spans="1:76">
      <c r="A111" s="6" t="s">
        <v>476</v>
      </c>
      <c r="B111" s="15" t="s">
        <v>130</v>
      </c>
      <c r="C111" s="15" t="s">
        <v>75</v>
      </c>
      <c r="D111" s="17" t="s">
        <v>366</v>
      </c>
      <c r="E111" s="15" t="s">
        <v>352</v>
      </c>
      <c r="F111" s="2">
        <v>62.191833333333335</v>
      </c>
      <c r="G111" s="2">
        <v>57.276333333333334</v>
      </c>
      <c r="H111" s="1">
        <v>1050</v>
      </c>
      <c r="I111" s="1">
        <v>12</v>
      </c>
      <c r="L111" s="19">
        <v>67.775000000000006</v>
      </c>
      <c r="M111" s="19">
        <v>0.495</v>
      </c>
      <c r="N111" s="19">
        <v>13.945</v>
      </c>
      <c r="O111" s="19">
        <v>5.71</v>
      </c>
      <c r="P111" s="19"/>
      <c r="Q111" s="19">
        <v>0.16</v>
      </c>
      <c r="R111" s="19">
        <v>0.505</v>
      </c>
      <c r="S111" s="19">
        <v>2.6</v>
      </c>
      <c r="T111" s="19">
        <v>6.1950000000000003</v>
      </c>
      <c r="U111" s="19">
        <v>1.0149999999999999</v>
      </c>
      <c r="V111" s="19">
        <v>0.11</v>
      </c>
      <c r="W111" s="19"/>
      <c r="X111" s="19"/>
      <c r="Y111" s="19"/>
      <c r="Z111" s="19">
        <v>99.53</v>
      </c>
      <c r="AA111" s="83">
        <f t="shared" si="5"/>
        <v>7.21</v>
      </c>
      <c r="AO111" s="26"/>
      <c r="AP111" s="21"/>
      <c r="AQ111" s="26"/>
      <c r="AR111" s="20"/>
      <c r="AS111" s="20"/>
      <c r="AT111" s="20"/>
      <c r="AV111" s="20"/>
      <c r="AZ111" s="20"/>
      <c r="BA111" s="21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P111" s="20"/>
      <c r="BQ111" s="20"/>
      <c r="BR111" s="20"/>
      <c r="BV111" s="20"/>
      <c r="BW111" s="20"/>
      <c r="BX111" s="20"/>
    </row>
    <row r="112" spans="1:76">
      <c r="A112" s="27" t="s">
        <v>408</v>
      </c>
      <c r="B112" s="15" t="s">
        <v>130</v>
      </c>
      <c r="C112" s="15" t="s">
        <v>75</v>
      </c>
      <c r="D112" s="17" t="s">
        <v>366</v>
      </c>
      <c r="E112" s="15" t="s">
        <v>352</v>
      </c>
      <c r="F112" s="2">
        <v>62.189666666666668</v>
      </c>
      <c r="G112" s="2">
        <v>57.24433333333333</v>
      </c>
      <c r="H112" s="28" t="s">
        <v>76</v>
      </c>
      <c r="I112" s="1">
        <v>12</v>
      </c>
      <c r="K112" s="29"/>
      <c r="L112" s="19">
        <v>67.003749473496796</v>
      </c>
      <c r="M112" s="19">
        <v>0.73277230517695202</v>
      </c>
      <c r="N112" s="19">
        <v>14.494701351217699</v>
      </c>
      <c r="O112" s="19">
        <v>5.0972967902714297</v>
      </c>
      <c r="P112" s="19"/>
      <c r="Q112" s="19">
        <v>0.14694258510628599</v>
      </c>
      <c r="R112" s="19">
        <v>0.90977470352915801</v>
      </c>
      <c r="S112" s="19">
        <v>2.88054398137302</v>
      </c>
      <c r="T112" s="19">
        <v>5.5191341892643102</v>
      </c>
      <c r="U112" s="19">
        <v>1.1670554173615699</v>
      </c>
      <c r="V112" s="19">
        <v>0.18230940095425199</v>
      </c>
      <c r="W112" s="19"/>
      <c r="X112" s="19"/>
      <c r="Y112" s="19"/>
      <c r="Z112" s="19">
        <v>99.114280197751498</v>
      </c>
      <c r="AA112" s="83">
        <f t="shared" si="5"/>
        <v>6.6861896066258799</v>
      </c>
      <c r="AE112" s="4">
        <v>17.348584317963219</v>
      </c>
      <c r="AF112" s="4">
        <v>9.1685594134842034</v>
      </c>
      <c r="AG112" s="21">
        <v>28.529780304887627</v>
      </c>
      <c r="AI112" s="4">
        <v>0.85837541540153994</v>
      </c>
      <c r="AK112" s="4">
        <v>2.1654790636492218</v>
      </c>
      <c r="AL112" s="4">
        <v>88.095245594845181</v>
      </c>
      <c r="AM112" s="4">
        <v>20.710021203834668</v>
      </c>
      <c r="AN112" s="21">
        <v>21.516153267326729</v>
      </c>
      <c r="AO112" s="26">
        <v>181.22036264340716</v>
      </c>
      <c r="AP112" s="21">
        <v>63.188562584944194</v>
      </c>
      <c r="AQ112" s="26">
        <v>308.24426669809833</v>
      </c>
      <c r="AR112" s="20">
        <v>4.9789344299858547</v>
      </c>
      <c r="AS112" s="20">
        <v>1.1150878479962281</v>
      </c>
      <c r="AT112" s="20">
        <v>2.7353099739116766</v>
      </c>
      <c r="AV112" s="20">
        <v>1.0535760783592643</v>
      </c>
      <c r="AW112" s="26">
        <v>232.75036269055474</v>
      </c>
      <c r="AX112" s="21">
        <v>20.124281247839068</v>
      </c>
      <c r="AY112" s="21">
        <v>53.178052277227714</v>
      </c>
      <c r="AZ112" s="20">
        <v>7.3574784023259463</v>
      </c>
      <c r="BA112" s="21">
        <v>33.249185403111731</v>
      </c>
      <c r="BB112" s="20">
        <v>8.7746523322332219</v>
      </c>
      <c r="BC112" s="20">
        <v>2.1439863946689708</v>
      </c>
      <c r="BD112" s="20">
        <v>9.3586308379225294</v>
      </c>
      <c r="BE112" s="20">
        <v>1.6570323456859968</v>
      </c>
      <c r="BF112" s="20">
        <v>10.820149739745402</v>
      </c>
      <c r="BG112" s="20">
        <v>2.2889139308502275</v>
      </c>
      <c r="BH112" s="20">
        <v>6.7613926693855086</v>
      </c>
      <c r="BI112" s="20">
        <v>1.0064813160773218</v>
      </c>
      <c r="BJ112" s="20">
        <v>6.8589726918120366</v>
      </c>
      <c r="BK112" s="20">
        <v>1.0225720966210905</v>
      </c>
      <c r="BL112" s="20">
        <v>9.2189779082193919</v>
      </c>
      <c r="BM112" s="20">
        <v>0.38693639993713652</v>
      </c>
      <c r="BN112" s="20">
        <v>0.16271796135470687</v>
      </c>
      <c r="BO112" s="4">
        <v>0.19012222070092721</v>
      </c>
      <c r="BP112" s="20">
        <v>7.0121004497878339</v>
      </c>
      <c r="BQ112" s="20">
        <v>4.5449830828225668</v>
      </c>
      <c r="BR112" s="20">
        <v>1.2262473478233535</v>
      </c>
      <c r="BT112" s="3">
        <v>0.70319817209920865</v>
      </c>
      <c r="BU112" s="3">
        <v>0.51298200000000005</v>
      </c>
      <c r="BV112" s="20">
        <v>18.75014457286192</v>
      </c>
      <c r="BW112" s="20">
        <v>15.586132040641088</v>
      </c>
      <c r="BX112" s="20">
        <v>38.436702503370952</v>
      </c>
    </row>
    <row r="113" spans="1:76">
      <c r="A113" s="27" t="s">
        <v>77</v>
      </c>
      <c r="B113" s="15" t="s">
        <v>130</v>
      </c>
      <c r="C113" s="15" t="s">
        <v>75</v>
      </c>
      <c r="D113" s="17" t="s">
        <v>366</v>
      </c>
      <c r="E113" s="15" t="s">
        <v>352</v>
      </c>
      <c r="F113" s="2">
        <v>62.189666666666668</v>
      </c>
      <c r="G113" s="2">
        <v>57.24433333333333</v>
      </c>
      <c r="H113" s="28" t="s">
        <v>76</v>
      </c>
      <c r="I113" s="1">
        <v>12</v>
      </c>
      <c r="K113" s="29"/>
      <c r="L113" s="19">
        <v>67.349999999999994</v>
      </c>
      <c r="M113" s="19">
        <v>0.61</v>
      </c>
      <c r="N113" s="19">
        <v>14.52</v>
      </c>
      <c r="O113" s="19">
        <v>4.8499999999999996</v>
      </c>
      <c r="P113" s="19"/>
      <c r="Q113" s="19">
        <v>0.14000000000000001</v>
      </c>
      <c r="R113" s="19">
        <v>0.93</v>
      </c>
      <c r="S113" s="19">
        <v>2.76</v>
      </c>
      <c r="T113" s="19">
        <v>5.9</v>
      </c>
      <c r="U113" s="19">
        <v>1.18</v>
      </c>
      <c r="V113" s="19">
        <v>0.19</v>
      </c>
      <c r="W113" s="19"/>
      <c r="X113" s="19"/>
      <c r="Y113" s="19"/>
      <c r="Z113" s="19">
        <f>SUM(L113:V113)</f>
        <v>98.43</v>
      </c>
      <c r="AA113" s="83">
        <f t="shared" si="5"/>
        <v>7.08</v>
      </c>
      <c r="BV113" s="20"/>
      <c r="BW113" s="20"/>
      <c r="BX113" s="20"/>
    </row>
    <row r="114" spans="1:76">
      <c r="A114" s="6" t="s">
        <v>78</v>
      </c>
      <c r="B114" s="15" t="s">
        <v>130</v>
      </c>
      <c r="C114" s="15" t="s">
        <v>75</v>
      </c>
      <c r="D114" s="17" t="s">
        <v>366</v>
      </c>
      <c r="E114" s="15" t="s">
        <v>352</v>
      </c>
      <c r="F114" s="2">
        <v>62.190333333333335</v>
      </c>
      <c r="G114" s="2">
        <v>57.277000000000001</v>
      </c>
      <c r="H114" s="1">
        <v>1063</v>
      </c>
      <c r="I114" s="1">
        <v>12</v>
      </c>
      <c r="L114" s="19">
        <v>67.23</v>
      </c>
      <c r="M114" s="19">
        <v>0.47</v>
      </c>
      <c r="N114" s="19">
        <v>13.75</v>
      </c>
      <c r="O114" s="19">
        <v>5.07</v>
      </c>
      <c r="P114" s="19"/>
      <c r="Q114" s="19">
        <v>0.14000000000000001</v>
      </c>
      <c r="R114" s="19">
        <v>0.44</v>
      </c>
      <c r="S114" s="19">
        <v>2.39</v>
      </c>
      <c r="T114" s="19">
        <v>5.32</v>
      </c>
      <c r="U114" s="19">
        <v>1.38</v>
      </c>
      <c r="V114" s="19">
        <v>0.12</v>
      </c>
      <c r="W114" s="19"/>
      <c r="X114" s="19"/>
      <c r="Y114" s="19"/>
      <c r="Z114" s="19">
        <v>99.42</v>
      </c>
      <c r="AA114" s="83">
        <f t="shared" si="5"/>
        <v>6.7</v>
      </c>
      <c r="BV114" s="20"/>
      <c r="BW114" s="20"/>
      <c r="BX114" s="20"/>
    </row>
    <row r="115" spans="1:76" s="31" customFormat="1">
      <c r="A115" s="6" t="s">
        <v>79</v>
      </c>
      <c r="B115" s="15" t="s">
        <v>130</v>
      </c>
      <c r="C115" s="15" t="s">
        <v>75</v>
      </c>
      <c r="D115" s="17" t="s">
        <v>366</v>
      </c>
      <c r="E115" s="15" t="s">
        <v>352</v>
      </c>
      <c r="F115" s="2">
        <v>62.190333333333335</v>
      </c>
      <c r="G115" s="2">
        <v>57.277000000000001</v>
      </c>
      <c r="H115" s="1">
        <v>1063</v>
      </c>
      <c r="I115" s="1">
        <v>12</v>
      </c>
      <c r="J115" s="1"/>
      <c r="K115" s="4"/>
      <c r="L115" s="19">
        <v>68.760000000000005</v>
      </c>
      <c r="M115" s="19">
        <v>0.48</v>
      </c>
      <c r="N115" s="19">
        <v>14.22</v>
      </c>
      <c r="O115" s="19">
        <v>4.5599999999999996</v>
      </c>
      <c r="P115" s="19"/>
      <c r="Q115" s="19">
        <v>0.1</v>
      </c>
      <c r="R115" s="19">
        <v>0.33</v>
      </c>
      <c r="S115" s="19">
        <v>2.36</v>
      </c>
      <c r="T115" s="19">
        <v>6.28</v>
      </c>
      <c r="U115" s="19">
        <v>1.0900000000000001</v>
      </c>
      <c r="V115" s="19">
        <v>0.11</v>
      </c>
      <c r="W115" s="19"/>
      <c r="X115" s="19"/>
      <c r="Y115" s="19"/>
      <c r="Z115" s="19">
        <v>99.78</v>
      </c>
      <c r="AA115" s="83">
        <f t="shared" si="5"/>
        <v>7.37</v>
      </c>
      <c r="AB115" s="4"/>
      <c r="AC115" s="4"/>
      <c r="AD115" s="4"/>
      <c r="AG115" s="32"/>
      <c r="AO115" s="32"/>
      <c r="BT115" s="33"/>
      <c r="BU115" s="33"/>
      <c r="BV115" s="34"/>
      <c r="BW115" s="34"/>
      <c r="BX115" s="34"/>
    </row>
    <row r="116" spans="1:76">
      <c r="A116" s="44" t="s">
        <v>368</v>
      </c>
      <c r="B116" s="45" t="s">
        <v>363</v>
      </c>
      <c r="C116" s="46" t="s">
        <v>75</v>
      </c>
      <c r="D116" s="47"/>
      <c r="E116" s="15" t="s">
        <v>352</v>
      </c>
      <c r="F116" s="48"/>
      <c r="G116" s="49"/>
      <c r="H116" s="48"/>
      <c r="I116" s="1">
        <v>13</v>
      </c>
      <c r="J116" s="46"/>
      <c r="K116" s="48"/>
      <c r="L116" s="50">
        <v>66.739999999999995</v>
      </c>
      <c r="M116" s="50">
        <v>0.47</v>
      </c>
      <c r="N116" s="50">
        <v>13.96</v>
      </c>
      <c r="O116" s="50">
        <v>6.08</v>
      </c>
      <c r="P116" s="50"/>
      <c r="Q116" s="50">
        <v>0.14000000000000001</v>
      </c>
      <c r="R116" s="50">
        <v>0.4</v>
      </c>
      <c r="S116" s="50">
        <v>2.61</v>
      </c>
      <c r="T116" s="50">
        <v>6.23</v>
      </c>
      <c r="U116" s="50">
        <v>0.98</v>
      </c>
      <c r="V116" s="50">
        <v>0.13</v>
      </c>
      <c r="Y116" s="50"/>
      <c r="Z116" s="20">
        <f t="shared" ref="Z116:Z136" si="6">SUM(L116:V116)-AA116</f>
        <v>97.74</v>
      </c>
      <c r="AA116" s="86"/>
      <c r="AB116" s="51"/>
      <c r="AC116" s="48"/>
      <c r="AD116" s="48"/>
      <c r="AE116" s="48"/>
      <c r="AF116" s="16">
        <v>13</v>
      </c>
      <c r="AG116" s="1">
        <v>2.5</v>
      </c>
      <c r="AH116" s="52">
        <v>5</v>
      </c>
      <c r="AI116" s="52">
        <v>2.7</v>
      </c>
      <c r="AJ116" s="52">
        <v>29</v>
      </c>
      <c r="AK116" s="45">
        <v>15</v>
      </c>
      <c r="AL116" s="45">
        <v>89</v>
      </c>
      <c r="AM116" s="53">
        <v>22</v>
      </c>
      <c r="AN116" s="54">
        <v>19</v>
      </c>
      <c r="AO116" s="52">
        <v>135</v>
      </c>
      <c r="AP116" s="52">
        <v>74</v>
      </c>
      <c r="AQ116" s="45">
        <v>353</v>
      </c>
      <c r="AR116" s="53">
        <v>4.0999999999999996</v>
      </c>
      <c r="AV116" s="48"/>
      <c r="AW116" s="45">
        <v>161</v>
      </c>
      <c r="AX116" s="53">
        <v>17.7</v>
      </c>
      <c r="AY116" s="53">
        <v>45.7</v>
      </c>
      <c r="AZ116" s="55">
        <v>6.4610000000000003</v>
      </c>
      <c r="BA116" s="53">
        <v>32.200000000000003</v>
      </c>
      <c r="BB116" s="55">
        <v>8.66</v>
      </c>
      <c r="BC116" s="55">
        <v>2.234</v>
      </c>
      <c r="BD116" s="55">
        <v>9.01</v>
      </c>
      <c r="BE116" s="55">
        <v>1.75</v>
      </c>
      <c r="BF116" s="55">
        <v>11.7</v>
      </c>
      <c r="BG116" s="55">
        <v>2.5299999999999998</v>
      </c>
      <c r="BH116" s="55">
        <v>7.88</v>
      </c>
      <c r="BI116" s="55">
        <v>1.1419999999999999</v>
      </c>
      <c r="BJ116" s="55">
        <v>7.48</v>
      </c>
      <c r="BK116" s="55">
        <v>1.1479999999999999</v>
      </c>
      <c r="BL116" s="55">
        <v>8.3000000000000007</v>
      </c>
      <c r="BM116" s="55">
        <v>0.26</v>
      </c>
      <c r="BP116" s="45">
        <v>6</v>
      </c>
      <c r="BQ116" s="55">
        <v>3.46</v>
      </c>
      <c r="BR116" s="55">
        <v>1</v>
      </c>
      <c r="BT116" s="56"/>
      <c r="BU116" s="48"/>
      <c r="BV116" s="48"/>
      <c r="BW116" s="48"/>
      <c r="BX116" s="48"/>
    </row>
    <row r="117" spans="1:76">
      <c r="A117" s="57" t="s">
        <v>369</v>
      </c>
      <c r="B117" s="45" t="s">
        <v>363</v>
      </c>
      <c r="C117" s="46" t="s">
        <v>75</v>
      </c>
      <c r="D117" s="47"/>
      <c r="E117" s="15" t="s">
        <v>352</v>
      </c>
      <c r="F117" s="48"/>
      <c r="G117" s="49"/>
      <c r="H117" s="48"/>
      <c r="I117" s="1">
        <v>13</v>
      </c>
      <c r="J117" s="46"/>
      <c r="K117" s="48"/>
      <c r="L117" s="50">
        <v>67.8</v>
      </c>
      <c r="M117" s="50">
        <v>0.48</v>
      </c>
      <c r="N117" s="50">
        <v>14.8</v>
      </c>
      <c r="O117" s="50">
        <v>5.99</v>
      </c>
      <c r="P117" s="50"/>
      <c r="Q117" s="50">
        <v>0.14000000000000001</v>
      </c>
      <c r="R117" s="50">
        <v>0.37</v>
      </c>
      <c r="S117" s="50">
        <v>2.6</v>
      </c>
      <c r="T117" s="50">
        <v>6.1</v>
      </c>
      <c r="U117" s="50">
        <v>1.01</v>
      </c>
      <c r="V117" s="50">
        <v>0.11</v>
      </c>
      <c r="Y117" s="50"/>
      <c r="Z117" s="20">
        <f t="shared" si="6"/>
        <v>99.399999999999991</v>
      </c>
      <c r="AA117" s="86"/>
      <c r="AB117" s="51"/>
      <c r="AC117" s="48"/>
      <c r="AD117" s="48"/>
      <c r="AE117" s="48"/>
      <c r="AF117" s="16">
        <v>13</v>
      </c>
      <c r="AG117" s="1">
        <v>2.5</v>
      </c>
      <c r="AH117" s="52">
        <v>5</v>
      </c>
      <c r="AI117" s="52">
        <v>1.6</v>
      </c>
      <c r="AJ117" s="52">
        <v>15</v>
      </c>
      <c r="AK117" s="45">
        <v>14</v>
      </c>
      <c r="AL117" s="45">
        <v>77</v>
      </c>
      <c r="AM117" s="53">
        <v>23</v>
      </c>
      <c r="AN117" s="54">
        <v>21</v>
      </c>
      <c r="AO117" s="52">
        <v>138</v>
      </c>
      <c r="AP117" s="52">
        <v>75</v>
      </c>
      <c r="AQ117" s="45">
        <v>387</v>
      </c>
      <c r="AR117" s="53">
        <v>4.4000000000000004</v>
      </c>
      <c r="AV117" s="48"/>
      <c r="AW117" s="45">
        <v>179</v>
      </c>
      <c r="AX117" s="53">
        <v>17.399999999999999</v>
      </c>
      <c r="AY117" s="53">
        <v>46</v>
      </c>
      <c r="AZ117" s="55">
        <v>6.9139999999999997</v>
      </c>
      <c r="BA117" s="53">
        <v>34.299999999999997</v>
      </c>
      <c r="BB117" s="55">
        <v>8.66</v>
      </c>
      <c r="BC117" s="55">
        <v>2.2269999999999999</v>
      </c>
      <c r="BD117" s="55">
        <v>9.6300000000000008</v>
      </c>
      <c r="BE117" s="55">
        <v>1.81</v>
      </c>
      <c r="BF117" s="55">
        <v>11.5</v>
      </c>
      <c r="BG117" s="55">
        <v>2.48</v>
      </c>
      <c r="BH117" s="55">
        <v>8.11</v>
      </c>
      <c r="BI117" s="55">
        <v>1.1910000000000001</v>
      </c>
      <c r="BJ117" s="55">
        <v>7.26</v>
      </c>
      <c r="BK117" s="55">
        <v>1.1819999999999999</v>
      </c>
      <c r="BL117" s="55">
        <v>8.8000000000000007</v>
      </c>
      <c r="BM117" s="55">
        <v>0.28999999999999998</v>
      </c>
      <c r="BP117" s="53">
        <v>2.5</v>
      </c>
      <c r="BQ117" s="55">
        <v>3.52</v>
      </c>
      <c r="BR117" s="55">
        <v>1.08</v>
      </c>
      <c r="BT117" s="56"/>
      <c r="BU117" s="48"/>
      <c r="BV117" s="48"/>
      <c r="BW117" s="48"/>
      <c r="BX117" s="48"/>
    </row>
    <row r="118" spans="1:76">
      <c r="A118" s="57" t="s">
        <v>370</v>
      </c>
      <c r="B118" s="45" t="s">
        <v>363</v>
      </c>
      <c r="C118" s="46" t="s">
        <v>75</v>
      </c>
      <c r="D118" s="47"/>
      <c r="E118" s="15" t="s">
        <v>352</v>
      </c>
      <c r="F118" s="48"/>
      <c r="G118" s="49"/>
      <c r="H118" s="48"/>
      <c r="I118" s="1">
        <v>13</v>
      </c>
      <c r="J118" s="46"/>
      <c r="K118" s="48"/>
      <c r="L118" s="50">
        <v>67.25</v>
      </c>
      <c r="M118" s="50">
        <v>0.47</v>
      </c>
      <c r="N118" s="50">
        <v>14.8</v>
      </c>
      <c r="O118" s="50">
        <v>5</v>
      </c>
      <c r="P118" s="50"/>
      <c r="Q118" s="50">
        <v>0.14000000000000001</v>
      </c>
      <c r="R118" s="50">
        <v>0.36</v>
      </c>
      <c r="S118" s="50">
        <v>2.56</v>
      </c>
      <c r="T118" s="50">
        <v>6.08</v>
      </c>
      <c r="U118" s="50">
        <v>0.93</v>
      </c>
      <c r="V118" s="50">
        <v>0.1</v>
      </c>
      <c r="Y118" s="50"/>
      <c r="Z118" s="20">
        <f t="shared" si="6"/>
        <v>97.69</v>
      </c>
      <c r="AA118" s="86"/>
      <c r="AB118" s="51"/>
      <c r="AC118" s="48"/>
      <c r="AD118" s="48"/>
      <c r="AE118" s="48"/>
      <c r="AF118" s="16">
        <v>13</v>
      </c>
      <c r="AG118" s="1">
        <v>2.5</v>
      </c>
      <c r="AH118" s="52">
        <v>5</v>
      </c>
      <c r="AI118" s="52">
        <v>1.2</v>
      </c>
      <c r="AJ118" s="52">
        <v>19</v>
      </c>
      <c r="AK118" s="45">
        <v>10</v>
      </c>
      <c r="AL118" s="45">
        <v>44</v>
      </c>
      <c r="AM118" s="53">
        <v>22</v>
      </c>
      <c r="AN118" s="54">
        <v>21</v>
      </c>
      <c r="AO118" s="52">
        <v>141</v>
      </c>
      <c r="AP118" s="52">
        <v>75</v>
      </c>
      <c r="AQ118" s="45">
        <v>385</v>
      </c>
      <c r="AR118" s="53">
        <v>4.4000000000000004</v>
      </c>
      <c r="AV118" s="48"/>
      <c r="AW118" s="45">
        <v>180</v>
      </c>
      <c r="AX118" s="53">
        <v>18.3</v>
      </c>
      <c r="AY118" s="53">
        <v>46.8</v>
      </c>
      <c r="AZ118" s="55">
        <v>7.0259999999999998</v>
      </c>
      <c r="BA118" s="53">
        <v>34.799999999999997</v>
      </c>
      <c r="BB118" s="55">
        <v>8.8000000000000007</v>
      </c>
      <c r="BC118" s="55">
        <v>2.21</v>
      </c>
      <c r="BD118" s="55">
        <v>9.68</v>
      </c>
      <c r="BE118" s="55">
        <v>1.9</v>
      </c>
      <c r="BF118" s="55">
        <v>11.5</v>
      </c>
      <c r="BG118" s="55">
        <v>2.5</v>
      </c>
      <c r="BH118" s="55">
        <v>8.33</v>
      </c>
      <c r="BI118" s="55">
        <v>1.2589999999999999</v>
      </c>
      <c r="BJ118" s="55">
        <v>7.5</v>
      </c>
      <c r="BK118" s="55">
        <v>1.1759999999999999</v>
      </c>
      <c r="BL118" s="55">
        <v>9.1</v>
      </c>
      <c r="BM118" s="55">
        <v>0.32</v>
      </c>
      <c r="BP118" s="53">
        <v>2.5</v>
      </c>
      <c r="BQ118" s="55">
        <v>3.57</v>
      </c>
      <c r="BR118" s="55">
        <v>1.1299999999999999</v>
      </c>
      <c r="BT118" s="56"/>
      <c r="BU118" s="48"/>
      <c r="BV118" s="48"/>
      <c r="BW118" s="48"/>
      <c r="BX118" s="48"/>
    </row>
    <row r="119" spans="1:76">
      <c r="A119" s="6" t="s">
        <v>285</v>
      </c>
      <c r="B119" s="15" t="s">
        <v>474</v>
      </c>
      <c r="C119" s="4" t="s">
        <v>380</v>
      </c>
      <c r="D119" s="47"/>
      <c r="E119" s="4" t="s">
        <v>286</v>
      </c>
      <c r="F119" s="18">
        <v>62.204999999999998</v>
      </c>
      <c r="G119" s="58">
        <v>57.505000000000003</v>
      </c>
      <c r="H119" s="48"/>
      <c r="I119" s="49">
        <v>10</v>
      </c>
      <c r="J119" s="46"/>
      <c r="K119" s="48"/>
      <c r="L119" s="20">
        <v>49.15</v>
      </c>
      <c r="M119" s="20">
        <v>1.1200000000000001</v>
      </c>
      <c r="N119" s="20">
        <v>13.73</v>
      </c>
      <c r="O119" s="24">
        <v>8.49</v>
      </c>
      <c r="P119" s="24"/>
      <c r="Q119" s="20">
        <v>0.16</v>
      </c>
      <c r="R119" s="20">
        <v>12.95</v>
      </c>
      <c r="S119" s="20">
        <v>10.06</v>
      </c>
      <c r="T119" s="20">
        <v>2.63</v>
      </c>
      <c r="U119" s="20">
        <v>0.4</v>
      </c>
      <c r="V119" s="20">
        <v>0.16</v>
      </c>
      <c r="Y119" s="20"/>
      <c r="Z119" s="20">
        <f t="shared" si="6"/>
        <v>98.85</v>
      </c>
      <c r="AA119" s="86"/>
      <c r="AB119" s="51"/>
      <c r="AC119" s="48"/>
      <c r="AD119" s="48"/>
      <c r="AE119" s="48"/>
      <c r="AF119" s="1">
        <v>37</v>
      </c>
      <c r="AG119" s="1">
        <v>243</v>
      </c>
      <c r="AH119" s="1">
        <v>688</v>
      </c>
      <c r="AI119" s="49"/>
      <c r="AJ119" s="1">
        <v>312</v>
      </c>
      <c r="AK119" s="4">
        <v>78</v>
      </c>
      <c r="AL119" s="4">
        <v>62</v>
      </c>
      <c r="AM119" s="48"/>
      <c r="AN119" s="1">
        <v>12</v>
      </c>
      <c r="AO119" s="1">
        <v>244</v>
      </c>
      <c r="AP119" s="1">
        <v>20</v>
      </c>
      <c r="AQ119" s="4">
        <v>90</v>
      </c>
      <c r="AR119" s="4">
        <v>2</v>
      </c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P119" s="48"/>
      <c r="BQ119" s="48"/>
      <c r="BR119" s="48"/>
      <c r="BT119" s="56">
        <v>0.70342000000000005</v>
      </c>
      <c r="BU119" s="48">
        <v>0.51297700000000002</v>
      </c>
      <c r="BV119" s="48">
        <v>18.757000000000001</v>
      </c>
      <c r="BW119" s="48">
        <v>15.613</v>
      </c>
      <c r="BX119" s="48">
        <v>38.555999999999997</v>
      </c>
    </row>
    <row r="120" spans="1:76">
      <c r="A120" s="6" t="s">
        <v>287</v>
      </c>
      <c r="B120" s="15" t="s">
        <v>474</v>
      </c>
      <c r="C120" s="4" t="s">
        <v>380</v>
      </c>
      <c r="D120" s="47"/>
      <c r="E120" s="4" t="s">
        <v>286</v>
      </c>
      <c r="F120" s="18">
        <v>62.204999999999998</v>
      </c>
      <c r="G120" s="58">
        <v>57.505000000000003</v>
      </c>
      <c r="H120" s="48"/>
      <c r="I120" s="49">
        <v>10</v>
      </c>
      <c r="J120" s="46"/>
      <c r="K120" s="48"/>
      <c r="L120" s="20">
        <v>49.51</v>
      </c>
      <c r="M120" s="20">
        <v>1.1299999999999999</v>
      </c>
      <c r="N120" s="20">
        <v>14.1</v>
      </c>
      <c r="O120" s="24">
        <v>8.6</v>
      </c>
      <c r="P120" s="24"/>
      <c r="Q120" s="20">
        <v>0.16</v>
      </c>
      <c r="R120" s="20">
        <v>12.34</v>
      </c>
      <c r="S120" s="20">
        <v>10.37</v>
      </c>
      <c r="T120" s="20">
        <v>2.73</v>
      </c>
      <c r="U120" s="20">
        <v>0.46</v>
      </c>
      <c r="V120" s="20">
        <v>0.16</v>
      </c>
      <c r="Y120" s="20"/>
      <c r="Z120" s="20">
        <f t="shared" si="6"/>
        <v>99.559999999999988</v>
      </c>
      <c r="AA120" s="86"/>
      <c r="AB120" s="51"/>
      <c r="AC120" s="48"/>
      <c r="AD120" s="48"/>
      <c r="AE120" s="48"/>
      <c r="AF120" s="1">
        <v>35</v>
      </c>
      <c r="AG120" s="1">
        <v>256</v>
      </c>
      <c r="AH120" s="1">
        <v>618</v>
      </c>
      <c r="AI120" s="49"/>
      <c r="AJ120" s="1">
        <v>283</v>
      </c>
      <c r="AK120" s="4">
        <v>68</v>
      </c>
      <c r="AL120" s="4">
        <v>63</v>
      </c>
      <c r="AM120" s="48"/>
      <c r="AN120" s="1">
        <v>10</v>
      </c>
      <c r="AO120" s="1">
        <v>255</v>
      </c>
      <c r="AP120" s="1">
        <v>23</v>
      </c>
      <c r="AQ120" s="4">
        <v>93</v>
      </c>
      <c r="AR120" s="4">
        <v>2</v>
      </c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P120" s="48"/>
      <c r="BQ120" s="48"/>
      <c r="BR120" s="48"/>
      <c r="BT120" s="56">
        <v>0.70341600000000004</v>
      </c>
      <c r="BU120" s="48">
        <v>0.51295100000000005</v>
      </c>
      <c r="BV120" s="48"/>
      <c r="BW120" s="48"/>
      <c r="BX120" s="48"/>
    </row>
    <row r="121" spans="1:76">
      <c r="A121" s="6" t="s">
        <v>288</v>
      </c>
      <c r="B121" s="15" t="s">
        <v>474</v>
      </c>
      <c r="C121" s="4" t="s">
        <v>380</v>
      </c>
      <c r="D121" s="47"/>
      <c r="E121" s="4" t="s">
        <v>286</v>
      </c>
      <c r="F121" s="18">
        <v>62.204999999999998</v>
      </c>
      <c r="G121" s="58">
        <v>57.505000000000003</v>
      </c>
      <c r="H121" s="48"/>
      <c r="I121" s="49">
        <v>10</v>
      </c>
      <c r="J121" s="46"/>
      <c r="K121" s="48"/>
      <c r="L121" s="20">
        <v>51.43</v>
      </c>
      <c r="M121" s="20">
        <v>1.34</v>
      </c>
      <c r="N121" s="20">
        <v>16.34</v>
      </c>
      <c r="O121" s="24">
        <v>8.6</v>
      </c>
      <c r="P121" s="24"/>
      <c r="Q121" s="20">
        <v>0.16</v>
      </c>
      <c r="R121" s="20">
        <v>7.51</v>
      </c>
      <c r="S121" s="20">
        <v>11.21</v>
      </c>
      <c r="T121" s="20">
        <v>3.31</v>
      </c>
      <c r="U121" s="20">
        <v>0.46</v>
      </c>
      <c r="V121" s="20">
        <v>0.17</v>
      </c>
      <c r="Y121" s="20"/>
      <c r="Z121" s="20">
        <f t="shared" si="6"/>
        <v>100.53</v>
      </c>
      <c r="AA121" s="86"/>
      <c r="AB121" s="51"/>
      <c r="AC121" s="48"/>
      <c r="AD121" s="48"/>
      <c r="AE121" s="48"/>
      <c r="AF121" s="1">
        <v>29</v>
      </c>
      <c r="AG121" s="1">
        <v>302</v>
      </c>
      <c r="AH121" s="1">
        <v>217</v>
      </c>
      <c r="AI121" s="49"/>
      <c r="AJ121" s="1">
        <v>92</v>
      </c>
      <c r="AK121" s="4">
        <v>78</v>
      </c>
      <c r="AL121" s="4">
        <v>64</v>
      </c>
      <c r="AM121" s="48"/>
      <c r="AN121" s="1">
        <v>11</v>
      </c>
      <c r="AO121" s="1">
        <v>271</v>
      </c>
      <c r="AP121" s="1">
        <v>23</v>
      </c>
      <c r="AQ121" s="4">
        <v>96</v>
      </c>
      <c r="AR121" s="4">
        <v>3</v>
      </c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P121" s="48"/>
      <c r="BQ121" s="48"/>
      <c r="BR121" s="48"/>
      <c r="BT121" s="56">
        <v>0.70345999999999997</v>
      </c>
      <c r="BU121" s="48">
        <v>0.51295400000000002</v>
      </c>
      <c r="BV121" s="48">
        <v>18.742000000000001</v>
      </c>
      <c r="BW121" s="48">
        <v>15.602</v>
      </c>
      <c r="BX121" s="48">
        <v>38.502000000000002</v>
      </c>
    </row>
    <row r="122" spans="1:76">
      <c r="A122" s="6" t="s">
        <v>289</v>
      </c>
      <c r="B122" s="15" t="s">
        <v>474</v>
      </c>
      <c r="C122" s="4" t="s">
        <v>380</v>
      </c>
      <c r="D122" s="47"/>
      <c r="E122" s="4" t="s">
        <v>286</v>
      </c>
      <c r="F122" s="18">
        <v>62.204999999999998</v>
      </c>
      <c r="G122" s="58">
        <v>57.505000000000003</v>
      </c>
      <c r="H122" s="48"/>
      <c r="I122" s="49">
        <v>10</v>
      </c>
      <c r="J122" s="46"/>
      <c r="K122" s="48"/>
      <c r="L122" s="20">
        <v>49.86</v>
      </c>
      <c r="M122" s="20">
        <v>1.1299999999999999</v>
      </c>
      <c r="N122" s="20">
        <v>14.21</v>
      </c>
      <c r="O122" s="24">
        <v>8.41</v>
      </c>
      <c r="P122" s="24"/>
      <c r="Q122" s="20">
        <v>0.16</v>
      </c>
      <c r="R122" s="20">
        <v>12.59</v>
      </c>
      <c r="S122" s="20">
        <v>10.4</v>
      </c>
      <c r="T122" s="20">
        <v>2.86</v>
      </c>
      <c r="U122" s="20">
        <v>0.44</v>
      </c>
      <c r="V122" s="20">
        <v>0.16</v>
      </c>
      <c r="Y122" s="20"/>
      <c r="Z122" s="20">
        <f t="shared" si="6"/>
        <v>100.22</v>
      </c>
      <c r="AA122" s="86"/>
      <c r="AB122" s="51"/>
      <c r="AC122" s="48"/>
      <c r="AD122" s="48"/>
      <c r="AE122" s="48"/>
      <c r="AF122" s="1">
        <v>35</v>
      </c>
      <c r="AG122" s="1">
        <v>256</v>
      </c>
      <c r="AH122" s="1">
        <v>654</v>
      </c>
      <c r="AI122" s="49"/>
      <c r="AJ122" s="1">
        <v>295</v>
      </c>
      <c r="AK122" s="4">
        <v>82</v>
      </c>
      <c r="AL122" s="4">
        <v>67</v>
      </c>
      <c r="AM122" s="48"/>
      <c r="AN122" s="1">
        <v>13</v>
      </c>
      <c r="AO122" s="1">
        <v>250</v>
      </c>
      <c r="AP122" s="1">
        <v>20</v>
      </c>
      <c r="AQ122" s="4">
        <v>90</v>
      </c>
      <c r="AR122" s="4">
        <v>1</v>
      </c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P122" s="48"/>
      <c r="BQ122" s="48"/>
      <c r="BR122" s="48"/>
      <c r="BT122" s="56"/>
      <c r="BU122" s="48"/>
      <c r="BV122" s="48"/>
      <c r="BW122" s="48"/>
      <c r="BX122" s="48"/>
    </row>
    <row r="123" spans="1:76">
      <c r="A123" s="6" t="s">
        <v>290</v>
      </c>
      <c r="B123" s="15" t="s">
        <v>474</v>
      </c>
      <c r="C123" s="4" t="s">
        <v>380</v>
      </c>
      <c r="D123" s="47"/>
      <c r="E123" s="4" t="s">
        <v>286</v>
      </c>
      <c r="F123" s="18">
        <v>62.215000000000003</v>
      </c>
      <c r="G123" s="58">
        <v>57.48</v>
      </c>
      <c r="H123" s="48"/>
      <c r="I123" s="49">
        <v>10</v>
      </c>
      <c r="J123" s="46"/>
      <c r="K123" s="48"/>
      <c r="L123" s="20">
        <v>50.35</v>
      </c>
      <c r="M123" s="20">
        <v>1.54</v>
      </c>
      <c r="N123" s="20">
        <v>16.34</v>
      </c>
      <c r="O123" s="24">
        <v>9.0399999999999991</v>
      </c>
      <c r="P123" s="24"/>
      <c r="Q123" s="20">
        <v>0.16</v>
      </c>
      <c r="R123" s="20">
        <v>6.98</v>
      </c>
      <c r="S123" s="20">
        <v>10.86</v>
      </c>
      <c r="T123" s="20">
        <v>3.22</v>
      </c>
      <c r="U123" s="20">
        <v>0.48</v>
      </c>
      <c r="V123" s="20">
        <v>0.2</v>
      </c>
      <c r="Y123" s="20"/>
      <c r="Z123" s="20">
        <f t="shared" si="6"/>
        <v>99.170000000000016</v>
      </c>
      <c r="AA123" s="86"/>
      <c r="AB123" s="51"/>
      <c r="AC123" s="48"/>
      <c r="AD123" s="48"/>
      <c r="AE123" s="48"/>
      <c r="AF123" s="1">
        <v>35</v>
      </c>
      <c r="AG123" s="1">
        <v>319</v>
      </c>
      <c r="AH123" s="1">
        <v>195</v>
      </c>
      <c r="AI123" s="49"/>
      <c r="AJ123" s="1">
        <v>83</v>
      </c>
      <c r="AK123" s="4">
        <v>72</v>
      </c>
      <c r="AL123" s="4">
        <v>69</v>
      </c>
      <c r="AM123" s="48"/>
      <c r="AN123" s="1">
        <v>9</v>
      </c>
      <c r="AO123" s="1">
        <v>268</v>
      </c>
      <c r="AP123" s="1">
        <v>27</v>
      </c>
      <c r="AQ123" s="4">
        <v>102</v>
      </c>
      <c r="AR123" s="4">
        <v>4</v>
      </c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P123" s="48"/>
      <c r="BQ123" s="48"/>
      <c r="BR123" s="48"/>
      <c r="BT123" s="56"/>
      <c r="BU123" s="48"/>
      <c r="BV123" s="48"/>
      <c r="BW123" s="48"/>
      <c r="BX123" s="48"/>
    </row>
    <row r="124" spans="1:76">
      <c r="A124" s="6" t="s">
        <v>291</v>
      </c>
      <c r="B124" s="15" t="s">
        <v>474</v>
      </c>
      <c r="C124" s="4" t="s">
        <v>380</v>
      </c>
      <c r="D124" s="47"/>
      <c r="E124" s="4" t="s">
        <v>286</v>
      </c>
      <c r="F124" s="18">
        <v>62.215000000000003</v>
      </c>
      <c r="G124" s="58">
        <v>57.48</v>
      </c>
      <c r="H124" s="48"/>
      <c r="I124" s="49">
        <v>10</v>
      </c>
      <c r="J124" s="46"/>
      <c r="K124" s="48"/>
      <c r="L124" s="20">
        <v>49.4</v>
      </c>
      <c r="M124" s="20">
        <v>1.45</v>
      </c>
      <c r="N124" s="20">
        <v>15.52</v>
      </c>
      <c r="O124" s="24">
        <v>9.09</v>
      </c>
      <c r="P124" s="24"/>
      <c r="Q124" s="20">
        <v>0.16</v>
      </c>
      <c r="R124" s="20">
        <v>8.61</v>
      </c>
      <c r="S124" s="20">
        <v>10.57</v>
      </c>
      <c r="T124" s="20">
        <v>2.99</v>
      </c>
      <c r="U124" s="20">
        <v>0.46</v>
      </c>
      <c r="V124" s="20">
        <v>0.17</v>
      </c>
      <c r="Y124" s="20"/>
      <c r="Z124" s="20">
        <f t="shared" si="6"/>
        <v>98.42</v>
      </c>
      <c r="AA124" s="86"/>
      <c r="AB124" s="51"/>
      <c r="AC124" s="48"/>
      <c r="AD124" s="48"/>
      <c r="AE124" s="48"/>
      <c r="AF124" s="1">
        <v>34</v>
      </c>
      <c r="AG124" s="1">
        <v>306</v>
      </c>
      <c r="AH124" s="1">
        <v>309</v>
      </c>
      <c r="AI124" s="49"/>
      <c r="AJ124" s="1">
        <v>129</v>
      </c>
      <c r="AK124" s="4">
        <v>76</v>
      </c>
      <c r="AL124" s="4">
        <v>76</v>
      </c>
      <c r="AM124" s="48"/>
      <c r="AN124" s="1">
        <v>8</v>
      </c>
      <c r="AO124" s="1">
        <v>246</v>
      </c>
      <c r="AP124" s="1">
        <v>25</v>
      </c>
      <c r="AQ124" s="4">
        <v>96</v>
      </c>
      <c r="AR124" s="4">
        <v>3</v>
      </c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P124" s="48"/>
      <c r="BQ124" s="48"/>
      <c r="BR124" s="48"/>
      <c r="BT124" s="56"/>
      <c r="BU124" s="48"/>
      <c r="BV124" s="48"/>
      <c r="BW124" s="48"/>
      <c r="BX124" s="48"/>
    </row>
    <row r="125" spans="1:76">
      <c r="A125" s="6" t="s">
        <v>292</v>
      </c>
      <c r="B125" s="15" t="s">
        <v>474</v>
      </c>
      <c r="C125" s="4" t="s">
        <v>380</v>
      </c>
      <c r="D125" s="47"/>
      <c r="E125" s="4" t="s">
        <v>286</v>
      </c>
      <c r="F125" s="18">
        <v>62.215000000000003</v>
      </c>
      <c r="G125" s="58">
        <v>57.48</v>
      </c>
      <c r="H125" s="48"/>
      <c r="I125" s="49">
        <v>10</v>
      </c>
      <c r="J125" s="46"/>
      <c r="K125" s="48"/>
      <c r="L125" s="20">
        <v>50.37</v>
      </c>
      <c r="M125" s="20">
        <v>1.54</v>
      </c>
      <c r="N125" s="20">
        <v>16.34</v>
      </c>
      <c r="O125" s="24">
        <v>9.01</v>
      </c>
      <c r="P125" s="24"/>
      <c r="Q125" s="20">
        <v>0.16</v>
      </c>
      <c r="R125" s="20">
        <v>6.65</v>
      </c>
      <c r="S125" s="20">
        <v>10.87</v>
      </c>
      <c r="T125" s="20">
        <v>3.4</v>
      </c>
      <c r="U125" s="20">
        <v>0.55000000000000004</v>
      </c>
      <c r="V125" s="20">
        <v>0.19</v>
      </c>
      <c r="Y125" s="20"/>
      <c r="Z125" s="20">
        <f t="shared" si="6"/>
        <v>99.080000000000013</v>
      </c>
      <c r="AA125" s="86"/>
      <c r="AB125" s="51"/>
      <c r="AC125" s="48"/>
      <c r="AD125" s="48"/>
      <c r="AE125" s="48"/>
      <c r="AF125" s="1">
        <v>32</v>
      </c>
      <c r="AG125" s="1">
        <v>328</v>
      </c>
      <c r="AH125" s="1">
        <v>192</v>
      </c>
      <c r="AI125" s="49"/>
      <c r="AJ125" s="1">
        <v>80</v>
      </c>
      <c r="AK125" s="4">
        <v>76</v>
      </c>
      <c r="AL125" s="4">
        <v>69</v>
      </c>
      <c r="AM125" s="48"/>
      <c r="AN125" s="1">
        <v>10</v>
      </c>
      <c r="AO125" s="1">
        <v>266</v>
      </c>
      <c r="AP125" s="1">
        <v>26</v>
      </c>
      <c r="AQ125" s="4">
        <v>104</v>
      </c>
      <c r="AR125" s="4">
        <v>4</v>
      </c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P125" s="48"/>
      <c r="BQ125" s="48"/>
      <c r="BR125" s="48"/>
      <c r="BT125" s="56">
        <v>0.70350599999999996</v>
      </c>
      <c r="BU125" s="48">
        <v>0.51294499999999998</v>
      </c>
      <c r="BV125" s="48"/>
      <c r="BW125" s="48"/>
      <c r="BX125" s="48"/>
    </row>
    <row r="126" spans="1:76">
      <c r="A126" s="6" t="s">
        <v>293</v>
      </c>
      <c r="B126" s="15" t="s">
        <v>474</v>
      </c>
      <c r="C126" s="4" t="s">
        <v>380</v>
      </c>
      <c r="D126" s="47"/>
      <c r="E126" s="4" t="s">
        <v>286</v>
      </c>
      <c r="F126" s="18">
        <v>62.215000000000003</v>
      </c>
      <c r="G126" s="58">
        <v>57.48</v>
      </c>
      <c r="H126" s="48"/>
      <c r="I126" s="49">
        <v>10</v>
      </c>
      <c r="J126" s="46"/>
      <c r="K126" s="48"/>
      <c r="L126" s="20">
        <v>49.43</v>
      </c>
      <c r="M126" s="20">
        <v>1.45</v>
      </c>
      <c r="N126" s="20">
        <v>15.4</v>
      </c>
      <c r="O126" s="24">
        <v>9.23</v>
      </c>
      <c r="P126" s="24"/>
      <c r="Q126" s="20">
        <v>0.17</v>
      </c>
      <c r="R126" s="20">
        <v>8.7100000000000009</v>
      </c>
      <c r="S126" s="20">
        <v>10.47</v>
      </c>
      <c r="T126" s="20">
        <v>3.02</v>
      </c>
      <c r="U126" s="20">
        <v>0.46</v>
      </c>
      <c r="V126" s="20">
        <v>0.17</v>
      </c>
      <c r="Y126" s="20"/>
      <c r="Z126" s="20">
        <f t="shared" si="6"/>
        <v>98.51</v>
      </c>
      <c r="AA126" s="86"/>
      <c r="AB126" s="51"/>
      <c r="AC126" s="48"/>
      <c r="AD126" s="48"/>
      <c r="AE126" s="48"/>
      <c r="AF126" s="1">
        <v>34</v>
      </c>
      <c r="AG126" s="1">
        <v>312</v>
      </c>
      <c r="AH126" s="1">
        <v>305</v>
      </c>
      <c r="AI126" s="49"/>
      <c r="AJ126" s="1">
        <v>134</v>
      </c>
      <c r="AK126" s="4">
        <v>68</v>
      </c>
      <c r="AL126" s="4">
        <v>68</v>
      </c>
      <c r="AM126" s="48"/>
      <c r="AN126" s="1">
        <v>10</v>
      </c>
      <c r="AO126" s="1">
        <v>248</v>
      </c>
      <c r="AP126" s="1">
        <v>25</v>
      </c>
      <c r="AQ126" s="4">
        <v>99</v>
      </c>
      <c r="AR126" s="4">
        <v>4</v>
      </c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P126" s="48"/>
      <c r="BQ126" s="48"/>
      <c r="BR126" s="48"/>
      <c r="BT126" s="56"/>
      <c r="BU126" s="48"/>
      <c r="BV126" s="48"/>
      <c r="BW126" s="48"/>
      <c r="BX126" s="48"/>
    </row>
    <row r="127" spans="1:76">
      <c r="A127" s="6" t="s">
        <v>294</v>
      </c>
      <c r="B127" s="15" t="s">
        <v>474</v>
      </c>
      <c r="C127" s="4" t="s">
        <v>380</v>
      </c>
      <c r="D127" s="47"/>
      <c r="E127" s="4" t="s">
        <v>286</v>
      </c>
      <c r="F127" s="18">
        <v>62.215000000000003</v>
      </c>
      <c r="G127" s="58">
        <v>57.48</v>
      </c>
      <c r="H127" s="48"/>
      <c r="I127" s="49">
        <v>10</v>
      </c>
      <c r="J127" s="46"/>
      <c r="K127" s="48"/>
      <c r="L127" s="20">
        <v>51.06</v>
      </c>
      <c r="M127" s="20">
        <v>1.58</v>
      </c>
      <c r="N127" s="20">
        <v>16.71</v>
      </c>
      <c r="O127" s="24">
        <v>8.69</v>
      </c>
      <c r="P127" s="24"/>
      <c r="Q127" s="20">
        <v>0.16</v>
      </c>
      <c r="R127" s="20">
        <v>6.55</v>
      </c>
      <c r="S127" s="20">
        <v>10.98</v>
      </c>
      <c r="T127" s="20">
        <v>3.4</v>
      </c>
      <c r="U127" s="20">
        <v>0.53</v>
      </c>
      <c r="V127" s="20">
        <v>0.2</v>
      </c>
      <c r="Y127" s="20"/>
      <c r="Z127" s="20">
        <f t="shared" si="6"/>
        <v>99.86</v>
      </c>
      <c r="AA127" s="86"/>
      <c r="AB127" s="51"/>
      <c r="AC127" s="48"/>
      <c r="AD127" s="48"/>
      <c r="AE127" s="48"/>
      <c r="AF127" s="1">
        <v>33</v>
      </c>
      <c r="AG127" s="1">
        <v>327</v>
      </c>
      <c r="AH127" s="1">
        <v>167</v>
      </c>
      <c r="AI127" s="49"/>
      <c r="AJ127" s="1">
        <v>66</v>
      </c>
      <c r="AK127" s="4">
        <v>81</v>
      </c>
      <c r="AL127" s="4">
        <v>70</v>
      </c>
      <c r="AM127" s="48"/>
      <c r="AN127" s="1">
        <v>10</v>
      </c>
      <c r="AO127" s="1">
        <v>270</v>
      </c>
      <c r="AP127" s="1">
        <v>27</v>
      </c>
      <c r="AQ127" s="4">
        <v>104</v>
      </c>
      <c r="AR127" s="4">
        <v>3</v>
      </c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P127" s="48"/>
      <c r="BQ127" s="48"/>
      <c r="BR127" s="48"/>
      <c r="BT127" s="56"/>
      <c r="BU127" s="48"/>
      <c r="BV127" s="48"/>
      <c r="BW127" s="48"/>
      <c r="BX127" s="48"/>
    </row>
    <row r="128" spans="1:76">
      <c r="A128" s="6" t="s">
        <v>295</v>
      </c>
      <c r="B128" s="15" t="s">
        <v>474</v>
      </c>
      <c r="C128" s="4" t="s">
        <v>381</v>
      </c>
      <c r="D128" s="47"/>
      <c r="E128" s="4" t="s">
        <v>296</v>
      </c>
      <c r="F128" s="18">
        <v>62.256666666666668</v>
      </c>
      <c r="G128" s="58">
        <v>57.408333333333331</v>
      </c>
      <c r="H128" s="48"/>
      <c r="I128" s="49">
        <v>10</v>
      </c>
      <c r="J128" s="46"/>
      <c r="K128" s="48"/>
      <c r="L128" s="20">
        <v>52.52</v>
      </c>
      <c r="M128" s="20">
        <v>1.05</v>
      </c>
      <c r="N128" s="20">
        <v>16.86</v>
      </c>
      <c r="O128" s="24">
        <v>7.08</v>
      </c>
      <c r="P128" s="24"/>
      <c r="Q128" s="20">
        <v>0.14000000000000001</v>
      </c>
      <c r="R128" s="20">
        <v>7.04</v>
      </c>
      <c r="S128" s="20">
        <v>11.34</v>
      </c>
      <c r="T128" s="20">
        <v>3.04</v>
      </c>
      <c r="U128" s="20">
        <v>0.39</v>
      </c>
      <c r="V128" s="20">
        <v>0.12</v>
      </c>
      <c r="Y128" s="20"/>
      <c r="Z128" s="20">
        <f t="shared" si="6"/>
        <v>99.580000000000027</v>
      </c>
      <c r="AA128" s="86"/>
      <c r="AB128" s="51"/>
      <c r="AC128" s="48"/>
      <c r="AD128" s="48"/>
      <c r="AE128" s="48"/>
      <c r="AF128" s="1">
        <v>31</v>
      </c>
      <c r="AG128" s="1">
        <v>220</v>
      </c>
      <c r="AH128" s="1">
        <v>228</v>
      </c>
      <c r="AI128" s="49"/>
      <c r="AJ128" s="1">
        <v>84</v>
      </c>
      <c r="AK128" s="4">
        <v>54</v>
      </c>
      <c r="AL128" s="4">
        <v>56</v>
      </c>
      <c r="AM128" s="48"/>
      <c r="AN128" s="1">
        <v>7</v>
      </c>
      <c r="AO128" s="1">
        <v>280</v>
      </c>
      <c r="AP128" s="1">
        <v>21</v>
      </c>
      <c r="AQ128" s="4">
        <v>94</v>
      </c>
      <c r="AR128" s="4">
        <v>2</v>
      </c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P128" s="48"/>
      <c r="BQ128" s="48"/>
      <c r="BR128" s="48"/>
      <c r="BT128" s="56">
        <v>0.70303599999999999</v>
      </c>
      <c r="BU128" s="48">
        <v>0.51300999999999997</v>
      </c>
      <c r="BV128" s="48">
        <v>18.739000000000001</v>
      </c>
      <c r="BW128" s="48">
        <v>15.624000000000001</v>
      </c>
      <c r="BX128" s="48">
        <v>38.545999999999999</v>
      </c>
    </row>
    <row r="129" spans="1:76">
      <c r="A129" s="6" t="s">
        <v>297</v>
      </c>
      <c r="B129" s="15" t="s">
        <v>474</v>
      </c>
      <c r="C129" s="4" t="s">
        <v>381</v>
      </c>
      <c r="D129" s="47"/>
      <c r="E129" s="4" t="s">
        <v>296</v>
      </c>
      <c r="F129" s="18">
        <v>62.256666666666668</v>
      </c>
      <c r="G129" s="58">
        <v>57.408333333333331</v>
      </c>
      <c r="H129" s="48"/>
      <c r="I129" s="49">
        <v>10</v>
      </c>
      <c r="J129" s="46"/>
      <c r="K129" s="48"/>
      <c r="L129" s="20">
        <v>51.86</v>
      </c>
      <c r="M129" s="20">
        <v>1.02</v>
      </c>
      <c r="N129" s="20">
        <v>16.86</v>
      </c>
      <c r="O129" s="24">
        <v>7.18</v>
      </c>
      <c r="P129" s="24"/>
      <c r="Q129" s="20">
        <v>0.14000000000000001</v>
      </c>
      <c r="R129" s="20">
        <v>7.46</v>
      </c>
      <c r="S129" s="20">
        <v>11.11</v>
      </c>
      <c r="T129" s="20">
        <v>2.9</v>
      </c>
      <c r="U129" s="20">
        <v>0.38</v>
      </c>
      <c r="V129" s="20">
        <v>0.12</v>
      </c>
      <c r="Y129" s="20"/>
      <c r="Z129" s="20">
        <f t="shared" si="6"/>
        <v>99.030000000000015</v>
      </c>
      <c r="AA129" s="86"/>
      <c r="AB129" s="51"/>
      <c r="AC129" s="48"/>
      <c r="AD129" s="48"/>
      <c r="AE129" s="48"/>
      <c r="AF129" s="1">
        <v>31</v>
      </c>
      <c r="AG129" s="1">
        <v>218</v>
      </c>
      <c r="AH129" s="1">
        <v>206</v>
      </c>
      <c r="AI129" s="49"/>
      <c r="AJ129" s="1">
        <v>87</v>
      </c>
      <c r="AK129" s="4">
        <v>53</v>
      </c>
      <c r="AL129" s="4">
        <v>56</v>
      </c>
      <c r="AM129" s="48"/>
      <c r="AN129" s="1">
        <v>7</v>
      </c>
      <c r="AO129" s="1">
        <v>274</v>
      </c>
      <c r="AP129" s="1">
        <v>22</v>
      </c>
      <c r="AQ129" s="4">
        <v>91</v>
      </c>
      <c r="AR129" s="4">
        <v>4</v>
      </c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P129" s="48"/>
      <c r="BQ129" s="48"/>
      <c r="BR129" s="48"/>
      <c r="BT129" s="56"/>
      <c r="BU129" s="48"/>
      <c r="BV129" s="48"/>
      <c r="BW129" s="48"/>
      <c r="BX129" s="48"/>
    </row>
    <row r="130" spans="1:76">
      <c r="A130" s="6" t="s">
        <v>298</v>
      </c>
      <c r="B130" s="15" t="s">
        <v>474</v>
      </c>
      <c r="C130" s="4" t="s">
        <v>381</v>
      </c>
      <c r="D130" s="47"/>
      <c r="E130" s="4" t="s">
        <v>296</v>
      </c>
      <c r="F130" s="18">
        <v>62.256666666666668</v>
      </c>
      <c r="G130" s="58">
        <v>57.408333333333331</v>
      </c>
      <c r="H130" s="48"/>
      <c r="I130" s="49">
        <v>10</v>
      </c>
      <c r="J130" s="46"/>
      <c r="K130" s="48"/>
      <c r="L130" s="20">
        <v>54.78</v>
      </c>
      <c r="M130" s="20">
        <v>1.59</v>
      </c>
      <c r="N130" s="20">
        <v>15.98</v>
      </c>
      <c r="O130" s="24">
        <v>9.18</v>
      </c>
      <c r="P130" s="24"/>
      <c r="Q130" s="20">
        <v>0.16</v>
      </c>
      <c r="R130" s="20">
        <v>3.66</v>
      </c>
      <c r="S130" s="20">
        <v>7.46</v>
      </c>
      <c r="T130" s="20">
        <v>4.1100000000000003</v>
      </c>
      <c r="U130" s="20">
        <v>0.92</v>
      </c>
      <c r="V130" s="20">
        <v>0.25</v>
      </c>
      <c r="Y130" s="20"/>
      <c r="Z130" s="20">
        <f t="shared" si="6"/>
        <v>98.089999999999989</v>
      </c>
      <c r="AA130" s="86"/>
      <c r="AB130" s="51"/>
      <c r="AC130" s="48"/>
      <c r="AD130" s="48"/>
      <c r="AE130" s="48"/>
      <c r="AF130" s="1">
        <v>26</v>
      </c>
      <c r="AG130" s="1">
        <v>290</v>
      </c>
      <c r="AH130" s="1">
        <v>10</v>
      </c>
      <c r="AI130" s="49"/>
      <c r="AJ130" s="1">
        <v>9</v>
      </c>
      <c r="AK130" s="4">
        <v>45</v>
      </c>
      <c r="AL130" s="4">
        <v>80</v>
      </c>
      <c r="AM130" s="48"/>
      <c r="AN130" s="1">
        <v>20</v>
      </c>
      <c r="AO130" s="1">
        <v>380</v>
      </c>
      <c r="AP130" s="1">
        <v>35</v>
      </c>
      <c r="AQ130" s="4">
        <v>161</v>
      </c>
      <c r="AR130" s="4">
        <v>4</v>
      </c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P130" s="48"/>
      <c r="BQ130" s="48"/>
      <c r="BR130" s="48"/>
      <c r="BT130" s="56"/>
      <c r="BU130" s="48"/>
      <c r="BV130" s="48"/>
      <c r="BW130" s="48"/>
      <c r="BX130" s="48"/>
    </row>
    <row r="131" spans="1:76">
      <c r="A131" s="6" t="s">
        <v>299</v>
      </c>
      <c r="B131" s="15" t="s">
        <v>474</v>
      </c>
      <c r="C131" s="4" t="s">
        <v>381</v>
      </c>
      <c r="D131" s="47"/>
      <c r="E131" s="4" t="s">
        <v>296</v>
      </c>
      <c r="F131" s="18">
        <v>62.234999999999999</v>
      </c>
      <c r="G131" s="58">
        <v>57.391666666666666</v>
      </c>
      <c r="H131" s="48"/>
      <c r="I131" s="49">
        <v>10</v>
      </c>
      <c r="J131" s="46"/>
      <c r="K131" s="48"/>
      <c r="L131" s="20">
        <v>54.44</v>
      </c>
      <c r="M131" s="20">
        <v>1.71</v>
      </c>
      <c r="N131" s="20">
        <v>15.28</v>
      </c>
      <c r="O131" s="24">
        <v>10.62</v>
      </c>
      <c r="P131" s="24"/>
      <c r="Q131" s="20">
        <v>0.18</v>
      </c>
      <c r="R131" s="20">
        <v>3.82</v>
      </c>
      <c r="S131" s="20">
        <v>7.84</v>
      </c>
      <c r="T131" s="20">
        <v>4.51</v>
      </c>
      <c r="U131" s="20">
        <v>0.57999999999999996</v>
      </c>
      <c r="V131" s="20">
        <v>0.23</v>
      </c>
      <c r="Y131" s="20"/>
      <c r="Z131" s="20">
        <f t="shared" si="6"/>
        <v>99.210000000000008</v>
      </c>
      <c r="AA131" s="86"/>
      <c r="AB131" s="51"/>
      <c r="AC131" s="48"/>
      <c r="AD131" s="48"/>
      <c r="AE131" s="48"/>
      <c r="AF131" s="1">
        <v>26</v>
      </c>
      <c r="AG131" s="1">
        <v>347</v>
      </c>
      <c r="AH131" s="1">
        <v>5</v>
      </c>
      <c r="AI131" s="49"/>
      <c r="AJ131" s="1">
        <v>4</v>
      </c>
      <c r="AK131" s="4">
        <v>62</v>
      </c>
      <c r="AL131" s="4">
        <v>82</v>
      </c>
      <c r="AM131" s="48"/>
      <c r="AN131" s="1">
        <v>11</v>
      </c>
      <c r="AO131" s="1">
        <v>301</v>
      </c>
      <c r="AP131" s="1">
        <v>37</v>
      </c>
      <c r="AQ131" s="4">
        <v>143</v>
      </c>
      <c r="AR131" s="4">
        <v>4</v>
      </c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P131" s="48"/>
      <c r="BQ131" s="48"/>
      <c r="BR131" s="48"/>
      <c r="BT131" s="56">
        <v>0.70337000000000005</v>
      </c>
      <c r="BU131" s="48">
        <v>0.51295800000000003</v>
      </c>
      <c r="BV131" s="48">
        <v>18.745000000000001</v>
      </c>
      <c r="BW131" s="48">
        <v>15.598000000000001</v>
      </c>
      <c r="BX131" s="48">
        <v>38.505000000000003</v>
      </c>
    </row>
    <row r="132" spans="1:76">
      <c r="A132" s="6" t="s">
        <v>300</v>
      </c>
      <c r="B132" s="15" t="s">
        <v>474</v>
      </c>
      <c r="C132" s="4" t="s">
        <v>381</v>
      </c>
      <c r="D132" s="47"/>
      <c r="E132" s="4" t="s">
        <v>296</v>
      </c>
      <c r="F132" s="18">
        <v>62.234999999999999</v>
      </c>
      <c r="G132" s="58">
        <v>57.391666666666666</v>
      </c>
      <c r="H132" s="48"/>
      <c r="I132" s="49">
        <v>10</v>
      </c>
      <c r="J132" s="46"/>
      <c r="K132" s="48"/>
      <c r="L132" s="20">
        <v>52.73</v>
      </c>
      <c r="M132" s="20">
        <v>1.33</v>
      </c>
      <c r="N132" s="20">
        <v>16.239999999999998</v>
      </c>
      <c r="O132" s="24">
        <v>9.14</v>
      </c>
      <c r="P132" s="24"/>
      <c r="Q132" s="20">
        <v>0.17</v>
      </c>
      <c r="R132" s="20">
        <v>5.23</v>
      </c>
      <c r="S132" s="20">
        <v>9.61</v>
      </c>
      <c r="T132" s="20">
        <v>3.72</v>
      </c>
      <c r="U132" s="20">
        <v>0.56000000000000005</v>
      </c>
      <c r="V132" s="20">
        <v>0.16</v>
      </c>
      <c r="Y132" s="20"/>
      <c r="Z132" s="20">
        <f t="shared" si="6"/>
        <v>98.89</v>
      </c>
      <c r="AA132" s="86"/>
      <c r="AB132" s="51"/>
      <c r="AC132" s="48"/>
      <c r="AD132" s="48"/>
      <c r="AE132" s="48"/>
      <c r="AF132" s="1">
        <v>35</v>
      </c>
      <c r="AG132" s="1">
        <v>275</v>
      </c>
      <c r="AH132" s="1">
        <v>10</v>
      </c>
      <c r="AI132" s="49"/>
      <c r="AJ132" s="1">
        <v>16</v>
      </c>
      <c r="AK132" s="4">
        <v>71</v>
      </c>
      <c r="AL132" s="4">
        <v>71</v>
      </c>
      <c r="AM132" s="48"/>
      <c r="AN132" s="1">
        <v>10</v>
      </c>
      <c r="AO132" s="1">
        <v>284</v>
      </c>
      <c r="AP132" s="1">
        <v>31</v>
      </c>
      <c r="AQ132" s="4">
        <v>116</v>
      </c>
      <c r="AR132" s="4">
        <v>3</v>
      </c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P132" s="48"/>
      <c r="BQ132" s="48"/>
      <c r="BR132" s="48"/>
      <c r="BT132" s="56"/>
      <c r="BU132" s="48"/>
      <c r="BV132" s="48"/>
      <c r="BW132" s="48"/>
      <c r="BX132" s="48"/>
    </row>
    <row r="133" spans="1:76">
      <c r="A133" s="6" t="s">
        <v>301</v>
      </c>
      <c r="B133" s="15" t="s">
        <v>474</v>
      </c>
      <c r="C133" s="4" t="s">
        <v>381</v>
      </c>
      <c r="D133" s="47"/>
      <c r="E133" s="4" t="s">
        <v>296</v>
      </c>
      <c r="F133" s="18">
        <v>62.234999999999999</v>
      </c>
      <c r="G133" s="58">
        <v>57.391666666666666</v>
      </c>
      <c r="H133" s="48"/>
      <c r="I133" s="49">
        <v>10</v>
      </c>
      <c r="J133" s="46"/>
      <c r="K133" s="48"/>
      <c r="L133" s="20">
        <v>53</v>
      </c>
      <c r="M133" s="20">
        <v>1.36</v>
      </c>
      <c r="N133" s="20">
        <v>16.079999999999998</v>
      </c>
      <c r="O133" s="24">
        <v>8.9</v>
      </c>
      <c r="P133" s="24"/>
      <c r="Q133" s="20">
        <v>0.16</v>
      </c>
      <c r="R133" s="20">
        <v>5.08</v>
      </c>
      <c r="S133" s="20">
        <v>9.36</v>
      </c>
      <c r="T133" s="20">
        <v>3.72</v>
      </c>
      <c r="U133" s="20">
        <v>0.52</v>
      </c>
      <c r="V133" s="20">
        <v>0.18</v>
      </c>
      <c r="Y133" s="20"/>
      <c r="Z133" s="20">
        <f t="shared" si="6"/>
        <v>98.36</v>
      </c>
      <c r="AA133" s="86"/>
      <c r="AB133" s="51"/>
      <c r="AC133" s="48"/>
      <c r="AD133" s="48"/>
      <c r="AE133" s="48"/>
      <c r="AF133" s="1">
        <v>33</v>
      </c>
      <c r="AG133" s="1">
        <v>264</v>
      </c>
      <c r="AH133" s="1">
        <v>18</v>
      </c>
      <c r="AI133" s="49"/>
      <c r="AJ133" s="1">
        <v>15</v>
      </c>
      <c r="AK133" s="4">
        <v>69</v>
      </c>
      <c r="AL133" s="4">
        <v>73</v>
      </c>
      <c r="AM133" s="48"/>
      <c r="AN133" s="1">
        <v>11</v>
      </c>
      <c r="AO133" s="1">
        <v>277</v>
      </c>
      <c r="AP133" s="1">
        <v>31</v>
      </c>
      <c r="AQ133" s="4">
        <v>116</v>
      </c>
      <c r="AR133" s="4">
        <v>3</v>
      </c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P133" s="48"/>
      <c r="BQ133" s="48"/>
      <c r="BR133" s="48"/>
      <c r="BT133" s="56"/>
      <c r="BU133" s="48"/>
      <c r="BV133" s="48"/>
      <c r="BW133" s="48"/>
      <c r="BX133" s="48"/>
    </row>
    <row r="134" spans="1:76">
      <c r="A134" s="6" t="s">
        <v>302</v>
      </c>
      <c r="B134" s="15" t="s">
        <v>474</v>
      </c>
      <c r="C134" s="4" t="s">
        <v>381</v>
      </c>
      <c r="D134" s="47"/>
      <c r="E134" s="4" t="s">
        <v>296</v>
      </c>
      <c r="F134" s="18">
        <v>62.234999999999999</v>
      </c>
      <c r="G134" s="58">
        <v>57.391666666666666</v>
      </c>
      <c r="H134" s="48"/>
      <c r="I134" s="49">
        <v>10</v>
      </c>
      <c r="J134" s="46"/>
      <c r="K134" s="48"/>
      <c r="L134" s="20">
        <v>53.71</v>
      </c>
      <c r="M134" s="20">
        <v>1.67</v>
      </c>
      <c r="N134" s="20">
        <v>15.77</v>
      </c>
      <c r="O134" s="24">
        <v>9.66</v>
      </c>
      <c r="P134" s="24"/>
      <c r="Q134" s="20">
        <v>0.17</v>
      </c>
      <c r="R134" s="20">
        <v>4</v>
      </c>
      <c r="S134" s="20">
        <v>7.87</v>
      </c>
      <c r="T134" s="20">
        <v>4.1500000000000004</v>
      </c>
      <c r="U134" s="20">
        <v>0.74</v>
      </c>
      <c r="V134" s="20">
        <v>0.24</v>
      </c>
      <c r="Y134" s="20"/>
      <c r="Z134" s="20">
        <f t="shared" si="6"/>
        <v>97.98</v>
      </c>
      <c r="AA134" s="86"/>
      <c r="AB134" s="51"/>
      <c r="AC134" s="48"/>
      <c r="AD134" s="48"/>
      <c r="AE134" s="48"/>
      <c r="AF134" s="1">
        <v>28</v>
      </c>
      <c r="AG134" s="1">
        <v>336</v>
      </c>
      <c r="AH134" s="1">
        <v>7</v>
      </c>
      <c r="AI134" s="49"/>
      <c r="AJ134" s="1">
        <v>3</v>
      </c>
      <c r="AK134" s="4">
        <v>79</v>
      </c>
      <c r="AL134" s="4">
        <v>91</v>
      </c>
      <c r="AM134" s="48"/>
      <c r="AN134" s="1">
        <v>14</v>
      </c>
      <c r="AO134" s="1">
        <v>297</v>
      </c>
      <c r="AP134" s="1">
        <v>34</v>
      </c>
      <c r="AQ134" s="4">
        <v>138</v>
      </c>
      <c r="AR134" s="4">
        <v>2</v>
      </c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P134" s="48"/>
      <c r="BQ134" s="48"/>
      <c r="BR134" s="48"/>
      <c r="BT134" s="56"/>
      <c r="BU134" s="48"/>
      <c r="BV134" s="48"/>
      <c r="BW134" s="48"/>
      <c r="BX134" s="48"/>
    </row>
    <row r="135" spans="1:76">
      <c r="A135" s="6" t="s">
        <v>303</v>
      </c>
      <c r="B135" s="15" t="s">
        <v>474</v>
      </c>
      <c r="C135" s="4" t="s">
        <v>381</v>
      </c>
      <c r="D135" s="47"/>
      <c r="E135" s="4" t="s">
        <v>296</v>
      </c>
      <c r="F135" s="18">
        <v>62.234999999999999</v>
      </c>
      <c r="G135" s="58">
        <v>57.391666666666666</v>
      </c>
      <c r="H135" s="48"/>
      <c r="I135" s="49">
        <v>10</v>
      </c>
      <c r="J135" s="46"/>
      <c r="K135" s="48"/>
      <c r="L135" s="20">
        <v>53.46</v>
      </c>
      <c r="M135" s="20">
        <v>1.32</v>
      </c>
      <c r="N135" s="20">
        <v>16.420000000000002</v>
      </c>
      <c r="O135" s="24">
        <v>8.7799999999999994</v>
      </c>
      <c r="P135" s="24"/>
      <c r="Q135" s="20">
        <v>0.16</v>
      </c>
      <c r="R135" s="20">
        <v>5.44</v>
      </c>
      <c r="S135" s="20">
        <v>9.58</v>
      </c>
      <c r="T135" s="20">
        <v>3.82</v>
      </c>
      <c r="U135" s="20">
        <v>0.47</v>
      </c>
      <c r="V135" s="20">
        <v>0.17</v>
      </c>
      <c r="Y135" s="20"/>
      <c r="Z135" s="20">
        <f t="shared" si="6"/>
        <v>99.61999999999999</v>
      </c>
      <c r="AA135" s="86"/>
      <c r="AB135" s="51"/>
      <c r="AC135" s="48"/>
      <c r="AD135" s="48"/>
      <c r="AE135" s="48"/>
      <c r="AF135" s="1">
        <v>34</v>
      </c>
      <c r="AG135" s="1">
        <v>264</v>
      </c>
      <c r="AH135" s="1">
        <v>24</v>
      </c>
      <c r="AI135" s="49"/>
      <c r="AJ135" s="1">
        <v>19</v>
      </c>
      <c r="AK135" s="4">
        <v>58</v>
      </c>
      <c r="AL135" s="4">
        <v>69</v>
      </c>
      <c r="AM135" s="48"/>
      <c r="AN135" s="1">
        <v>10</v>
      </c>
      <c r="AO135" s="1">
        <v>282</v>
      </c>
      <c r="AP135" s="1">
        <v>30</v>
      </c>
      <c r="AQ135" s="4">
        <v>113</v>
      </c>
      <c r="AR135" s="4">
        <v>1</v>
      </c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P135" s="48"/>
      <c r="BQ135" s="48"/>
      <c r="BR135" s="48"/>
      <c r="BT135" s="56">
        <v>0.70325599999999999</v>
      </c>
      <c r="BU135" s="48">
        <v>0.51295800000000003</v>
      </c>
      <c r="BV135" s="48"/>
      <c r="BW135" s="48"/>
      <c r="BX135" s="48"/>
    </row>
    <row r="136" spans="1:76">
      <c r="A136" s="6" t="s">
        <v>304</v>
      </c>
      <c r="B136" s="15" t="s">
        <v>474</v>
      </c>
      <c r="C136" s="4" t="s">
        <v>381</v>
      </c>
      <c r="D136" s="47"/>
      <c r="E136" s="4" t="s">
        <v>296</v>
      </c>
      <c r="F136" s="18">
        <v>62.223333333333336</v>
      </c>
      <c r="G136" s="58">
        <v>57.476666666666667</v>
      </c>
      <c r="H136" s="48"/>
      <c r="I136" s="49">
        <v>10</v>
      </c>
      <c r="J136" s="46"/>
      <c r="K136" s="48"/>
      <c r="L136" s="20">
        <v>54.28</v>
      </c>
      <c r="M136" s="20">
        <v>1.7</v>
      </c>
      <c r="N136" s="20">
        <v>15.68</v>
      </c>
      <c r="O136" s="24">
        <v>10.119999999999999</v>
      </c>
      <c r="P136" s="24"/>
      <c r="Q136" s="20">
        <v>0.17</v>
      </c>
      <c r="R136" s="20">
        <v>3.71</v>
      </c>
      <c r="S136" s="20">
        <v>7.4</v>
      </c>
      <c r="T136" s="20">
        <v>4.2300000000000004</v>
      </c>
      <c r="U136" s="20">
        <v>0.97</v>
      </c>
      <c r="V136" s="20">
        <v>0.23</v>
      </c>
      <c r="Y136" s="20"/>
      <c r="Z136" s="20">
        <f t="shared" si="6"/>
        <v>98.490000000000009</v>
      </c>
      <c r="AA136" s="86"/>
      <c r="AB136" s="51"/>
      <c r="AC136" s="48"/>
      <c r="AD136" s="48"/>
      <c r="AE136" s="48"/>
      <c r="AF136" s="1">
        <v>30</v>
      </c>
      <c r="AG136" s="1">
        <v>351</v>
      </c>
      <c r="AH136" s="1">
        <v>8</v>
      </c>
      <c r="AI136" s="49"/>
      <c r="AJ136" s="1">
        <v>3</v>
      </c>
      <c r="AK136" s="4">
        <v>70</v>
      </c>
      <c r="AL136" s="4">
        <v>92</v>
      </c>
      <c r="AM136" s="48"/>
      <c r="AN136" s="1">
        <v>17</v>
      </c>
      <c r="AO136" s="1">
        <v>330</v>
      </c>
      <c r="AP136" s="1">
        <v>37</v>
      </c>
      <c r="AQ136" s="4">
        <v>154</v>
      </c>
      <c r="AR136" s="4">
        <v>4</v>
      </c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P136" s="48"/>
      <c r="BQ136" s="48"/>
      <c r="BR136" s="48"/>
      <c r="BT136" s="56">
        <v>0.70324600000000004</v>
      </c>
      <c r="BU136" s="48">
        <v>0.51293800000000001</v>
      </c>
      <c r="BV136" s="48"/>
      <c r="BW136" s="48"/>
      <c r="BX136" s="48"/>
    </row>
    <row r="137" spans="1:76">
      <c r="A137" s="14" t="s">
        <v>316</v>
      </c>
      <c r="B137" s="4" t="s">
        <v>367</v>
      </c>
      <c r="C137" s="15" t="s">
        <v>75</v>
      </c>
      <c r="D137" s="17" t="s">
        <v>365</v>
      </c>
      <c r="G137" s="2">
        <v>57.08</v>
      </c>
      <c r="H137" s="4"/>
      <c r="J137" s="15"/>
      <c r="L137" s="20"/>
      <c r="M137" s="20"/>
      <c r="N137" s="20"/>
      <c r="O137" s="24"/>
      <c r="P137" s="24"/>
      <c r="Q137" s="20"/>
      <c r="R137" s="20"/>
      <c r="S137" s="20"/>
      <c r="T137" s="20"/>
      <c r="U137" s="20"/>
      <c r="V137" s="20"/>
      <c r="Y137" s="20"/>
      <c r="AA137" s="83"/>
      <c r="AB137" s="20"/>
      <c r="AF137" s="1"/>
      <c r="AG137" s="1"/>
      <c r="AH137" s="1"/>
      <c r="AI137" s="1"/>
      <c r="AJ137" s="1"/>
      <c r="AN137" s="1">
        <v>5.5</v>
      </c>
      <c r="AO137" s="1">
        <v>277</v>
      </c>
      <c r="AP137" s="1">
        <v>16</v>
      </c>
      <c r="AQ137" s="4">
        <v>48</v>
      </c>
      <c r="AR137" s="4">
        <v>0.7</v>
      </c>
      <c r="AV137" s="4">
        <v>0.28999999999999998</v>
      </c>
      <c r="AW137" s="4">
        <v>44</v>
      </c>
      <c r="AX137" s="4">
        <v>2.5</v>
      </c>
      <c r="AY137" s="4">
        <v>6.73</v>
      </c>
      <c r="AZ137" s="4">
        <v>1.17</v>
      </c>
      <c r="BA137" s="4">
        <v>5.66</v>
      </c>
      <c r="BB137" s="4">
        <v>1.89</v>
      </c>
      <c r="BC137" s="4">
        <v>0.74</v>
      </c>
      <c r="BD137" s="4">
        <v>2.1800000000000002</v>
      </c>
      <c r="BE137" s="4">
        <v>0.39</v>
      </c>
      <c r="BF137" s="4">
        <v>2.5299999999999998</v>
      </c>
      <c r="BG137" s="4">
        <v>0.55000000000000004</v>
      </c>
      <c r="BH137" s="4">
        <v>1.61</v>
      </c>
      <c r="BI137" s="4">
        <v>0.25</v>
      </c>
      <c r="BJ137" s="4">
        <v>1.47</v>
      </c>
      <c r="BK137" s="4">
        <v>0.23</v>
      </c>
      <c r="BL137" s="4">
        <v>1.49</v>
      </c>
      <c r="BM137" s="4">
        <v>7.0000000000000007E-2</v>
      </c>
      <c r="BP137" s="4">
        <v>1.93</v>
      </c>
      <c r="BQ137" s="4">
        <v>0.51</v>
      </c>
      <c r="BR137" s="4">
        <v>0.21</v>
      </c>
      <c r="BT137" s="35">
        <v>0.70335999999999999</v>
      </c>
      <c r="BU137" s="4">
        <v>0.51300999999999997</v>
      </c>
      <c r="BV137" s="4">
        <v>18.724</v>
      </c>
      <c r="BW137" s="4">
        <v>15.585000000000001</v>
      </c>
      <c r="BX137" s="4">
        <v>38.454999999999998</v>
      </c>
    </row>
    <row r="138" spans="1:76">
      <c r="A138" s="14" t="s">
        <v>317</v>
      </c>
      <c r="B138" s="4" t="s">
        <v>367</v>
      </c>
      <c r="C138" s="15" t="s">
        <v>75</v>
      </c>
      <c r="D138" s="17" t="s">
        <v>365</v>
      </c>
      <c r="G138" s="2">
        <v>57.08</v>
      </c>
      <c r="H138" s="4"/>
      <c r="I138" s="1">
        <v>8</v>
      </c>
      <c r="J138" s="15"/>
      <c r="L138" s="20">
        <v>54.95</v>
      </c>
      <c r="M138" s="20">
        <v>0.85</v>
      </c>
      <c r="N138" s="20">
        <v>15.38</v>
      </c>
      <c r="O138" s="24"/>
      <c r="P138" s="24">
        <v>8.68</v>
      </c>
      <c r="Q138" s="20">
        <v>0.11</v>
      </c>
      <c r="R138" s="20">
        <v>5.45</v>
      </c>
      <c r="S138" s="20">
        <v>10</v>
      </c>
      <c r="T138" s="20">
        <v>3.11</v>
      </c>
      <c r="U138" s="20">
        <v>0.52</v>
      </c>
      <c r="V138" s="20">
        <v>0.1</v>
      </c>
      <c r="Y138" s="20"/>
      <c r="Z138" s="20">
        <f t="shared" ref="Z138:Z146" si="7">SUM(L138:V138)</f>
        <v>99.15</v>
      </c>
      <c r="AA138" s="83"/>
      <c r="AB138" s="20"/>
      <c r="AF138" s="1"/>
      <c r="AG138" s="1"/>
      <c r="AH138" s="1"/>
      <c r="AI138" s="1"/>
      <c r="AJ138" s="1"/>
      <c r="AN138" s="1">
        <v>8.1999999999999993</v>
      </c>
      <c r="AO138" s="1">
        <v>237</v>
      </c>
      <c r="AP138" s="1">
        <v>17</v>
      </c>
      <c r="AQ138" s="4">
        <v>58</v>
      </c>
      <c r="AR138" s="4">
        <v>1</v>
      </c>
      <c r="AV138" s="4">
        <v>0.48</v>
      </c>
      <c r="AW138" s="4">
        <v>67</v>
      </c>
      <c r="AX138" s="4">
        <v>3.32</v>
      </c>
      <c r="AY138" s="4">
        <v>8.4499999999999993</v>
      </c>
      <c r="AZ138" s="4">
        <v>1.38</v>
      </c>
      <c r="BA138" s="4">
        <v>6.45</v>
      </c>
      <c r="BB138" s="4">
        <v>1.91</v>
      </c>
      <c r="BC138" s="4">
        <v>0.73</v>
      </c>
      <c r="BD138" s="4">
        <v>2.33</v>
      </c>
      <c r="BE138" s="4">
        <v>0.42</v>
      </c>
      <c r="BF138" s="4">
        <v>2.71</v>
      </c>
      <c r="BG138" s="4">
        <v>0.59</v>
      </c>
      <c r="BH138" s="4">
        <v>1.76</v>
      </c>
      <c r="BI138" s="4">
        <v>0.27</v>
      </c>
      <c r="BJ138" s="4">
        <v>1.75</v>
      </c>
      <c r="BK138" s="4">
        <v>0.24</v>
      </c>
      <c r="BL138" s="4">
        <v>1.66</v>
      </c>
      <c r="BM138" s="4">
        <v>0.08</v>
      </c>
      <c r="BP138" s="4">
        <v>2.4</v>
      </c>
      <c r="BQ138" s="4">
        <v>0.79</v>
      </c>
      <c r="BR138" s="4">
        <v>0.3</v>
      </c>
      <c r="BT138" s="35"/>
      <c r="BU138" s="4"/>
      <c r="BV138" s="4"/>
      <c r="BW138" s="4"/>
      <c r="BX138" s="4"/>
    </row>
    <row r="139" spans="1:76">
      <c r="A139" s="14" t="s">
        <v>318</v>
      </c>
      <c r="B139" s="4" t="s">
        <v>367</v>
      </c>
      <c r="C139" s="15" t="s">
        <v>75</v>
      </c>
      <c r="D139" s="17" t="s">
        <v>365</v>
      </c>
      <c r="G139" s="2">
        <v>57.1</v>
      </c>
      <c r="H139" s="4"/>
      <c r="I139" s="1">
        <v>8</v>
      </c>
      <c r="J139" s="15"/>
      <c r="L139" s="20">
        <v>50.52</v>
      </c>
      <c r="M139" s="20">
        <v>1.23</v>
      </c>
      <c r="N139" s="20">
        <v>16.45</v>
      </c>
      <c r="O139" s="24"/>
      <c r="P139" s="24">
        <v>8.15</v>
      </c>
      <c r="Q139" s="24">
        <v>0.14000000000000001</v>
      </c>
      <c r="R139" s="20">
        <v>6.73</v>
      </c>
      <c r="S139" s="20">
        <v>10.98</v>
      </c>
      <c r="T139" s="20">
        <v>3.01</v>
      </c>
      <c r="U139" s="20">
        <v>0.32</v>
      </c>
      <c r="V139" s="20">
        <v>0.13</v>
      </c>
      <c r="Y139" s="20"/>
      <c r="Z139" s="20">
        <f t="shared" si="7"/>
        <v>97.660000000000011</v>
      </c>
      <c r="AA139" s="83"/>
      <c r="AB139" s="20"/>
      <c r="AF139" s="1"/>
      <c r="AG139" s="1"/>
      <c r="AH139" s="1"/>
      <c r="AI139" s="1"/>
      <c r="AJ139" s="1"/>
      <c r="AN139" s="1">
        <v>7.2</v>
      </c>
      <c r="AO139" s="1">
        <v>190</v>
      </c>
      <c r="AP139" s="1">
        <v>25</v>
      </c>
      <c r="AQ139" s="4">
        <v>82</v>
      </c>
      <c r="AR139" s="4">
        <v>1.5</v>
      </c>
      <c r="AV139" s="4">
        <v>0.38</v>
      </c>
      <c r="AW139" s="4">
        <v>57</v>
      </c>
      <c r="AX139" s="4">
        <v>3.92</v>
      </c>
      <c r="AY139" s="4">
        <v>11.21</v>
      </c>
      <c r="AZ139" s="4">
        <v>1.91</v>
      </c>
      <c r="BA139" s="4">
        <v>9.23</v>
      </c>
      <c r="BB139" s="4">
        <v>2.9</v>
      </c>
      <c r="BC139" s="4">
        <v>1.07</v>
      </c>
      <c r="BD139" s="4">
        <v>3.35</v>
      </c>
      <c r="BE139" s="4">
        <v>0.61</v>
      </c>
      <c r="BF139" s="4">
        <v>3.93</v>
      </c>
      <c r="BG139" s="4">
        <v>0.86</v>
      </c>
      <c r="BH139" s="4">
        <v>2.5299999999999998</v>
      </c>
      <c r="BI139" s="4">
        <v>0.39</v>
      </c>
      <c r="BJ139" s="4">
        <v>2.39</v>
      </c>
      <c r="BK139" s="4">
        <v>0.34</v>
      </c>
      <c r="BL139" s="4">
        <v>2.2000000000000002</v>
      </c>
      <c r="BM139" s="4">
        <v>0.11</v>
      </c>
      <c r="BP139" s="4">
        <v>2.27</v>
      </c>
      <c r="BQ139" s="4">
        <v>0.57999999999999996</v>
      </c>
      <c r="BR139" s="4">
        <v>0.41</v>
      </c>
      <c r="BT139" s="35">
        <v>0.70326</v>
      </c>
      <c r="BU139" s="4">
        <v>0.51302000000000003</v>
      </c>
      <c r="BV139" s="4">
        <v>18.744</v>
      </c>
      <c r="BW139" s="4">
        <v>15.587</v>
      </c>
      <c r="BX139" s="4">
        <v>38.472999999999999</v>
      </c>
    </row>
    <row r="140" spans="1:76">
      <c r="A140" s="14" t="s">
        <v>326</v>
      </c>
      <c r="B140" s="4" t="s">
        <v>372</v>
      </c>
      <c r="C140" s="15" t="s">
        <v>75</v>
      </c>
      <c r="D140" s="17" t="s">
        <v>365</v>
      </c>
      <c r="G140" s="2">
        <v>57.3</v>
      </c>
      <c r="H140" s="4"/>
      <c r="I140" s="1">
        <v>8</v>
      </c>
      <c r="J140" s="15"/>
      <c r="L140" s="20">
        <v>76.19</v>
      </c>
      <c r="M140" s="20">
        <v>0.39</v>
      </c>
      <c r="N140" s="20">
        <v>12.06</v>
      </c>
      <c r="O140" s="24"/>
      <c r="P140" s="24">
        <v>4.79</v>
      </c>
      <c r="Q140" s="24">
        <v>0.11</v>
      </c>
      <c r="R140" s="20">
        <v>0.15</v>
      </c>
      <c r="S140" s="20">
        <v>1.79</v>
      </c>
      <c r="T140" s="20">
        <v>3.52</v>
      </c>
      <c r="U140" s="20">
        <v>1.22</v>
      </c>
      <c r="V140" s="20">
        <v>0.1</v>
      </c>
      <c r="Y140" s="20"/>
      <c r="Z140" s="20">
        <f t="shared" si="7"/>
        <v>100.32000000000001</v>
      </c>
      <c r="AA140" s="83"/>
      <c r="AB140" s="20"/>
      <c r="AF140" s="1"/>
      <c r="AG140" s="1"/>
      <c r="AH140" s="1"/>
      <c r="AI140" s="1"/>
      <c r="AJ140" s="1"/>
      <c r="AN140" s="1"/>
      <c r="AO140" s="1"/>
      <c r="AP140" s="1"/>
      <c r="BT140" s="35"/>
      <c r="BU140" s="4"/>
      <c r="BV140" s="4"/>
      <c r="BW140" s="4"/>
      <c r="BX140" s="4"/>
    </row>
    <row r="141" spans="1:76">
      <c r="A141" s="14" t="s">
        <v>327</v>
      </c>
      <c r="B141" s="4" t="s">
        <v>372</v>
      </c>
      <c r="C141" s="15" t="s">
        <v>75</v>
      </c>
      <c r="D141" s="17" t="s">
        <v>365</v>
      </c>
      <c r="G141" s="2">
        <v>57.3</v>
      </c>
      <c r="H141" s="4"/>
      <c r="I141" s="1">
        <v>8</v>
      </c>
      <c r="J141" s="15"/>
      <c r="L141" s="20">
        <v>78.05</v>
      </c>
      <c r="M141" s="20">
        <v>0.34</v>
      </c>
      <c r="N141" s="20">
        <v>11.01</v>
      </c>
      <c r="O141" s="24"/>
      <c r="P141" s="24">
        <v>4.2699999999999996</v>
      </c>
      <c r="Q141" s="24">
        <v>0.11</v>
      </c>
      <c r="R141" s="20">
        <v>0.11</v>
      </c>
      <c r="S141" s="20">
        <v>1.02</v>
      </c>
      <c r="T141" s="20">
        <v>3.04</v>
      </c>
      <c r="U141" s="20">
        <v>1.06</v>
      </c>
      <c r="V141" s="20">
        <v>0.06</v>
      </c>
      <c r="Y141" s="20"/>
      <c r="Z141" s="20">
        <f t="shared" si="7"/>
        <v>99.070000000000007</v>
      </c>
      <c r="AA141" s="83"/>
      <c r="AB141" s="20"/>
      <c r="AF141" s="1"/>
      <c r="AG141" s="1"/>
      <c r="AH141" s="1"/>
      <c r="AI141" s="1"/>
      <c r="AJ141" s="1"/>
      <c r="AN141" s="1"/>
      <c r="AO141" s="1"/>
      <c r="AP141" s="1"/>
      <c r="BT141" s="35"/>
      <c r="BU141" s="4"/>
      <c r="BV141" s="4"/>
      <c r="BW141" s="4"/>
      <c r="BX141" s="4"/>
    </row>
    <row r="142" spans="1:76">
      <c r="A142" s="14" t="s">
        <v>328</v>
      </c>
      <c r="B142" s="4" t="s">
        <v>372</v>
      </c>
      <c r="C142" s="15" t="s">
        <v>75</v>
      </c>
      <c r="D142" s="17" t="s">
        <v>365</v>
      </c>
      <c r="G142" s="2">
        <v>57.3</v>
      </c>
      <c r="H142" s="4"/>
      <c r="I142" s="1">
        <v>8</v>
      </c>
      <c r="J142" s="15"/>
      <c r="L142" s="20">
        <v>78.63</v>
      </c>
      <c r="M142" s="20">
        <v>0.3</v>
      </c>
      <c r="N142" s="20">
        <v>11.27</v>
      </c>
      <c r="O142" s="24"/>
      <c r="P142" s="24">
        <v>4.12</v>
      </c>
      <c r="Q142" s="24">
        <v>0.11</v>
      </c>
      <c r="R142" s="20">
        <v>0.12</v>
      </c>
      <c r="S142" s="20">
        <v>1.22</v>
      </c>
      <c r="T142" s="20">
        <v>3.02</v>
      </c>
      <c r="U142" s="20">
        <v>1.37</v>
      </c>
      <c r="V142" s="20">
        <v>0.08</v>
      </c>
      <c r="Y142" s="20"/>
      <c r="Z142" s="20">
        <f t="shared" si="7"/>
        <v>100.24</v>
      </c>
      <c r="AA142" s="83"/>
      <c r="AB142" s="20"/>
      <c r="AF142" s="1"/>
      <c r="AG142" s="1"/>
      <c r="AH142" s="1"/>
      <c r="AI142" s="1"/>
      <c r="AJ142" s="1"/>
      <c r="AN142" s="1"/>
      <c r="AO142" s="1"/>
      <c r="AP142" s="1"/>
      <c r="BT142" s="35"/>
      <c r="BU142" s="4"/>
      <c r="BV142" s="4"/>
      <c r="BW142" s="4"/>
      <c r="BX142" s="4"/>
    </row>
    <row r="143" spans="1:76">
      <c r="A143" s="14" t="s">
        <v>339</v>
      </c>
      <c r="B143" s="4" t="s">
        <v>367</v>
      </c>
      <c r="C143" s="15" t="s">
        <v>75</v>
      </c>
      <c r="D143" s="17" t="s">
        <v>365</v>
      </c>
      <c r="G143" s="2">
        <v>57.08</v>
      </c>
      <c r="H143" s="4"/>
      <c r="I143" s="1">
        <v>8</v>
      </c>
      <c r="J143" s="15"/>
      <c r="L143" s="20">
        <v>54.76</v>
      </c>
      <c r="M143" s="20">
        <v>1.36</v>
      </c>
      <c r="N143" s="20">
        <v>14.69</v>
      </c>
      <c r="O143" s="24"/>
      <c r="P143" s="24">
        <v>10.44</v>
      </c>
      <c r="Q143" s="20">
        <v>0.16</v>
      </c>
      <c r="R143" s="20">
        <v>4.58</v>
      </c>
      <c r="S143" s="20">
        <v>8.92</v>
      </c>
      <c r="T143" s="20">
        <v>3.55</v>
      </c>
      <c r="U143" s="20">
        <v>0.56999999999999995</v>
      </c>
      <c r="V143" s="20">
        <v>0.12</v>
      </c>
      <c r="Y143" s="20"/>
      <c r="Z143" s="20">
        <f t="shared" si="7"/>
        <v>99.149999999999991</v>
      </c>
      <c r="AA143" s="83"/>
      <c r="AB143" s="20"/>
      <c r="AF143" s="1"/>
      <c r="AG143" s="1"/>
      <c r="AH143" s="1"/>
      <c r="AI143" s="1"/>
      <c r="AJ143" s="1"/>
      <c r="AN143" s="1"/>
      <c r="AO143" s="1"/>
      <c r="AP143" s="1"/>
      <c r="BT143" s="35"/>
      <c r="BU143" s="4"/>
      <c r="BV143" s="4"/>
      <c r="BW143" s="4"/>
      <c r="BX143" s="4"/>
    </row>
    <row r="144" spans="1:76">
      <c r="A144" s="14" t="s">
        <v>340</v>
      </c>
      <c r="B144" s="4" t="s">
        <v>367</v>
      </c>
      <c r="C144" s="15" t="s">
        <v>75</v>
      </c>
      <c r="D144" s="17" t="s">
        <v>365</v>
      </c>
      <c r="G144" s="2">
        <v>57.08</v>
      </c>
      <c r="H144" s="4"/>
      <c r="I144" s="1">
        <v>8</v>
      </c>
      <c r="J144" s="15"/>
      <c r="L144" s="20">
        <v>53.79</v>
      </c>
      <c r="M144" s="20">
        <v>1.0900000000000001</v>
      </c>
      <c r="N144" s="20">
        <v>15.36</v>
      </c>
      <c r="O144" s="24"/>
      <c r="P144" s="24">
        <v>9.5399999999999991</v>
      </c>
      <c r="Q144" s="20">
        <v>0.16</v>
      </c>
      <c r="R144" s="20">
        <v>5.07</v>
      </c>
      <c r="S144" s="20">
        <v>9.59</v>
      </c>
      <c r="T144" s="20">
        <v>3.4</v>
      </c>
      <c r="U144" s="20">
        <v>0.53</v>
      </c>
      <c r="V144" s="20">
        <v>0.1</v>
      </c>
      <c r="Y144" s="20"/>
      <c r="Z144" s="20">
        <f t="shared" si="7"/>
        <v>98.63</v>
      </c>
      <c r="AA144" s="83"/>
      <c r="AB144" s="20"/>
      <c r="AF144" s="1"/>
      <c r="AG144" s="1"/>
      <c r="AH144" s="1"/>
      <c r="AI144" s="1"/>
      <c r="AJ144" s="1"/>
      <c r="AN144" s="1"/>
      <c r="AO144" s="1"/>
      <c r="AP144" s="1"/>
      <c r="BT144" s="35"/>
      <c r="BU144" s="4"/>
      <c r="BV144" s="4"/>
      <c r="BW144" s="4"/>
      <c r="BX144" s="4"/>
    </row>
    <row r="145" spans="1:76">
      <c r="A145" s="14" t="s">
        <v>341</v>
      </c>
      <c r="B145" s="4" t="s">
        <v>367</v>
      </c>
      <c r="C145" s="15" t="s">
        <v>75</v>
      </c>
      <c r="D145" s="17" t="s">
        <v>365</v>
      </c>
      <c r="G145" s="2">
        <v>57.08</v>
      </c>
      <c r="H145" s="4"/>
      <c r="I145" s="1">
        <v>8</v>
      </c>
      <c r="J145" s="15"/>
      <c r="L145" s="20">
        <v>53.28</v>
      </c>
      <c r="M145" s="20">
        <v>1.29</v>
      </c>
      <c r="N145" s="20">
        <v>14.73</v>
      </c>
      <c r="O145" s="24"/>
      <c r="P145" s="24">
        <v>10.32</v>
      </c>
      <c r="Q145" s="20">
        <v>0.16</v>
      </c>
      <c r="R145" s="20">
        <v>4.45</v>
      </c>
      <c r="S145" s="20">
        <v>8.81</v>
      </c>
      <c r="T145" s="20">
        <v>3.52</v>
      </c>
      <c r="U145" s="20">
        <v>0.56999999999999995</v>
      </c>
      <c r="V145" s="20">
        <v>0.13</v>
      </c>
      <c r="Y145" s="20"/>
      <c r="Z145" s="20">
        <f t="shared" si="7"/>
        <v>97.259999999999991</v>
      </c>
      <c r="AA145" s="83"/>
      <c r="AB145" s="20"/>
      <c r="AF145" s="1"/>
      <c r="AG145" s="1"/>
      <c r="AH145" s="1"/>
      <c r="AI145" s="1"/>
      <c r="AJ145" s="1"/>
      <c r="AN145" s="1"/>
      <c r="AO145" s="1"/>
      <c r="AP145" s="1"/>
      <c r="BT145" s="35"/>
      <c r="BU145" s="4"/>
      <c r="BV145" s="4"/>
      <c r="BW145" s="4"/>
      <c r="BX145" s="4"/>
    </row>
    <row r="146" spans="1:76">
      <c r="A146" s="14" t="s">
        <v>342</v>
      </c>
      <c r="B146" s="4" t="s">
        <v>367</v>
      </c>
      <c r="C146" s="15" t="s">
        <v>75</v>
      </c>
      <c r="D146" s="17" t="s">
        <v>365</v>
      </c>
      <c r="G146" s="2">
        <v>57.08</v>
      </c>
      <c r="H146" s="4"/>
      <c r="I146" s="1">
        <v>8</v>
      </c>
      <c r="J146" s="15"/>
      <c r="L146" s="20">
        <v>52.71</v>
      </c>
      <c r="M146" s="20">
        <v>1</v>
      </c>
      <c r="N146" s="20">
        <v>15.28</v>
      </c>
      <c r="O146" s="24"/>
      <c r="P146" s="24">
        <v>8.84</v>
      </c>
      <c r="Q146" s="20">
        <v>0.16</v>
      </c>
      <c r="R146" s="20">
        <v>5.58</v>
      </c>
      <c r="S146" s="20">
        <v>10.41</v>
      </c>
      <c r="T146" s="20">
        <v>3.17</v>
      </c>
      <c r="U146" s="20">
        <v>0.45</v>
      </c>
      <c r="V146" s="20">
        <v>0.09</v>
      </c>
      <c r="Y146" s="20"/>
      <c r="Z146" s="20">
        <f t="shared" si="7"/>
        <v>97.69</v>
      </c>
      <c r="AA146" s="83"/>
      <c r="AB146" s="20"/>
      <c r="AF146" s="1"/>
      <c r="AG146" s="1"/>
      <c r="AH146" s="1"/>
      <c r="AI146" s="1"/>
      <c r="AJ146" s="1"/>
      <c r="AN146" s="1"/>
      <c r="AO146" s="1"/>
      <c r="AP146" s="1"/>
      <c r="BT146" s="35"/>
      <c r="BU146" s="4"/>
      <c r="BV146" s="4"/>
      <c r="BW146" s="4"/>
      <c r="BX146" s="4"/>
    </row>
    <row r="147" spans="1:76">
      <c r="B147" s="4"/>
      <c r="E147" s="4"/>
      <c r="H147" s="4"/>
      <c r="J147" s="15"/>
      <c r="L147" s="20"/>
      <c r="M147" s="20"/>
      <c r="N147" s="20"/>
      <c r="O147" s="24"/>
      <c r="P147" s="24"/>
      <c r="Q147" s="20"/>
      <c r="R147" s="20"/>
      <c r="S147" s="20"/>
      <c r="T147" s="20"/>
      <c r="U147" s="20"/>
      <c r="V147" s="20"/>
      <c r="Y147" s="20"/>
      <c r="AA147" s="83"/>
      <c r="AB147" s="20"/>
      <c r="AF147" s="1"/>
      <c r="AG147" s="1"/>
      <c r="AH147" s="1"/>
      <c r="AI147" s="1"/>
      <c r="AJ147" s="1"/>
      <c r="AN147" s="1"/>
      <c r="AO147" s="1"/>
      <c r="AP147" s="1"/>
      <c r="BT147" s="35"/>
      <c r="BU147" s="4"/>
      <c r="BV147" s="4"/>
      <c r="BW147" s="4"/>
      <c r="BX147" s="4"/>
    </row>
    <row r="148" spans="1:76">
      <c r="A148" s="14" t="s">
        <v>305</v>
      </c>
      <c r="B148" s="4" t="s">
        <v>367</v>
      </c>
      <c r="C148" s="15" t="s">
        <v>376</v>
      </c>
      <c r="D148" s="17" t="s">
        <v>365</v>
      </c>
      <c r="G148" s="2">
        <v>58.8</v>
      </c>
      <c r="H148" s="4"/>
      <c r="I148" s="1">
        <v>8</v>
      </c>
      <c r="J148" s="15"/>
      <c r="L148" s="20">
        <v>57.56</v>
      </c>
      <c r="M148" s="20">
        <v>1.49</v>
      </c>
      <c r="N148" s="20">
        <v>15.08</v>
      </c>
      <c r="O148" s="24"/>
      <c r="P148" s="24">
        <v>9.52</v>
      </c>
      <c r="Q148" s="20">
        <v>0.22</v>
      </c>
      <c r="R148" s="20">
        <v>3.7</v>
      </c>
      <c r="S148" s="20">
        <v>6.85</v>
      </c>
      <c r="T148" s="20">
        <v>4.5</v>
      </c>
      <c r="U148" s="20">
        <v>0.51</v>
      </c>
      <c r="V148" s="20">
        <v>0.31</v>
      </c>
      <c r="Y148" s="20"/>
      <c r="Z148" s="20">
        <f t="shared" ref="Z148:Z157" si="8">SUM(L148:V148)</f>
        <v>99.740000000000009</v>
      </c>
      <c r="AA148" s="83"/>
      <c r="AB148" s="20"/>
      <c r="AF148" s="1"/>
      <c r="AG148" s="1"/>
      <c r="AH148" s="1"/>
      <c r="AI148" s="1"/>
      <c r="AJ148" s="1"/>
      <c r="AN148" s="1">
        <v>3.5</v>
      </c>
      <c r="AO148" s="1">
        <v>174</v>
      </c>
      <c r="AP148" s="1">
        <v>60</v>
      </c>
      <c r="AQ148" s="4">
        <v>272</v>
      </c>
      <c r="AR148" s="4">
        <v>6</v>
      </c>
      <c r="AV148" s="4">
        <v>0.27</v>
      </c>
      <c r="AW148" s="4">
        <v>38</v>
      </c>
      <c r="AX148" s="4">
        <v>9.52</v>
      </c>
      <c r="AY148" s="4">
        <v>29.48</v>
      </c>
      <c r="AZ148" s="4">
        <v>4.83</v>
      </c>
      <c r="BA148" s="4">
        <v>22.98</v>
      </c>
      <c r="BB148" s="4">
        <v>6.94</v>
      </c>
      <c r="BC148" s="4">
        <v>2.0299999999999998</v>
      </c>
      <c r="BD148" s="4">
        <v>7.87</v>
      </c>
      <c r="BE148" s="4">
        <v>1.45</v>
      </c>
      <c r="BF148" s="4">
        <v>9.2799999999999994</v>
      </c>
      <c r="BG148" s="4">
        <v>2.02</v>
      </c>
      <c r="BH148" s="4">
        <v>5.99</v>
      </c>
      <c r="BI148" s="4">
        <v>0.92</v>
      </c>
      <c r="BJ148" s="4">
        <v>5.66</v>
      </c>
      <c r="BK148" s="4">
        <v>0.86</v>
      </c>
      <c r="BL148" s="4">
        <v>6.75</v>
      </c>
      <c r="BM148" s="4">
        <v>0.45</v>
      </c>
      <c r="BP148" s="4">
        <v>2.17</v>
      </c>
      <c r="BQ148" s="4">
        <v>0.56000000000000005</v>
      </c>
      <c r="BR148" s="4">
        <v>0.31</v>
      </c>
      <c r="BT148" s="35">
        <v>0.70276000000000005</v>
      </c>
      <c r="BU148" s="4">
        <v>0.51307999999999998</v>
      </c>
      <c r="BV148" s="4"/>
      <c r="BW148" s="4"/>
      <c r="BX148" s="4"/>
    </row>
    <row r="149" spans="1:76">
      <c r="A149" s="14" t="s">
        <v>306</v>
      </c>
      <c r="B149" s="4" t="s">
        <v>367</v>
      </c>
      <c r="C149" s="15" t="s">
        <v>376</v>
      </c>
      <c r="D149" s="17" t="s">
        <v>365</v>
      </c>
      <c r="G149" s="2">
        <v>58.8</v>
      </c>
      <c r="H149" s="4"/>
      <c r="I149" s="1">
        <v>8</v>
      </c>
      <c r="J149" s="15"/>
      <c r="L149" s="20">
        <v>53.99</v>
      </c>
      <c r="M149" s="20">
        <v>1.81</v>
      </c>
      <c r="N149" s="20">
        <v>14.82</v>
      </c>
      <c r="O149" s="24"/>
      <c r="P149" s="24">
        <v>10.119999999999999</v>
      </c>
      <c r="Q149" s="20">
        <v>0.17</v>
      </c>
      <c r="R149" s="20">
        <v>4.58</v>
      </c>
      <c r="S149" s="20">
        <v>8.84</v>
      </c>
      <c r="T149" s="20">
        <v>4.09</v>
      </c>
      <c r="U149" s="20">
        <v>0.38</v>
      </c>
      <c r="V149" s="20">
        <v>0.28999999999999998</v>
      </c>
      <c r="Y149" s="20"/>
      <c r="Z149" s="20">
        <f t="shared" si="8"/>
        <v>99.090000000000018</v>
      </c>
      <c r="AA149" s="83"/>
      <c r="AB149" s="20"/>
      <c r="AF149" s="1"/>
      <c r="AG149" s="1"/>
      <c r="AH149" s="1"/>
      <c r="AI149" s="1"/>
      <c r="AJ149" s="1"/>
      <c r="AN149" s="1">
        <v>3.3</v>
      </c>
      <c r="AO149" s="1">
        <v>192</v>
      </c>
      <c r="AP149" s="1">
        <v>47</v>
      </c>
      <c r="AQ149" s="4">
        <v>207</v>
      </c>
      <c r="AR149" s="4">
        <v>5.0999999999999996</v>
      </c>
      <c r="AV149" s="4">
        <v>0.24</v>
      </c>
      <c r="AW149" s="4">
        <v>35</v>
      </c>
      <c r="AX149" s="4">
        <v>7.92</v>
      </c>
      <c r="AY149" s="4">
        <v>23.85</v>
      </c>
      <c r="AZ149" s="4">
        <v>3.95</v>
      </c>
      <c r="BA149" s="4">
        <v>18.53</v>
      </c>
      <c r="BB149" s="4">
        <v>5.62</v>
      </c>
      <c r="BC149" s="4">
        <v>1.76</v>
      </c>
      <c r="BD149" s="4">
        <v>6.47</v>
      </c>
      <c r="BE149" s="4">
        <v>1.18</v>
      </c>
      <c r="BF149" s="4">
        <v>7.53</v>
      </c>
      <c r="BG149" s="4">
        <v>1.62</v>
      </c>
      <c r="BH149" s="4">
        <v>4.82</v>
      </c>
      <c r="BI149" s="4">
        <v>0.74</v>
      </c>
      <c r="BJ149" s="4">
        <v>4.54</v>
      </c>
      <c r="BK149" s="4">
        <v>0.7</v>
      </c>
      <c r="BL149" s="4">
        <v>5.09</v>
      </c>
      <c r="BM149" s="4">
        <v>0.36</v>
      </c>
      <c r="BP149" s="4">
        <v>2.08</v>
      </c>
      <c r="BQ149" s="4">
        <v>0.51</v>
      </c>
      <c r="BR149" s="4">
        <v>0.24</v>
      </c>
      <c r="BT149" s="35">
        <v>0.70277000000000001</v>
      </c>
      <c r="BU149" s="4">
        <v>0.51305999999999996</v>
      </c>
      <c r="BV149" s="4">
        <v>18.771000000000001</v>
      </c>
      <c r="BW149" s="4">
        <v>15.592000000000001</v>
      </c>
      <c r="BX149" s="4">
        <v>38.426000000000002</v>
      </c>
    </row>
    <row r="150" spans="1:76">
      <c r="A150" s="14" t="s">
        <v>307</v>
      </c>
      <c r="B150" s="4" t="s">
        <v>367</v>
      </c>
      <c r="C150" s="15" t="s">
        <v>376</v>
      </c>
      <c r="D150" s="17" t="s">
        <v>365</v>
      </c>
      <c r="G150" s="2">
        <v>58.8</v>
      </c>
      <c r="H150" s="4"/>
      <c r="I150" s="1">
        <v>8</v>
      </c>
      <c r="J150" s="15"/>
      <c r="L150" s="20">
        <v>54.21</v>
      </c>
      <c r="M150" s="20">
        <v>1.89</v>
      </c>
      <c r="N150" s="20">
        <v>14.76</v>
      </c>
      <c r="O150" s="24"/>
      <c r="P150" s="24">
        <v>10.43</v>
      </c>
      <c r="Q150" s="20">
        <v>0.13</v>
      </c>
      <c r="R150" s="20">
        <v>4.16</v>
      </c>
      <c r="S150" s="20">
        <v>8.15</v>
      </c>
      <c r="T150" s="20">
        <v>4.1500000000000004</v>
      </c>
      <c r="U150" s="20">
        <v>0.43</v>
      </c>
      <c r="V150" s="20">
        <v>0.33</v>
      </c>
      <c r="Y150" s="20"/>
      <c r="Z150" s="20">
        <f t="shared" si="8"/>
        <v>98.64</v>
      </c>
      <c r="AA150" s="83"/>
      <c r="AB150" s="20"/>
      <c r="AF150" s="1"/>
      <c r="AG150" s="1"/>
      <c r="AH150" s="1"/>
      <c r="AI150" s="1"/>
      <c r="AJ150" s="1"/>
      <c r="AN150" s="1">
        <v>4.0999999999999996</v>
      </c>
      <c r="AO150" s="1">
        <v>199</v>
      </c>
      <c r="AP150" s="1">
        <v>53</v>
      </c>
      <c r="AQ150" s="4">
        <v>235</v>
      </c>
      <c r="AR150" s="4">
        <v>5.9</v>
      </c>
      <c r="AV150" s="4">
        <v>0.23</v>
      </c>
      <c r="AW150" s="4">
        <v>38</v>
      </c>
      <c r="AX150" s="4">
        <v>8.9499999999999993</v>
      </c>
      <c r="AY150" s="4">
        <v>26.34</v>
      </c>
      <c r="AZ150" s="4">
        <v>4.22</v>
      </c>
      <c r="BA150" s="4">
        <v>21.11</v>
      </c>
      <c r="BB150" s="4">
        <v>6.47</v>
      </c>
      <c r="BC150" s="4">
        <v>1.98</v>
      </c>
      <c r="BD150" s="4">
        <v>7.45</v>
      </c>
      <c r="BE150" s="4">
        <v>1.34</v>
      </c>
      <c r="BF150" s="4">
        <v>8.34</v>
      </c>
      <c r="BG150" s="4">
        <v>1.78</v>
      </c>
      <c r="BH150" s="4">
        <v>5.18</v>
      </c>
      <c r="BI150" s="4">
        <v>0.78</v>
      </c>
      <c r="BJ150" s="4">
        <v>5.0599999999999996</v>
      </c>
      <c r="BK150" s="4">
        <v>0.8</v>
      </c>
      <c r="BL150" s="4">
        <v>5.56</v>
      </c>
      <c r="BM150" s="4">
        <v>0.43</v>
      </c>
      <c r="BP150" s="4">
        <v>1.87</v>
      </c>
      <c r="BQ150" s="4">
        <v>0.53</v>
      </c>
      <c r="BR150" s="4">
        <v>0.27</v>
      </c>
      <c r="BT150" s="35"/>
      <c r="BU150" s="4"/>
      <c r="BV150" s="4"/>
      <c r="BW150" s="4"/>
      <c r="BX150" s="4"/>
    </row>
    <row r="151" spans="1:76">
      <c r="A151" s="14" t="s">
        <v>308</v>
      </c>
      <c r="B151" s="4" t="s">
        <v>367</v>
      </c>
      <c r="C151" s="15" t="s">
        <v>376</v>
      </c>
      <c r="D151" s="17" t="s">
        <v>365</v>
      </c>
      <c r="G151" s="2">
        <v>58.8</v>
      </c>
      <c r="H151" s="4"/>
      <c r="I151" s="1">
        <v>8</v>
      </c>
      <c r="J151" s="15"/>
      <c r="L151" s="20">
        <v>52.24</v>
      </c>
      <c r="M151" s="20">
        <v>1.82</v>
      </c>
      <c r="N151" s="20">
        <v>15.02</v>
      </c>
      <c r="O151" s="24"/>
      <c r="P151" s="24">
        <v>10.45</v>
      </c>
      <c r="Q151" s="20">
        <v>0.19</v>
      </c>
      <c r="R151" s="20">
        <v>5.35</v>
      </c>
      <c r="S151" s="20">
        <v>9.6300000000000008</v>
      </c>
      <c r="T151" s="20">
        <v>3.74</v>
      </c>
      <c r="U151" s="20">
        <v>0.23</v>
      </c>
      <c r="V151" s="20">
        <v>0.2</v>
      </c>
      <c r="Y151" s="20"/>
      <c r="Z151" s="20">
        <f t="shared" si="8"/>
        <v>98.86999999999999</v>
      </c>
      <c r="AA151" s="83"/>
      <c r="AB151" s="20"/>
      <c r="AF151" s="1"/>
      <c r="AG151" s="1"/>
      <c r="AH151" s="1"/>
      <c r="AI151" s="1"/>
      <c r="AJ151" s="1"/>
      <c r="AN151" s="1">
        <v>3.6</v>
      </c>
      <c r="AO151" s="1">
        <v>220</v>
      </c>
      <c r="AP151" s="1">
        <v>36</v>
      </c>
      <c r="AQ151" s="4">
        <v>142</v>
      </c>
      <c r="AR151" s="4">
        <v>3.2</v>
      </c>
      <c r="AV151" s="4">
        <v>0.12</v>
      </c>
      <c r="AW151" s="4">
        <v>29</v>
      </c>
      <c r="AX151" s="4">
        <v>5.35</v>
      </c>
      <c r="AY151" s="4">
        <v>15.75</v>
      </c>
      <c r="AZ151" s="4">
        <v>2.61</v>
      </c>
      <c r="BA151" s="4">
        <v>13.31</v>
      </c>
      <c r="BB151" s="4">
        <v>4.18</v>
      </c>
      <c r="BC151" s="4">
        <v>1.49</v>
      </c>
      <c r="BD151" s="4">
        <v>5.16</v>
      </c>
      <c r="BE151" s="4">
        <v>0.92</v>
      </c>
      <c r="BF151" s="4">
        <v>5.93</v>
      </c>
      <c r="BG151" s="4">
        <v>1.27</v>
      </c>
      <c r="BH151" s="4">
        <v>3.64</v>
      </c>
      <c r="BI151" s="4">
        <v>0.55000000000000004</v>
      </c>
      <c r="BJ151" s="4">
        <v>3.5</v>
      </c>
      <c r="BK151" s="4">
        <v>0.56000000000000005</v>
      </c>
      <c r="BL151" s="4">
        <v>3.47</v>
      </c>
      <c r="BM151" s="4">
        <v>0.25</v>
      </c>
      <c r="BP151" s="4">
        <v>1.32</v>
      </c>
      <c r="BQ151" s="4">
        <v>0.27</v>
      </c>
      <c r="BR151" s="4">
        <v>0.17</v>
      </c>
      <c r="BT151" s="35"/>
      <c r="BU151" s="4"/>
      <c r="BV151" s="4"/>
      <c r="BW151" s="4"/>
      <c r="BX151" s="4"/>
    </row>
    <row r="152" spans="1:76">
      <c r="A152" s="14" t="s">
        <v>375</v>
      </c>
      <c r="B152" s="4" t="s">
        <v>374</v>
      </c>
      <c r="C152" s="15" t="s">
        <v>376</v>
      </c>
      <c r="D152" s="17" t="s">
        <v>366</v>
      </c>
      <c r="G152" s="2">
        <v>59</v>
      </c>
      <c r="H152" s="4"/>
      <c r="I152" s="1">
        <v>8</v>
      </c>
      <c r="J152" s="15"/>
      <c r="L152" s="20">
        <v>70.28</v>
      </c>
      <c r="M152" s="20">
        <v>0.35</v>
      </c>
      <c r="N152" s="20">
        <v>12.89</v>
      </c>
      <c r="O152" s="24"/>
      <c r="P152" s="24">
        <v>4.45</v>
      </c>
      <c r="Q152" s="24">
        <v>0.13</v>
      </c>
      <c r="R152" s="20">
        <v>0.12</v>
      </c>
      <c r="S152" s="20">
        <v>1.26</v>
      </c>
      <c r="T152" s="20">
        <v>7.39</v>
      </c>
      <c r="U152" s="20">
        <v>1.42</v>
      </c>
      <c r="V152" s="20">
        <v>0.01</v>
      </c>
      <c r="Y152" s="20"/>
      <c r="Z152" s="20">
        <f t="shared" si="8"/>
        <v>98.300000000000011</v>
      </c>
      <c r="AA152" s="83"/>
      <c r="AB152" s="20"/>
      <c r="AF152" s="1"/>
      <c r="AG152" s="1"/>
      <c r="AH152" s="1"/>
      <c r="AI152" s="1"/>
      <c r="AJ152" s="1"/>
      <c r="AN152" s="1">
        <v>15</v>
      </c>
      <c r="AO152" s="1">
        <v>22</v>
      </c>
      <c r="AP152" s="1">
        <v>153</v>
      </c>
      <c r="AQ152" s="4">
        <v>998</v>
      </c>
      <c r="AR152" s="4">
        <v>18</v>
      </c>
      <c r="AV152" s="4">
        <v>1.2</v>
      </c>
      <c r="AW152" s="4">
        <v>125</v>
      </c>
      <c r="AX152" s="4">
        <v>28</v>
      </c>
      <c r="AY152" s="4">
        <v>80</v>
      </c>
      <c r="AZ152" s="4">
        <v>12</v>
      </c>
      <c r="BA152" s="4">
        <v>57</v>
      </c>
      <c r="BB152" s="4">
        <v>16</v>
      </c>
      <c r="BC152" s="4">
        <v>2.2999999999999998</v>
      </c>
      <c r="BD152" s="4">
        <v>18</v>
      </c>
      <c r="BE152" s="4">
        <v>3.5</v>
      </c>
      <c r="BF152" s="4">
        <v>22</v>
      </c>
      <c r="BG152" s="4">
        <v>5</v>
      </c>
      <c r="BH152" s="4">
        <v>16</v>
      </c>
      <c r="BI152" s="4">
        <v>2.5</v>
      </c>
      <c r="BJ152" s="4">
        <v>16</v>
      </c>
      <c r="BK152" s="4">
        <v>2.6</v>
      </c>
      <c r="BL152" s="4">
        <v>23</v>
      </c>
      <c r="BM152" s="4">
        <v>1.3</v>
      </c>
      <c r="BP152" s="4">
        <v>7.1</v>
      </c>
      <c r="BQ152" s="4">
        <v>2.6</v>
      </c>
      <c r="BR152" s="4">
        <v>1.1000000000000001</v>
      </c>
      <c r="BT152" s="35">
        <v>0.70289999999999997</v>
      </c>
      <c r="BU152" s="4">
        <v>0.51305000000000001</v>
      </c>
      <c r="BV152" s="4">
        <v>18.739999999999998</v>
      </c>
      <c r="BW152" s="4">
        <v>15.571</v>
      </c>
      <c r="BX152" s="4">
        <v>38.356000000000002</v>
      </c>
    </row>
    <row r="153" spans="1:76">
      <c r="A153" s="14" t="s">
        <v>320</v>
      </c>
      <c r="B153" s="4" t="s">
        <v>374</v>
      </c>
      <c r="C153" s="15" t="s">
        <v>376</v>
      </c>
      <c r="D153" s="17" t="s">
        <v>366</v>
      </c>
      <c r="G153" s="2">
        <v>59</v>
      </c>
      <c r="H153" s="4"/>
      <c r="I153" s="1">
        <v>8</v>
      </c>
      <c r="J153" s="15"/>
      <c r="L153" s="20">
        <v>50.06</v>
      </c>
      <c r="M153" s="20">
        <v>1.47</v>
      </c>
      <c r="N153" s="20">
        <v>17.079999999999998</v>
      </c>
      <c r="O153" s="24"/>
      <c r="P153" s="24">
        <v>8.69</v>
      </c>
      <c r="Q153" s="24">
        <v>0.16</v>
      </c>
      <c r="R153" s="20">
        <v>6.4</v>
      </c>
      <c r="S153" s="20">
        <v>10.71</v>
      </c>
      <c r="T153" s="20">
        <v>3.83</v>
      </c>
      <c r="U153" s="20">
        <v>0.32</v>
      </c>
      <c r="V153" s="20">
        <v>0.17</v>
      </c>
      <c r="Y153" s="20"/>
      <c r="Z153" s="20">
        <f t="shared" si="8"/>
        <v>98.889999999999986</v>
      </c>
      <c r="AA153" s="83"/>
      <c r="AB153" s="20"/>
      <c r="AF153" s="1"/>
      <c r="AG153" s="1"/>
      <c r="AH153" s="1"/>
      <c r="AI153" s="1"/>
      <c r="AJ153" s="1"/>
      <c r="AN153" s="1">
        <v>4.5999999999999996</v>
      </c>
      <c r="AO153" s="1">
        <v>297</v>
      </c>
      <c r="AP153" s="1">
        <v>31</v>
      </c>
      <c r="AQ153" s="4">
        <v>124</v>
      </c>
      <c r="AR153" s="4">
        <v>3.7</v>
      </c>
      <c r="AV153" s="4">
        <v>0.24</v>
      </c>
      <c r="AW153" s="4">
        <v>71</v>
      </c>
      <c r="AX153" s="4">
        <v>5.81</v>
      </c>
      <c r="AY153" s="4">
        <v>16.05</v>
      </c>
      <c r="AZ153" s="4">
        <v>2.5099999999999998</v>
      </c>
      <c r="BA153" s="4">
        <v>12.84</v>
      </c>
      <c r="BB153" s="4">
        <v>3.75</v>
      </c>
      <c r="BC153" s="4">
        <v>1.35</v>
      </c>
      <c r="BD153" s="4">
        <v>4.51</v>
      </c>
      <c r="BE153" s="4">
        <v>0.82</v>
      </c>
      <c r="BF153" s="4">
        <v>5.17</v>
      </c>
      <c r="BG153" s="4">
        <v>1.1100000000000001</v>
      </c>
      <c r="BH153" s="4">
        <v>3.11</v>
      </c>
      <c r="BI153" s="4">
        <v>0.46</v>
      </c>
      <c r="BJ153" s="4">
        <v>2.93</v>
      </c>
      <c r="BK153" s="4">
        <v>0.46</v>
      </c>
      <c r="BL153" s="4">
        <v>3.1</v>
      </c>
      <c r="BM153" s="4">
        <v>0.26</v>
      </c>
      <c r="BP153" s="4">
        <v>2.99</v>
      </c>
      <c r="BQ153" s="4">
        <v>0.52</v>
      </c>
      <c r="BR153" s="4">
        <v>0.21</v>
      </c>
      <c r="BT153" s="35">
        <v>0.70337000000000005</v>
      </c>
      <c r="BU153" s="4">
        <v>0.51305999999999996</v>
      </c>
      <c r="BV153" s="4">
        <v>18.722999999999999</v>
      </c>
      <c r="BW153" s="4">
        <v>15.582000000000001</v>
      </c>
      <c r="BX153" s="4">
        <v>38.430999999999997</v>
      </c>
    </row>
    <row r="154" spans="1:76">
      <c r="A154" s="14" t="s">
        <v>324</v>
      </c>
      <c r="B154" s="4" t="s">
        <v>367</v>
      </c>
      <c r="C154" s="15" t="s">
        <v>376</v>
      </c>
      <c r="G154" s="2">
        <v>59.1</v>
      </c>
      <c r="H154" s="4"/>
      <c r="J154" s="15"/>
      <c r="L154" s="20">
        <v>54.79</v>
      </c>
      <c r="M154" s="20">
        <v>2.1800000000000002</v>
      </c>
      <c r="N154" s="20">
        <v>14.2</v>
      </c>
      <c r="O154" s="24"/>
      <c r="P154" s="24">
        <v>10.78</v>
      </c>
      <c r="Q154" s="24">
        <v>0.2</v>
      </c>
      <c r="R154" s="20">
        <v>4.4000000000000004</v>
      </c>
      <c r="S154" s="20">
        <v>8.07</v>
      </c>
      <c r="T154" s="20">
        <v>3.99</v>
      </c>
      <c r="U154" s="20">
        <v>0.43</v>
      </c>
      <c r="V154" s="20">
        <v>0.33</v>
      </c>
      <c r="Y154" s="20"/>
      <c r="Z154" s="20">
        <f t="shared" si="8"/>
        <v>99.37</v>
      </c>
      <c r="AA154" s="83"/>
      <c r="AB154" s="20"/>
      <c r="AF154" s="1"/>
      <c r="AG154" s="1"/>
      <c r="AH154" s="1"/>
      <c r="AI154" s="1"/>
      <c r="AJ154" s="1"/>
      <c r="AN154" s="1">
        <v>3.9</v>
      </c>
      <c r="AO154" s="1">
        <v>196</v>
      </c>
      <c r="AP154" s="1">
        <v>53</v>
      </c>
      <c r="AQ154" s="4">
        <v>230</v>
      </c>
      <c r="AR154" s="4">
        <v>5.7</v>
      </c>
      <c r="AV154" s="4">
        <v>0.3</v>
      </c>
      <c r="AW154" s="4">
        <v>45</v>
      </c>
      <c r="AX154" s="4">
        <v>8.3699999999999992</v>
      </c>
      <c r="AY154" s="4">
        <v>26.02</v>
      </c>
      <c r="AZ154" s="4">
        <v>4.3499999999999996</v>
      </c>
      <c r="BA154" s="4">
        <v>20.350000000000001</v>
      </c>
      <c r="BB154" s="4">
        <v>6.21</v>
      </c>
      <c r="BC154" s="4">
        <v>1.91</v>
      </c>
      <c r="BD154" s="4">
        <v>7.25</v>
      </c>
      <c r="BE154" s="4">
        <v>1.29</v>
      </c>
      <c r="BF154" s="4">
        <v>8.2200000000000006</v>
      </c>
      <c r="BG154" s="4">
        <v>1.78</v>
      </c>
      <c r="BH154" s="4">
        <v>5.13</v>
      </c>
      <c r="BI154" s="4">
        <v>0.81</v>
      </c>
      <c r="BJ154" s="4">
        <v>4.9000000000000004</v>
      </c>
      <c r="BK154" s="4">
        <v>0.72</v>
      </c>
      <c r="BL154" s="4">
        <v>5.41</v>
      </c>
      <c r="BM154" s="4">
        <v>0.4</v>
      </c>
      <c r="BP154" s="4">
        <v>2.2200000000000002</v>
      </c>
      <c r="BQ154" s="4">
        <v>0.5</v>
      </c>
      <c r="BR154" s="4">
        <v>0.39</v>
      </c>
      <c r="BT154" s="35"/>
      <c r="BU154" s="4"/>
      <c r="BV154" s="4"/>
      <c r="BW154" s="4"/>
      <c r="BX154" s="4"/>
    </row>
    <row r="155" spans="1:76">
      <c r="A155" s="14" t="s">
        <v>324</v>
      </c>
      <c r="B155" s="4" t="s">
        <v>367</v>
      </c>
      <c r="C155" s="15" t="s">
        <v>376</v>
      </c>
      <c r="D155" s="17" t="s">
        <v>365</v>
      </c>
      <c r="G155" s="2">
        <v>59.1</v>
      </c>
      <c r="H155" s="4"/>
      <c r="I155" s="1">
        <v>8</v>
      </c>
      <c r="J155" s="15"/>
      <c r="L155" s="20">
        <v>54.79</v>
      </c>
      <c r="M155" s="20">
        <v>2.1800000000000002</v>
      </c>
      <c r="N155" s="20">
        <v>14.2</v>
      </c>
      <c r="O155" s="24"/>
      <c r="P155" s="24">
        <v>10.78</v>
      </c>
      <c r="Q155" s="24">
        <v>0.2</v>
      </c>
      <c r="R155" s="20">
        <v>4.4000000000000004</v>
      </c>
      <c r="S155" s="20">
        <v>8.07</v>
      </c>
      <c r="T155" s="20">
        <v>3.99</v>
      </c>
      <c r="U155" s="20">
        <v>0.43</v>
      </c>
      <c r="V155" s="20">
        <v>0.33</v>
      </c>
      <c r="Y155" s="20"/>
      <c r="Z155" s="20">
        <f t="shared" si="8"/>
        <v>99.37</v>
      </c>
      <c r="AA155" s="83"/>
      <c r="AB155" s="20"/>
      <c r="AF155" s="1"/>
      <c r="AG155" s="1"/>
      <c r="AH155" s="1"/>
      <c r="AI155" s="1"/>
      <c r="AJ155" s="1"/>
      <c r="AN155" s="1"/>
      <c r="AO155" s="1"/>
      <c r="AP155" s="1"/>
      <c r="BT155" s="35"/>
      <c r="BU155" s="4"/>
      <c r="BV155" s="4"/>
      <c r="BW155" s="4"/>
      <c r="BX155" s="4"/>
    </row>
    <row r="156" spans="1:76">
      <c r="A156" s="14" t="s">
        <v>332</v>
      </c>
      <c r="B156" s="4" t="s">
        <v>367</v>
      </c>
      <c r="C156" s="15" t="s">
        <v>376</v>
      </c>
      <c r="D156" s="17" t="s">
        <v>365</v>
      </c>
      <c r="G156" s="2">
        <v>58.8</v>
      </c>
      <c r="H156" s="4"/>
      <c r="I156" s="1">
        <v>8</v>
      </c>
      <c r="J156" s="15"/>
      <c r="L156" s="20">
        <v>55.14</v>
      </c>
      <c r="M156" s="20">
        <v>1.46</v>
      </c>
      <c r="N156" s="20">
        <v>15.17</v>
      </c>
      <c r="O156" s="24"/>
      <c r="P156" s="24">
        <v>9.39</v>
      </c>
      <c r="Q156" s="20">
        <v>0.2</v>
      </c>
      <c r="R156" s="20">
        <v>4.47</v>
      </c>
      <c r="S156" s="20">
        <v>8.26</v>
      </c>
      <c r="T156" s="20">
        <v>4.29</v>
      </c>
      <c r="U156" s="20">
        <v>0.4</v>
      </c>
      <c r="V156" s="20">
        <v>0.3</v>
      </c>
      <c r="Y156" s="20"/>
      <c r="Z156" s="20">
        <f t="shared" si="8"/>
        <v>99.080000000000013</v>
      </c>
      <c r="AA156" s="83"/>
      <c r="AB156" s="20"/>
      <c r="AF156" s="1"/>
      <c r="AG156" s="1"/>
      <c r="AH156" s="1"/>
      <c r="AI156" s="1"/>
      <c r="AJ156" s="1"/>
      <c r="AN156" s="1"/>
      <c r="AO156" s="1"/>
      <c r="AP156" s="1"/>
      <c r="BT156" s="35"/>
      <c r="BU156" s="4"/>
      <c r="BV156" s="4"/>
      <c r="BW156" s="4"/>
      <c r="BX156" s="4"/>
    </row>
    <row r="157" spans="1:76">
      <c r="A157" s="14" t="s">
        <v>333</v>
      </c>
      <c r="B157" s="4" t="s">
        <v>367</v>
      </c>
      <c r="C157" s="15" t="s">
        <v>376</v>
      </c>
      <c r="D157" s="17" t="s">
        <v>365</v>
      </c>
      <c r="G157" s="2">
        <v>58.8</v>
      </c>
      <c r="H157" s="4"/>
      <c r="I157" s="1">
        <v>8</v>
      </c>
      <c r="J157" s="15"/>
      <c r="L157" s="20">
        <v>55.84</v>
      </c>
      <c r="M157" s="20">
        <v>1.34</v>
      </c>
      <c r="N157" s="20">
        <v>15.46</v>
      </c>
      <c r="O157" s="24"/>
      <c r="P157" s="24">
        <v>8.84</v>
      </c>
      <c r="Q157" s="20">
        <v>0.17</v>
      </c>
      <c r="R157" s="20">
        <v>4.4800000000000004</v>
      </c>
      <c r="S157" s="20">
        <v>8.27</v>
      </c>
      <c r="T157" s="20">
        <v>4.51</v>
      </c>
      <c r="U157" s="20">
        <v>0.43</v>
      </c>
      <c r="V157" s="20">
        <v>0.27</v>
      </c>
      <c r="Y157" s="20"/>
      <c r="Z157" s="20">
        <f t="shared" si="8"/>
        <v>99.610000000000028</v>
      </c>
      <c r="AA157" s="83"/>
      <c r="AB157" s="20"/>
      <c r="AF157" s="1"/>
      <c r="AG157" s="1"/>
      <c r="AH157" s="1"/>
      <c r="AI157" s="1"/>
      <c r="AJ157" s="1"/>
      <c r="AN157" s="1"/>
      <c r="AO157" s="1"/>
      <c r="AP157" s="1"/>
      <c r="BT157" s="35"/>
      <c r="BU157" s="4"/>
      <c r="BV157" s="4"/>
      <c r="BW157" s="4"/>
      <c r="BX157" s="4"/>
    </row>
    <row r="158" spans="1:76">
      <c r="A158" s="14"/>
      <c r="B158" s="4"/>
      <c r="H158" s="4"/>
      <c r="J158" s="15"/>
      <c r="L158" s="20"/>
      <c r="M158" s="20"/>
      <c r="N158" s="20"/>
      <c r="O158" s="24"/>
      <c r="P158" s="24"/>
      <c r="Q158" s="20"/>
      <c r="R158" s="20"/>
      <c r="S158" s="20"/>
      <c r="T158" s="20"/>
      <c r="U158" s="20"/>
      <c r="V158" s="20"/>
      <c r="Y158" s="20"/>
      <c r="AA158" s="83"/>
      <c r="AB158" s="20"/>
      <c r="AF158" s="1"/>
      <c r="AG158" s="1"/>
      <c r="AH158" s="1"/>
      <c r="AI158" s="1"/>
      <c r="AJ158" s="1"/>
      <c r="AN158" s="1"/>
      <c r="AO158" s="1"/>
      <c r="AP158" s="1"/>
      <c r="BT158" s="35"/>
      <c r="BU158" s="4"/>
      <c r="BV158" s="4"/>
      <c r="BW158" s="4"/>
      <c r="BX158" s="4"/>
    </row>
    <row r="159" spans="1:76">
      <c r="A159" s="14" t="s">
        <v>319</v>
      </c>
      <c r="B159" s="4" t="s">
        <v>367</v>
      </c>
      <c r="C159" s="15" t="s">
        <v>378</v>
      </c>
      <c r="D159" s="17" t="s">
        <v>365</v>
      </c>
      <c r="G159" s="2">
        <v>58.1</v>
      </c>
      <c r="H159" s="4"/>
      <c r="I159" s="1">
        <v>8</v>
      </c>
      <c r="J159" s="15"/>
      <c r="L159" s="20">
        <v>51.2</v>
      </c>
      <c r="M159" s="20">
        <v>1.1399999999999999</v>
      </c>
      <c r="N159" s="20">
        <v>15.59</v>
      </c>
      <c r="O159" s="24"/>
      <c r="P159" s="24">
        <v>7.95</v>
      </c>
      <c r="Q159" s="24">
        <v>0.1</v>
      </c>
      <c r="R159" s="20">
        <v>6.62</v>
      </c>
      <c r="S159" s="20">
        <v>11.8</v>
      </c>
      <c r="T159" s="20">
        <v>2.74</v>
      </c>
      <c r="U159" s="20">
        <v>0.63</v>
      </c>
      <c r="V159" s="20">
        <v>0.28999999999999998</v>
      </c>
      <c r="Y159" s="20"/>
      <c r="Z159" s="20">
        <f>SUM(L159:V159)</f>
        <v>98.06</v>
      </c>
      <c r="AA159" s="83"/>
      <c r="AB159" s="20"/>
      <c r="AF159" s="1"/>
      <c r="AG159" s="1"/>
      <c r="AH159" s="1"/>
      <c r="AI159" s="1"/>
      <c r="AJ159" s="1"/>
      <c r="AN159" s="1">
        <v>10</v>
      </c>
      <c r="AO159" s="1">
        <v>223</v>
      </c>
      <c r="AP159" s="1">
        <v>15</v>
      </c>
      <c r="AQ159" s="4">
        <v>61</v>
      </c>
      <c r="AR159" s="4">
        <v>1.6</v>
      </c>
      <c r="AV159" s="4">
        <v>0.34</v>
      </c>
      <c r="AW159" s="4">
        <v>138</v>
      </c>
      <c r="AX159" s="4">
        <v>6.67</v>
      </c>
      <c r="AY159" s="4">
        <v>15.68</v>
      </c>
      <c r="AZ159" s="4">
        <v>2.2400000000000002</v>
      </c>
      <c r="BA159" s="4">
        <v>9.1999999999999993</v>
      </c>
      <c r="BB159" s="4">
        <v>2.29</v>
      </c>
      <c r="BC159" s="4">
        <v>0.78</v>
      </c>
      <c r="BD159" s="4">
        <v>2.4300000000000002</v>
      </c>
      <c r="BE159" s="4">
        <v>0.41</v>
      </c>
      <c r="BF159" s="4">
        <v>2.5499999999999998</v>
      </c>
      <c r="BG159" s="4">
        <v>0.53</v>
      </c>
      <c r="BH159" s="4">
        <v>1.57</v>
      </c>
      <c r="BI159" s="4">
        <v>0.23</v>
      </c>
      <c r="BJ159" s="4">
        <v>1.46</v>
      </c>
      <c r="BK159" s="4">
        <v>0.22</v>
      </c>
      <c r="BL159" s="4">
        <v>1.7</v>
      </c>
      <c r="BM159" s="4">
        <v>0.13</v>
      </c>
      <c r="BP159" s="4">
        <v>2.84</v>
      </c>
      <c r="BQ159" s="4">
        <v>1.59</v>
      </c>
      <c r="BR159" s="4">
        <v>0.41</v>
      </c>
      <c r="BT159" s="35">
        <v>0.70369999999999999</v>
      </c>
      <c r="BU159" s="4">
        <v>0.51293</v>
      </c>
      <c r="BV159" s="4">
        <v>18.748000000000001</v>
      </c>
      <c r="BW159" s="4">
        <v>15.602</v>
      </c>
      <c r="BX159" s="4">
        <v>38.533000000000001</v>
      </c>
    </row>
    <row r="160" spans="1:76">
      <c r="A160" s="14" t="s">
        <v>325</v>
      </c>
      <c r="B160" s="4" t="s">
        <v>372</v>
      </c>
      <c r="C160" s="15" t="s">
        <v>378</v>
      </c>
      <c r="D160" s="17" t="s">
        <v>365</v>
      </c>
      <c r="G160" s="2">
        <v>58.1</v>
      </c>
      <c r="H160" s="4"/>
      <c r="I160" s="1">
        <v>8</v>
      </c>
      <c r="J160" s="15"/>
      <c r="L160" s="20">
        <v>52.13</v>
      </c>
      <c r="M160" s="20">
        <v>1.0900000000000001</v>
      </c>
      <c r="N160" s="20">
        <v>15.85</v>
      </c>
      <c r="O160" s="24"/>
      <c r="P160" s="24">
        <v>8.32</v>
      </c>
      <c r="Q160" s="24">
        <v>0.12</v>
      </c>
      <c r="R160" s="20">
        <v>6.14</v>
      </c>
      <c r="S160" s="20">
        <v>11.48</v>
      </c>
      <c r="T160" s="20">
        <v>2.91</v>
      </c>
      <c r="U160" s="20">
        <v>0.67</v>
      </c>
      <c r="V160" s="20">
        <v>0.24</v>
      </c>
      <c r="Y160" s="20"/>
      <c r="Z160" s="20">
        <f>SUM(L160:V160)</f>
        <v>98.950000000000017</v>
      </c>
      <c r="AA160" s="83"/>
      <c r="AB160" s="20"/>
      <c r="AF160" s="1"/>
      <c r="AG160" s="1"/>
      <c r="AH160" s="1"/>
      <c r="AI160" s="1"/>
      <c r="AJ160" s="1"/>
      <c r="AN160" s="1"/>
      <c r="AO160" s="1"/>
      <c r="AP160" s="1"/>
      <c r="BT160" s="35"/>
      <c r="BU160" s="4"/>
      <c r="BV160" s="4"/>
      <c r="BW160" s="4"/>
      <c r="BX160" s="4"/>
    </row>
    <row r="161" spans="1:76">
      <c r="A161" s="14" t="s">
        <v>309</v>
      </c>
      <c r="B161" s="4" t="s">
        <v>367</v>
      </c>
      <c r="C161" s="15" t="s">
        <v>378</v>
      </c>
      <c r="D161" s="17" t="s">
        <v>365</v>
      </c>
      <c r="G161" s="2">
        <v>58.4</v>
      </c>
      <c r="H161" s="4"/>
      <c r="I161" s="1">
        <v>8</v>
      </c>
      <c r="J161" s="15"/>
      <c r="L161" s="20">
        <v>49.63</v>
      </c>
      <c r="M161" s="20">
        <v>1.33</v>
      </c>
      <c r="N161" s="20">
        <v>16.5</v>
      </c>
      <c r="O161" s="24"/>
      <c r="P161" s="24">
        <v>9.01</v>
      </c>
      <c r="Q161" s="20">
        <v>0.1</v>
      </c>
      <c r="R161" s="20">
        <v>7.58</v>
      </c>
      <c r="S161" s="20">
        <v>11.66</v>
      </c>
      <c r="T161" s="20">
        <v>3.03</v>
      </c>
      <c r="U161" s="20">
        <v>0.15</v>
      </c>
      <c r="V161" s="20">
        <v>0.13</v>
      </c>
      <c r="Y161" s="20"/>
      <c r="Z161" s="20">
        <f>SUM(L161:V161)</f>
        <v>99.12</v>
      </c>
      <c r="AA161" s="83"/>
      <c r="AB161" s="20"/>
      <c r="AF161" s="1"/>
      <c r="AG161" s="1"/>
      <c r="AH161" s="1"/>
      <c r="AI161" s="1"/>
      <c r="AJ161" s="1"/>
      <c r="AN161" s="1">
        <v>1.6</v>
      </c>
      <c r="AO161" s="1">
        <v>204</v>
      </c>
      <c r="AP161" s="1">
        <v>30</v>
      </c>
      <c r="AQ161" s="4">
        <v>106</v>
      </c>
      <c r="AR161" s="4">
        <v>2.4</v>
      </c>
      <c r="AV161" s="4">
        <v>0.09</v>
      </c>
      <c r="AW161" s="4">
        <v>20</v>
      </c>
      <c r="AX161" s="4">
        <v>4.0199999999999996</v>
      </c>
      <c r="AY161" s="4">
        <v>12.17</v>
      </c>
      <c r="AZ161" s="4">
        <v>2.2200000000000002</v>
      </c>
      <c r="BA161" s="4">
        <v>10.81</v>
      </c>
      <c r="BB161" s="4">
        <v>3.44</v>
      </c>
      <c r="BC161" s="4">
        <v>1.3</v>
      </c>
      <c r="BD161" s="4">
        <v>3.92</v>
      </c>
      <c r="BE161" s="4">
        <v>0.74</v>
      </c>
      <c r="BF161" s="4">
        <v>4.67</v>
      </c>
      <c r="BG161" s="4">
        <v>1.02</v>
      </c>
      <c r="BH161" s="4">
        <v>2.9</v>
      </c>
      <c r="BI161" s="4">
        <v>0.47</v>
      </c>
      <c r="BJ161" s="4">
        <v>2.71</v>
      </c>
      <c r="BK161" s="4">
        <v>0.4</v>
      </c>
      <c r="BL161" s="4">
        <v>2.6</v>
      </c>
      <c r="BM161" s="4">
        <v>0.19</v>
      </c>
      <c r="BP161" s="4">
        <v>0.95</v>
      </c>
      <c r="BQ161" s="4">
        <v>0.22</v>
      </c>
      <c r="BR161" s="4">
        <v>0.13</v>
      </c>
      <c r="BT161" s="35">
        <v>0.70274000000000003</v>
      </c>
      <c r="BU161" s="4">
        <v>0.51307000000000003</v>
      </c>
      <c r="BV161" s="4">
        <v>18.763000000000002</v>
      </c>
      <c r="BW161" s="4">
        <v>15.564</v>
      </c>
      <c r="BX161" s="4">
        <v>38.332000000000001</v>
      </c>
    </row>
    <row r="162" spans="1:76">
      <c r="A162" s="14" t="s">
        <v>310</v>
      </c>
      <c r="B162" s="4" t="s">
        <v>367</v>
      </c>
      <c r="C162" s="15" t="s">
        <v>378</v>
      </c>
      <c r="D162" s="17" t="s">
        <v>365</v>
      </c>
      <c r="G162" s="2">
        <v>58.4</v>
      </c>
      <c r="H162" s="4"/>
      <c r="I162" s="1">
        <v>8</v>
      </c>
      <c r="J162" s="15"/>
      <c r="L162" s="20">
        <v>59.92</v>
      </c>
      <c r="M162" s="20">
        <v>1.67</v>
      </c>
      <c r="N162" s="20">
        <v>15.07</v>
      </c>
      <c r="O162" s="24"/>
      <c r="P162" s="24">
        <v>9.44</v>
      </c>
      <c r="Q162" s="20">
        <v>0.21</v>
      </c>
      <c r="R162" s="20">
        <v>2.15</v>
      </c>
      <c r="S162" s="20">
        <v>5.16</v>
      </c>
      <c r="T162" s="20">
        <v>4.59</v>
      </c>
      <c r="U162" s="20">
        <v>0.76</v>
      </c>
      <c r="V162" s="20">
        <v>0.47</v>
      </c>
      <c r="Y162" s="20"/>
      <c r="Z162" s="20">
        <f>SUM(L162:V162)</f>
        <v>99.44</v>
      </c>
      <c r="AA162" s="83"/>
      <c r="AB162" s="20"/>
      <c r="AF162" s="1"/>
      <c r="AG162" s="1"/>
      <c r="AH162" s="1"/>
      <c r="AI162" s="1"/>
      <c r="AJ162" s="1"/>
      <c r="AN162" s="1">
        <v>8.6</v>
      </c>
      <c r="AO162" s="1">
        <v>163</v>
      </c>
      <c r="AP162" s="1">
        <v>82</v>
      </c>
      <c r="AQ162" s="4">
        <v>407</v>
      </c>
      <c r="AR162" s="4">
        <v>10.9</v>
      </c>
      <c r="AV162" s="4">
        <v>0.46</v>
      </c>
      <c r="AW162" s="4">
        <v>95</v>
      </c>
      <c r="AX162" s="4">
        <v>16.57</v>
      </c>
      <c r="AY162" s="4">
        <v>46.61</v>
      </c>
      <c r="AZ162" s="4">
        <v>7.24</v>
      </c>
      <c r="BA162" s="4">
        <v>35.770000000000003</v>
      </c>
      <c r="BB162" s="4">
        <v>10.130000000000001</v>
      </c>
      <c r="BC162" s="4">
        <v>2.96</v>
      </c>
      <c r="BD162" s="4">
        <v>12.11</v>
      </c>
      <c r="BE162" s="4">
        <v>2.15</v>
      </c>
      <c r="BF162" s="4">
        <v>12.97</v>
      </c>
      <c r="BG162" s="4">
        <v>2.93</v>
      </c>
      <c r="BH162" s="4">
        <v>8.24</v>
      </c>
      <c r="BI162" s="4">
        <v>1.25</v>
      </c>
      <c r="BJ162" s="4">
        <v>8.01</v>
      </c>
      <c r="BK162" s="4">
        <v>1.25</v>
      </c>
      <c r="BL162" s="4">
        <v>9.65</v>
      </c>
      <c r="BM162" s="4">
        <v>0.79</v>
      </c>
      <c r="BP162" s="4">
        <v>4.62</v>
      </c>
      <c r="BQ162" s="4">
        <v>1.34</v>
      </c>
      <c r="BR162" s="4">
        <v>0.63</v>
      </c>
      <c r="BT162" s="35"/>
      <c r="BU162" s="4"/>
      <c r="BV162" s="4"/>
      <c r="BW162" s="4"/>
      <c r="BX162" s="4"/>
    </row>
    <row r="163" spans="1:76">
      <c r="A163" s="14" t="s">
        <v>311</v>
      </c>
      <c r="B163" s="4" t="s">
        <v>367</v>
      </c>
      <c r="C163" s="15" t="s">
        <v>378</v>
      </c>
      <c r="D163" s="17" t="s">
        <v>365</v>
      </c>
      <c r="G163" s="2">
        <v>58.4</v>
      </c>
      <c r="H163" s="4"/>
      <c r="J163" s="15"/>
      <c r="L163" s="20"/>
      <c r="M163" s="20"/>
      <c r="N163" s="20"/>
      <c r="O163" s="24"/>
      <c r="P163" s="24"/>
      <c r="Q163" s="20"/>
      <c r="R163" s="20"/>
      <c r="S163" s="20"/>
      <c r="T163" s="20"/>
      <c r="U163" s="20"/>
      <c r="V163" s="20"/>
      <c r="Y163" s="20"/>
      <c r="AA163" s="83"/>
      <c r="AB163" s="20"/>
      <c r="AF163" s="1"/>
      <c r="AG163" s="1"/>
      <c r="AH163" s="1"/>
      <c r="AI163" s="1"/>
      <c r="AJ163" s="1"/>
      <c r="AN163" s="1">
        <v>4.2</v>
      </c>
      <c r="AO163" s="1">
        <v>213</v>
      </c>
      <c r="AP163" s="1">
        <v>55</v>
      </c>
      <c r="AQ163" s="4">
        <v>226</v>
      </c>
      <c r="AR163" s="4">
        <v>7</v>
      </c>
      <c r="AV163" s="4">
        <v>0.28000000000000003</v>
      </c>
      <c r="AW163" s="4">
        <v>58</v>
      </c>
      <c r="AX163" s="4">
        <v>9.39</v>
      </c>
      <c r="AY163" s="4">
        <v>28.07</v>
      </c>
      <c r="AZ163" s="4">
        <v>4.75</v>
      </c>
      <c r="BA163" s="4">
        <v>22.59</v>
      </c>
      <c r="BB163" s="4">
        <v>6.65</v>
      </c>
      <c r="BC163" s="4">
        <v>2.3199999999999998</v>
      </c>
      <c r="BD163" s="4">
        <v>7.71</v>
      </c>
      <c r="BE163" s="4">
        <v>1.38</v>
      </c>
      <c r="BF163" s="4">
        <v>8.81</v>
      </c>
      <c r="BG163" s="4">
        <v>1.9</v>
      </c>
      <c r="BH163" s="4">
        <v>5.46</v>
      </c>
      <c r="BI163" s="4">
        <v>0.86</v>
      </c>
      <c r="BJ163" s="4">
        <v>5.14</v>
      </c>
      <c r="BK163" s="4">
        <v>0.77</v>
      </c>
      <c r="BL163" s="4">
        <v>5.38</v>
      </c>
      <c r="BM163" s="4">
        <v>0.52</v>
      </c>
      <c r="BP163" s="4">
        <v>2.2999999999999998</v>
      </c>
      <c r="BQ163" s="4">
        <v>0.64</v>
      </c>
      <c r="BR163" s="4">
        <v>0.33</v>
      </c>
      <c r="BT163" s="35">
        <v>0.70287999999999995</v>
      </c>
      <c r="BU163" s="4">
        <v>0.51304000000000005</v>
      </c>
      <c r="BV163" s="4">
        <v>18.744</v>
      </c>
      <c r="BW163" s="4">
        <v>15.577</v>
      </c>
      <c r="BX163" s="4">
        <v>38.381999999999998</v>
      </c>
    </row>
    <row r="164" spans="1:76">
      <c r="A164" s="14" t="s">
        <v>312</v>
      </c>
      <c r="B164" s="4" t="s">
        <v>367</v>
      </c>
      <c r="C164" s="15" t="s">
        <v>378</v>
      </c>
      <c r="D164" s="17" t="s">
        <v>365</v>
      </c>
      <c r="G164" s="2">
        <v>58.4</v>
      </c>
      <c r="H164" s="4"/>
      <c r="I164" s="1">
        <v>8</v>
      </c>
      <c r="J164" s="15"/>
      <c r="L164" s="20">
        <v>51.12</v>
      </c>
      <c r="M164" s="20">
        <v>1.54</v>
      </c>
      <c r="N164" s="20">
        <v>14.78</v>
      </c>
      <c r="O164" s="24"/>
      <c r="P164" s="24">
        <v>9.68</v>
      </c>
      <c r="Q164" s="20">
        <v>0.11</v>
      </c>
      <c r="R164" s="20">
        <v>5.86</v>
      </c>
      <c r="S164" s="20">
        <v>10.46</v>
      </c>
      <c r="T164" s="20">
        <v>3.58</v>
      </c>
      <c r="U164" s="20">
        <v>0.28000000000000003</v>
      </c>
      <c r="V164" s="20">
        <v>0.18</v>
      </c>
      <c r="Y164" s="20"/>
      <c r="Z164" s="20">
        <f t="shared" ref="Z164:Z170" si="9">SUM(L164:V164)</f>
        <v>97.590000000000018</v>
      </c>
      <c r="AA164" s="83"/>
      <c r="AB164" s="20"/>
      <c r="AF164" s="1"/>
      <c r="AG164" s="1"/>
      <c r="AH164" s="1"/>
      <c r="AI164" s="1"/>
      <c r="AJ164" s="1"/>
      <c r="AN164" s="1">
        <v>3.2</v>
      </c>
      <c r="AO164" s="1">
        <v>219</v>
      </c>
      <c r="AP164" s="1">
        <v>34</v>
      </c>
      <c r="AQ164" s="4">
        <v>127</v>
      </c>
      <c r="AR164" s="4">
        <v>3.6</v>
      </c>
      <c r="AV164" s="4">
        <v>0.18</v>
      </c>
      <c r="AW164" s="4">
        <v>39</v>
      </c>
      <c r="AX164" s="4">
        <v>5.23</v>
      </c>
      <c r="AY164" s="4">
        <v>15.14</v>
      </c>
      <c r="AZ164" s="4">
        <v>2.4700000000000002</v>
      </c>
      <c r="BA164" s="4">
        <v>12.76</v>
      </c>
      <c r="BB164" s="4">
        <v>4.0199999999999996</v>
      </c>
      <c r="BC164" s="4">
        <v>1.5</v>
      </c>
      <c r="BD164" s="4">
        <v>4.93</v>
      </c>
      <c r="BE164" s="4">
        <v>0.89</v>
      </c>
      <c r="BF164" s="4">
        <v>5.57</v>
      </c>
      <c r="BG164" s="4">
        <v>1.2</v>
      </c>
      <c r="BH164" s="4">
        <v>3.42</v>
      </c>
      <c r="BI164" s="4">
        <v>0.49</v>
      </c>
      <c r="BJ164" s="4">
        <v>3.24</v>
      </c>
      <c r="BK164" s="4">
        <v>0.48</v>
      </c>
      <c r="BL164" s="4">
        <v>3.1</v>
      </c>
      <c r="BM164" s="4">
        <v>0.26</v>
      </c>
      <c r="BP164" s="4">
        <v>1.74</v>
      </c>
      <c r="BQ164" s="4">
        <v>0.39</v>
      </c>
      <c r="BR164" s="4">
        <v>0.24</v>
      </c>
      <c r="BT164" s="35">
        <v>0.70304</v>
      </c>
      <c r="BU164" s="4">
        <v>0.51304000000000005</v>
      </c>
      <c r="BV164" s="4">
        <v>18.765999999999998</v>
      </c>
      <c r="BW164" s="4">
        <v>15.6</v>
      </c>
      <c r="BX164" s="4">
        <v>38.479999999999997</v>
      </c>
    </row>
    <row r="165" spans="1:76">
      <c r="A165" s="14" t="s">
        <v>313</v>
      </c>
      <c r="B165" s="4" t="s">
        <v>367</v>
      </c>
      <c r="C165" s="15" t="s">
        <v>378</v>
      </c>
      <c r="D165" s="17" t="s">
        <v>365</v>
      </c>
      <c r="G165" s="2">
        <v>58.4</v>
      </c>
      <c r="H165" s="4"/>
      <c r="I165" s="1">
        <v>8</v>
      </c>
      <c r="J165" s="15"/>
      <c r="L165" s="20">
        <v>52.4</v>
      </c>
      <c r="M165" s="20">
        <v>2.13</v>
      </c>
      <c r="N165" s="20">
        <v>13.93</v>
      </c>
      <c r="O165" s="24"/>
      <c r="P165" s="24">
        <v>11.77</v>
      </c>
      <c r="Q165" s="20">
        <v>0.19</v>
      </c>
      <c r="R165" s="20">
        <v>4.8899999999999997</v>
      </c>
      <c r="S165" s="20">
        <v>8.99</v>
      </c>
      <c r="T165" s="20">
        <v>4.0199999999999996</v>
      </c>
      <c r="U165" s="20">
        <v>0.37</v>
      </c>
      <c r="V165" s="20">
        <v>0.24</v>
      </c>
      <c r="Y165" s="20"/>
      <c r="Z165" s="20">
        <f t="shared" si="9"/>
        <v>98.929999999999993</v>
      </c>
      <c r="AA165" s="83"/>
      <c r="AB165" s="20"/>
      <c r="AF165" s="1"/>
      <c r="AG165" s="1"/>
      <c r="AH165" s="1"/>
      <c r="AI165" s="1"/>
      <c r="AJ165" s="1"/>
      <c r="AN165" s="1">
        <v>3.6</v>
      </c>
      <c r="AO165" s="1">
        <v>219</v>
      </c>
      <c r="AP165" s="1">
        <v>44</v>
      </c>
      <c r="AQ165" s="4">
        <v>175</v>
      </c>
      <c r="AR165" s="4">
        <v>4.8</v>
      </c>
      <c r="AV165" s="4">
        <v>0.22</v>
      </c>
      <c r="AW165" s="4">
        <v>47</v>
      </c>
      <c r="AX165" s="4">
        <v>7.06</v>
      </c>
      <c r="AY165" s="4">
        <v>20</v>
      </c>
      <c r="AZ165" s="4">
        <v>3.35</v>
      </c>
      <c r="BA165" s="4">
        <v>16.809999999999999</v>
      </c>
      <c r="BB165" s="4">
        <v>5.0599999999999996</v>
      </c>
      <c r="BC165" s="4">
        <v>1.78</v>
      </c>
      <c r="BD165" s="4">
        <v>6.23</v>
      </c>
      <c r="BE165" s="4">
        <v>1.1100000000000001</v>
      </c>
      <c r="BF165" s="4">
        <v>6.9</v>
      </c>
      <c r="BG165" s="4">
        <v>1.52</v>
      </c>
      <c r="BH165" s="4">
        <v>4.3899999999999997</v>
      </c>
      <c r="BI165" s="4">
        <v>0.64</v>
      </c>
      <c r="BJ165" s="4">
        <v>4.1500000000000004</v>
      </c>
      <c r="BK165" s="4">
        <v>0.66</v>
      </c>
      <c r="BL165" s="4">
        <v>4.22</v>
      </c>
      <c r="BM165" s="4">
        <v>0.34</v>
      </c>
      <c r="BP165" s="4">
        <v>2.04</v>
      </c>
      <c r="BQ165" s="4">
        <v>0.5</v>
      </c>
      <c r="BR165" s="4">
        <v>0.25</v>
      </c>
      <c r="BT165" s="35">
        <v>0.70299999999999996</v>
      </c>
      <c r="BU165" s="4">
        <v>0.51305999999999996</v>
      </c>
      <c r="BV165" s="4">
        <v>18.768999999999998</v>
      </c>
      <c r="BW165" s="4">
        <v>15.602</v>
      </c>
      <c r="BX165" s="4">
        <v>38.472999999999999</v>
      </c>
    </row>
    <row r="166" spans="1:76">
      <c r="A166" s="14" t="s">
        <v>334</v>
      </c>
      <c r="B166" s="4" t="s">
        <v>367</v>
      </c>
      <c r="C166" s="15" t="s">
        <v>378</v>
      </c>
      <c r="D166" s="17" t="s">
        <v>365</v>
      </c>
      <c r="G166" s="2">
        <v>58.4</v>
      </c>
      <c r="H166" s="4"/>
      <c r="I166" s="1">
        <v>8</v>
      </c>
      <c r="J166" s="15"/>
      <c r="L166" s="20">
        <v>53.47</v>
      </c>
      <c r="M166" s="20">
        <v>2.2000000000000002</v>
      </c>
      <c r="N166" s="20">
        <v>14.24</v>
      </c>
      <c r="O166" s="24"/>
      <c r="P166" s="24">
        <v>11.88</v>
      </c>
      <c r="Q166" s="20">
        <v>0.17</v>
      </c>
      <c r="R166" s="20">
        <v>4.13</v>
      </c>
      <c r="S166" s="20">
        <v>8.19</v>
      </c>
      <c r="T166" s="20">
        <v>4.29</v>
      </c>
      <c r="U166" s="20">
        <v>0.44</v>
      </c>
      <c r="V166" s="20">
        <v>0.31</v>
      </c>
      <c r="Y166" s="20"/>
      <c r="Z166" s="20">
        <f t="shared" si="9"/>
        <v>99.32</v>
      </c>
      <c r="AA166" s="83"/>
      <c r="AB166" s="20"/>
      <c r="AF166" s="1"/>
      <c r="AG166" s="1"/>
      <c r="AH166" s="1"/>
      <c r="AI166" s="1"/>
      <c r="AJ166" s="1"/>
      <c r="AN166" s="1"/>
      <c r="AO166" s="1"/>
      <c r="AP166" s="1"/>
      <c r="BT166" s="35"/>
      <c r="BU166" s="4"/>
      <c r="BV166" s="4"/>
      <c r="BW166" s="4"/>
      <c r="BX166" s="4"/>
    </row>
    <row r="167" spans="1:76">
      <c r="A167" s="14" t="s">
        <v>335</v>
      </c>
      <c r="B167" s="4" t="s">
        <v>367</v>
      </c>
      <c r="C167" s="15" t="s">
        <v>378</v>
      </c>
      <c r="D167" s="17" t="s">
        <v>365</v>
      </c>
      <c r="G167" s="2">
        <v>58.4</v>
      </c>
      <c r="H167" s="4"/>
      <c r="I167" s="1">
        <v>8</v>
      </c>
      <c r="J167" s="15"/>
      <c r="L167" s="20">
        <v>56.39</v>
      </c>
      <c r="M167" s="20">
        <v>2.1800000000000002</v>
      </c>
      <c r="N167" s="20">
        <v>14.81</v>
      </c>
      <c r="O167" s="24"/>
      <c r="P167" s="24">
        <v>11.29</v>
      </c>
      <c r="Q167" s="20">
        <v>0.17</v>
      </c>
      <c r="R167" s="20">
        <v>3.21</v>
      </c>
      <c r="S167" s="20">
        <v>6.56</v>
      </c>
      <c r="T167" s="20">
        <v>4.29</v>
      </c>
      <c r="U167" s="20">
        <v>0.6</v>
      </c>
      <c r="V167" s="20">
        <v>0.43</v>
      </c>
      <c r="Y167" s="20"/>
      <c r="Z167" s="20">
        <f t="shared" si="9"/>
        <v>99.929999999999993</v>
      </c>
      <c r="AA167" s="83"/>
      <c r="AB167" s="20"/>
      <c r="AF167" s="1"/>
      <c r="AG167" s="1"/>
      <c r="AH167" s="1"/>
      <c r="AI167" s="1"/>
      <c r="AJ167" s="1"/>
      <c r="AN167" s="1"/>
      <c r="AO167" s="1"/>
      <c r="AP167" s="1"/>
      <c r="BT167" s="35"/>
      <c r="BU167" s="4"/>
      <c r="BV167" s="4"/>
      <c r="BW167" s="4"/>
      <c r="BX167" s="4"/>
    </row>
    <row r="168" spans="1:76">
      <c r="A168" s="14" t="s">
        <v>336</v>
      </c>
      <c r="B168" s="4" t="s">
        <v>367</v>
      </c>
      <c r="C168" s="15" t="s">
        <v>378</v>
      </c>
      <c r="D168" s="17" t="s">
        <v>365</v>
      </c>
      <c r="G168" s="2">
        <v>58.4</v>
      </c>
      <c r="H168" s="4"/>
      <c r="I168" s="1">
        <v>8</v>
      </c>
      <c r="J168" s="15"/>
      <c r="L168" s="20">
        <v>54.46</v>
      </c>
      <c r="M168" s="20">
        <v>2.2799999999999998</v>
      </c>
      <c r="N168" s="20">
        <v>13.67</v>
      </c>
      <c r="O168" s="24"/>
      <c r="P168" s="24">
        <v>12.36</v>
      </c>
      <c r="Q168" s="20">
        <v>0.16</v>
      </c>
      <c r="R168" s="20">
        <v>3.72</v>
      </c>
      <c r="S168" s="20">
        <v>6.96</v>
      </c>
      <c r="T168" s="20">
        <v>4.16</v>
      </c>
      <c r="U168" s="20">
        <v>0.54</v>
      </c>
      <c r="V168" s="20">
        <v>0.39</v>
      </c>
      <c r="Y168" s="20"/>
      <c r="Z168" s="20">
        <f t="shared" si="9"/>
        <v>98.699999999999989</v>
      </c>
      <c r="AA168" s="83"/>
      <c r="AB168" s="20"/>
      <c r="AF168" s="1"/>
      <c r="AG168" s="1"/>
      <c r="AH168" s="1"/>
      <c r="AI168" s="1"/>
      <c r="AJ168" s="1"/>
      <c r="AN168" s="1"/>
      <c r="AO168" s="1"/>
      <c r="AP168" s="1"/>
      <c r="BT168" s="35"/>
      <c r="BU168" s="4"/>
      <c r="BV168" s="4"/>
      <c r="BW168" s="4"/>
      <c r="BX168" s="4"/>
    </row>
    <row r="169" spans="1:76">
      <c r="A169" s="14" t="s">
        <v>337</v>
      </c>
      <c r="B169" s="4" t="s">
        <v>367</v>
      </c>
      <c r="C169" s="15" t="s">
        <v>378</v>
      </c>
      <c r="D169" s="17" t="s">
        <v>365</v>
      </c>
      <c r="G169" s="2">
        <v>58.4</v>
      </c>
      <c r="H169" s="4"/>
      <c r="I169" s="1">
        <v>8</v>
      </c>
      <c r="J169" s="15"/>
      <c r="L169" s="20">
        <v>52.12</v>
      </c>
      <c r="M169" s="20">
        <v>2.72</v>
      </c>
      <c r="N169" s="20">
        <v>13.56</v>
      </c>
      <c r="O169" s="24"/>
      <c r="P169" s="24">
        <v>13.04</v>
      </c>
      <c r="Q169" s="20">
        <v>0.2</v>
      </c>
      <c r="R169" s="20">
        <v>3.71</v>
      </c>
      <c r="S169" s="20">
        <v>7.9</v>
      </c>
      <c r="T169" s="20">
        <v>4.03</v>
      </c>
      <c r="U169" s="20">
        <v>0.43</v>
      </c>
      <c r="V169" s="20">
        <v>0.35</v>
      </c>
      <c r="Y169" s="20"/>
      <c r="Z169" s="20">
        <f t="shared" si="9"/>
        <v>98.06</v>
      </c>
      <c r="AA169" s="83"/>
      <c r="AB169" s="20"/>
      <c r="AF169" s="1"/>
      <c r="AG169" s="1"/>
      <c r="AH169" s="1"/>
      <c r="AI169" s="1"/>
      <c r="AJ169" s="1"/>
      <c r="AN169" s="1"/>
      <c r="AO169" s="1"/>
      <c r="AP169" s="1"/>
      <c r="BT169" s="35"/>
      <c r="BU169" s="4"/>
      <c r="BV169" s="4"/>
      <c r="BW169" s="4"/>
      <c r="BX169" s="4"/>
    </row>
    <row r="170" spans="1:76">
      <c r="A170" s="14" t="s">
        <v>338</v>
      </c>
      <c r="B170" s="4" t="s">
        <v>367</v>
      </c>
      <c r="C170" s="15" t="s">
        <v>378</v>
      </c>
      <c r="D170" s="17" t="s">
        <v>365</v>
      </c>
      <c r="G170" s="2">
        <v>58.4</v>
      </c>
      <c r="H170" s="4"/>
      <c r="I170" s="1">
        <v>8</v>
      </c>
      <c r="J170" s="15"/>
      <c r="L170" s="20">
        <v>53.78</v>
      </c>
      <c r="M170" s="20">
        <v>2.78</v>
      </c>
      <c r="N170" s="20">
        <v>13.64</v>
      </c>
      <c r="O170" s="24"/>
      <c r="P170" s="24">
        <v>12.79</v>
      </c>
      <c r="Q170" s="20">
        <v>0.17</v>
      </c>
      <c r="R170" s="20">
        <v>3.87</v>
      </c>
      <c r="S170" s="20">
        <v>7.68</v>
      </c>
      <c r="T170" s="20">
        <v>3.97</v>
      </c>
      <c r="U170" s="20">
        <v>0.5</v>
      </c>
      <c r="V170" s="20">
        <v>0.35</v>
      </c>
      <c r="Y170" s="20"/>
      <c r="Z170" s="20">
        <f t="shared" si="9"/>
        <v>99.53</v>
      </c>
      <c r="AA170" s="83"/>
      <c r="AB170" s="20"/>
      <c r="AF170" s="1"/>
      <c r="AG170" s="1"/>
      <c r="AH170" s="1"/>
      <c r="AI170" s="1"/>
      <c r="AJ170" s="1"/>
      <c r="AN170" s="1"/>
      <c r="AO170" s="1"/>
      <c r="AP170" s="1"/>
      <c r="BT170" s="35"/>
      <c r="BU170" s="4"/>
      <c r="BV170" s="4"/>
      <c r="BW170" s="4"/>
      <c r="BX170" s="4"/>
    </row>
    <row r="171" spans="1:76">
      <c r="A171" s="14"/>
      <c r="B171" s="4"/>
      <c r="H171" s="4"/>
      <c r="J171" s="15"/>
      <c r="L171" s="20"/>
      <c r="M171" s="20"/>
      <c r="N171" s="20"/>
      <c r="O171" s="24"/>
      <c r="P171" s="24"/>
      <c r="Q171" s="20"/>
      <c r="R171" s="20"/>
      <c r="S171" s="20"/>
      <c r="T171" s="20"/>
      <c r="U171" s="20"/>
      <c r="V171" s="20"/>
      <c r="Y171" s="20"/>
      <c r="AA171" s="83"/>
      <c r="AB171" s="20"/>
      <c r="AF171" s="1"/>
      <c r="AG171" s="1"/>
      <c r="AH171" s="1"/>
      <c r="AI171" s="1"/>
      <c r="AJ171" s="1"/>
      <c r="AN171" s="1"/>
      <c r="AO171" s="1"/>
      <c r="AP171" s="1"/>
      <c r="BT171" s="35"/>
      <c r="BU171" s="4"/>
      <c r="BV171" s="4"/>
      <c r="BW171" s="4"/>
      <c r="BX171" s="4"/>
    </row>
    <row r="172" spans="1:76">
      <c r="A172" s="14" t="s">
        <v>321</v>
      </c>
      <c r="B172" s="4" t="s">
        <v>374</v>
      </c>
      <c r="C172" s="15" t="s">
        <v>377</v>
      </c>
      <c r="D172" s="17" t="s">
        <v>366</v>
      </c>
      <c r="G172" s="2">
        <v>59.65</v>
      </c>
      <c r="H172" s="4"/>
      <c r="I172" s="1">
        <v>8</v>
      </c>
      <c r="J172" s="15"/>
      <c r="L172" s="20">
        <v>51.5</v>
      </c>
      <c r="M172" s="20">
        <v>1.39</v>
      </c>
      <c r="N172" s="20">
        <v>17</v>
      </c>
      <c r="O172" s="24"/>
      <c r="P172" s="24">
        <v>8.5</v>
      </c>
      <c r="Q172" s="24">
        <v>0.16</v>
      </c>
      <c r="R172" s="20">
        <v>5.85</v>
      </c>
      <c r="S172" s="20">
        <v>10.61</v>
      </c>
      <c r="T172" s="20">
        <v>3.91</v>
      </c>
      <c r="U172" s="20">
        <v>0.37</v>
      </c>
      <c r="V172" s="20">
        <v>0.16</v>
      </c>
      <c r="Y172" s="20"/>
      <c r="Z172" s="20">
        <f>SUM(L172:V172)</f>
        <v>99.449999999999989</v>
      </c>
      <c r="AA172" s="83"/>
      <c r="AB172" s="20"/>
      <c r="AF172" s="1"/>
      <c r="AG172" s="1"/>
      <c r="AH172" s="1"/>
      <c r="AI172" s="1"/>
      <c r="AJ172" s="1"/>
      <c r="AN172" s="1">
        <v>2.9</v>
      </c>
      <c r="AO172" s="1">
        <v>352</v>
      </c>
      <c r="AP172" s="1">
        <v>25</v>
      </c>
      <c r="AQ172" s="4">
        <v>112</v>
      </c>
      <c r="AR172" s="4">
        <v>4</v>
      </c>
      <c r="AV172" s="4">
        <v>0.26</v>
      </c>
      <c r="AW172" s="4">
        <v>66</v>
      </c>
      <c r="AX172" s="4">
        <v>6.53</v>
      </c>
      <c r="AY172" s="4">
        <v>16.739999999999998</v>
      </c>
      <c r="AZ172" s="4">
        <v>2.54</v>
      </c>
      <c r="BA172" s="4">
        <v>12.55</v>
      </c>
      <c r="BB172" s="4">
        <v>3.51</v>
      </c>
      <c r="BC172" s="4">
        <v>1.23</v>
      </c>
      <c r="BD172" s="4">
        <v>3.85</v>
      </c>
      <c r="BE172" s="4">
        <v>0.71</v>
      </c>
      <c r="BF172" s="4">
        <v>4.2</v>
      </c>
      <c r="BG172" s="4">
        <v>0.89</v>
      </c>
      <c r="BH172" s="4">
        <v>2.4900000000000002</v>
      </c>
      <c r="BI172" s="4">
        <v>0.38</v>
      </c>
      <c r="BJ172" s="4">
        <v>2.34</v>
      </c>
      <c r="BK172" s="4">
        <v>0.36</v>
      </c>
      <c r="BL172" s="4">
        <v>2.67</v>
      </c>
      <c r="BM172" s="4">
        <v>0.27</v>
      </c>
      <c r="BP172" s="4">
        <v>2.3199999999999998</v>
      </c>
      <c r="BQ172" s="4">
        <v>0.51</v>
      </c>
      <c r="BR172" s="4">
        <v>0.2</v>
      </c>
      <c r="BT172" s="35">
        <v>0.70328999999999997</v>
      </c>
      <c r="BU172" s="4">
        <v>0.51302999999999999</v>
      </c>
      <c r="BV172" s="4">
        <v>18.696000000000002</v>
      </c>
      <c r="BW172" s="4">
        <v>15.584</v>
      </c>
      <c r="BX172" s="4">
        <v>38.387</v>
      </c>
    </row>
    <row r="173" spans="1:76">
      <c r="A173" s="14" t="s">
        <v>322</v>
      </c>
      <c r="B173" s="4" t="s">
        <v>374</v>
      </c>
      <c r="C173" s="15" t="s">
        <v>377</v>
      </c>
      <c r="D173" s="17" t="s">
        <v>366</v>
      </c>
      <c r="G173" s="2">
        <v>59.75</v>
      </c>
      <c r="H173" s="4"/>
      <c r="I173" s="1">
        <v>8</v>
      </c>
      <c r="J173" s="15"/>
      <c r="L173" s="20">
        <v>50.97</v>
      </c>
      <c r="M173" s="20">
        <v>1.57</v>
      </c>
      <c r="N173" s="20">
        <v>17.38</v>
      </c>
      <c r="O173" s="24"/>
      <c r="P173" s="24">
        <v>8.3699999999999992</v>
      </c>
      <c r="Q173" s="24">
        <v>0.16</v>
      </c>
      <c r="R173" s="20">
        <v>5.94</v>
      </c>
      <c r="S173" s="20">
        <v>10.42</v>
      </c>
      <c r="T173" s="20">
        <v>3.88</v>
      </c>
      <c r="U173" s="20">
        <v>0.32</v>
      </c>
      <c r="V173" s="20">
        <v>0.18</v>
      </c>
      <c r="Y173" s="20"/>
      <c r="Z173" s="20">
        <f>SUM(L173:V173)</f>
        <v>99.19</v>
      </c>
      <c r="AA173" s="83"/>
      <c r="AB173" s="20"/>
      <c r="AF173" s="1"/>
      <c r="AG173" s="1"/>
      <c r="AH173" s="1"/>
      <c r="AI173" s="1"/>
      <c r="AJ173" s="1"/>
      <c r="AN173" s="1">
        <v>2.2000000000000002</v>
      </c>
      <c r="AO173" s="1">
        <v>324</v>
      </c>
      <c r="AP173" s="1">
        <v>30</v>
      </c>
      <c r="AQ173" s="4">
        <v>130</v>
      </c>
      <c r="AR173" s="4">
        <v>3.6</v>
      </c>
      <c r="AV173" s="4">
        <v>0.1</v>
      </c>
      <c r="AW173" s="4">
        <v>46</v>
      </c>
      <c r="AX173" s="4">
        <v>6.59</v>
      </c>
      <c r="AY173" s="4">
        <v>17.63</v>
      </c>
      <c r="AZ173" s="4">
        <v>2.76</v>
      </c>
      <c r="BA173" s="4">
        <v>13.65</v>
      </c>
      <c r="BB173" s="4">
        <v>4.0599999999999996</v>
      </c>
      <c r="BC173" s="4">
        <v>1.49</v>
      </c>
      <c r="BD173" s="4">
        <v>4.74</v>
      </c>
      <c r="BE173" s="4">
        <v>0.84</v>
      </c>
      <c r="BF173" s="4">
        <v>4.96</v>
      </c>
      <c r="BG173" s="4">
        <v>1.07</v>
      </c>
      <c r="BH173" s="4">
        <v>2.96</v>
      </c>
      <c r="BI173" s="4">
        <v>0.46</v>
      </c>
      <c r="BJ173" s="4">
        <v>2.75</v>
      </c>
      <c r="BK173" s="4">
        <v>0.43</v>
      </c>
      <c r="BL173" s="4">
        <v>3.09</v>
      </c>
      <c r="BM173" s="4">
        <v>0.27</v>
      </c>
      <c r="BP173" s="4">
        <v>1.79</v>
      </c>
      <c r="BQ173" s="4">
        <v>0.53</v>
      </c>
      <c r="BR173" s="4">
        <v>0.2</v>
      </c>
      <c r="BT173" s="35"/>
      <c r="BU173" s="4"/>
      <c r="BV173" s="4"/>
      <c r="BW173" s="4"/>
      <c r="BX173" s="4"/>
    </row>
    <row r="174" spans="1:76">
      <c r="A174" s="14" t="s">
        <v>323</v>
      </c>
      <c r="B174" s="4" t="s">
        <v>374</v>
      </c>
      <c r="C174" s="15" t="s">
        <v>377</v>
      </c>
      <c r="D174" s="17" t="s">
        <v>366</v>
      </c>
      <c r="G174" s="2">
        <v>60</v>
      </c>
      <c r="H174" s="4"/>
      <c r="I174" s="1">
        <v>8</v>
      </c>
      <c r="J174" s="15"/>
      <c r="L174" s="20">
        <v>50.02</v>
      </c>
      <c r="M174" s="20">
        <v>1.5</v>
      </c>
      <c r="N174" s="20">
        <v>17.59</v>
      </c>
      <c r="O174" s="24"/>
      <c r="P174" s="24">
        <v>8.2100000000000009</v>
      </c>
      <c r="Q174" s="24">
        <v>0.15</v>
      </c>
      <c r="R174" s="20">
        <v>6.34</v>
      </c>
      <c r="S174" s="20">
        <v>11.12</v>
      </c>
      <c r="T174" s="20">
        <v>3.68</v>
      </c>
      <c r="U174" s="20">
        <v>0.34</v>
      </c>
      <c r="V174" s="20">
        <v>0.2</v>
      </c>
      <c r="Y174" s="20"/>
      <c r="Z174" s="20">
        <f>SUM(L174:V174)</f>
        <v>99.15000000000002</v>
      </c>
      <c r="AA174" s="83"/>
      <c r="AB174" s="20"/>
      <c r="AF174" s="1"/>
      <c r="AG174" s="1"/>
      <c r="AH174" s="1"/>
      <c r="AI174" s="1"/>
      <c r="AJ174" s="1"/>
      <c r="AN174" s="1">
        <v>2.7</v>
      </c>
      <c r="AO174" s="1">
        <v>376</v>
      </c>
      <c r="AP174" s="1">
        <v>27</v>
      </c>
      <c r="AQ174" s="4">
        <v>139</v>
      </c>
      <c r="AR174" s="4">
        <v>5</v>
      </c>
      <c r="AV174" s="4">
        <v>0.18</v>
      </c>
      <c r="AW174" s="4">
        <v>60</v>
      </c>
      <c r="AX174" s="4">
        <v>7.92</v>
      </c>
      <c r="AY174" s="4">
        <v>20.170000000000002</v>
      </c>
      <c r="AZ174" s="4">
        <v>3.03</v>
      </c>
      <c r="BA174" s="4">
        <v>14.63</v>
      </c>
      <c r="BB174" s="4">
        <v>3.93</v>
      </c>
      <c r="BC174" s="4">
        <v>1.41</v>
      </c>
      <c r="BD174" s="4">
        <v>4.3600000000000003</v>
      </c>
      <c r="BE174" s="4">
        <v>0.75</v>
      </c>
      <c r="BF174" s="4">
        <v>4.4800000000000004</v>
      </c>
      <c r="BG174" s="4">
        <v>0.94</v>
      </c>
      <c r="BH174" s="4">
        <v>2.62</v>
      </c>
      <c r="BI174" s="4">
        <v>0.39</v>
      </c>
      <c r="BJ174" s="4">
        <v>2.42</v>
      </c>
      <c r="BK174" s="4">
        <v>0.39</v>
      </c>
      <c r="BL174" s="4">
        <v>3.03</v>
      </c>
      <c r="BM174" s="4">
        <v>0.36</v>
      </c>
      <c r="BP174" s="4">
        <v>2.06</v>
      </c>
      <c r="BQ174" s="4">
        <v>0.5</v>
      </c>
      <c r="BR174" s="4">
        <v>0.43</v>
      </c>
      <c r="BT174" s="35">
        <v>0.70313000000000003</v>
      </c>
      <c r="BU174" s="4">
        <v>0.51305000000000001</v>
      </c>
      <c r="BV174" s="4">
        <v>18.71</v>
      </c>
      <c r="BW174" s="4">
        <v>15.577</v>
      </c>
      <c r="BX174" s="4">
        <v>38.353000000000002</v>
      </c>
    </row>
    <row r="175" spans="1:76">
      <c r="A175" s="14" t="s">
        <v>373</v>
      </c>
      <c r="B175" s="4" t="s">
        <v>374</v>
      </c>
      <c r="C175" s="15" t="s">
        <v>377</v>
      </c>
      <c r="G175" s="2">
        <v>59.55</v>
      </c>
      <c r="H175" s="4"/>
      <c r="J175" s="15"/>
      <c r="L175" s="20"/>
      <c r="M175" s="20"/>
      <c r="N175" s="20"/>
      <c r="O175" s="24"/>
      <c r="P175" s="24"/>
      <c r="Q175" s="24"/>
      <c r="R175" s="20"/>
      <c r="S175" s="20"/>
      <c r="T175" s="20"/>
      <c r="U175" s="20"/>
      <c r="V175" s="20"/>
      <c r="Y175" s="20"/>
      <c r="AA175" s="83"/>
      <c r="AB175" s="20"/>
      <c r="AF175" s="1"/>
      <c r="AG175" s="1"/>
      <c r="AH175" s="1"/>
      <c r="AI175" s="1"/>
      <c r="AJ175" s="1"/>
      <c r="AN175" s="1">
        <v>3.8</v>
      </c>
      <c r="AO175" s="1">
        <v>244</v>
      </c>
      <c r="AP175" s="1">
        <v>48</v>
      </c>
      <c r="AQ175" s="4">
        <v>256</v>
      </c>
      <c r="AR175" s="4">
        <v>5.5</v>
      </c>
      <c r="AV175" s="4">
        <v>0.22</v>
      </c>
      <c r="AW175" s="4">
        <v>61</v>
      </c>
      <c r="AX175" s="4">
        <v>10.3</v>
      </c>
      <c r="AY175" s="4">
        <v>28.65</v>
      </c>
      <c r="AZ175" s="4">
        <v>4.5199999999999996</v>
      </c>
      <c r="BA175" s="4">
        <v>22.11</v>
      </c>
      <c r="BB175" s="4">
        <v>5.99</v>
      </c>
      <c r="BC175" s="4">
        <v>1.93</v>
      </c>
      <c r="BD175" s="4">
        <v>6.95</v>
      </c>
      <c r="BE175" s="4">
        <v>1.27</v>
      </c>
      <c r="BF175" s="4">
        <v>7.67</v>
      </c>
      <c r="BG175" s="4">
        <v>1.67</v>
      </c>
      <c r="BH175" s="4">
        <v>4.76</v>
      </c>
      <c r="BI175" s="4">
        <v>0.74</v>
      </c>
      <c r="BJ175" s="4">
        <v>4.57</v>
      </c>
      <c r="BK175" s="4">
        <v>0.71</v>
      </c>
      <c r="BL175" s="4">
        <v>5.68</v>
      </c>
      <c r="BM175" s="4">
        <v>0.39</v>
      </c>
      <c r="BP175" s="4">
        <v>2.52</v>
      </c>
      <c r="BQ175" s="4">
        <v>0.73</v>
      </c>
      <c r="BR175" s="4">
        <v>0.4</v>
      </c>
      <c r="BT175" s="35"/>
      <c r="BU175" s="4"/>
      <c r="BV175" s="4"/>
      <c r="BW175" s="4"/>
      <c r="BX175" s="4"/>
    </row>
    <row r="176" spans="1:76">
      <c r="A176" s="14" t="s">
        <v>331</v>
      </c>
      <c r="B176" s="4" t="s">
        <v>374</v>
      </c>
      <c r="C176" s="15" t="s">
        <v>377</v>
      </c>
      <c r="D176" s="17" t="s">
        <v>365</v>
      </c>
      <c r="H176" s="4"/>
      <c r="I176" s="1">
        <v>8</v>
      </c>
      <c r="J176" s="15"/>
      <c r="L176" s="20">
        <v>54.8</v>
      </c>
      <c r="M176" s="20">
        <v>1.85</v>
      </c>
      <c r="N176" s="20">
        <v>15.59</v>
      </c>
      <c r="O176" s="24"/>
      <c r="P176" s="24">
        <v>9.76</v>
      </c>
      <c r="Q176" s="24">
        <v>0.15</v>
      </c>
      <c r="R176" s="20">
        <v>4.21</v>
      </c>
      <c r="S176" s="20">
        <v>8.08</v>
      </c>
      <c r="T176" s="20">
        <v>4.63</v>
      </c>
      <c r="U176" s="20">
        <v>0.52</v>
      </c>
      <c r="V176" s="20">
        <v>0.28000000000000003</v>
      </c>
      <c r="Y176" s="20"/>
      <c r="Z176" s="20">
        <f>SUM(L176:V176)</f>
        <v>99.86999999999999</v>
      </c>
      <c r="AA176" s="83"/>
      <c r="AB176" s="20"/>
      <c r="AF176" s="1"/>
      <c r="AG176" s="1"/>
      <c r="AH176" s="1"/>
      <c r="AI176" s="1"/>
      <c r="AJ176" s="1"/>
      <c r="AN176" s="1"/>
      <c r="AO176" s="1"/>
      <c r="AP176" s="1"/>
      <c r="BT176" s="35"/>
      <c r="BU176" s="4"/>
      <c r="BV176" s="4"/>
      <c r="BW176" s="4"/>
      <c r="BX176" s="4"/>
    </row>
    <row r="177" spans="1:76">
      <c r="A177" s="14" t="s">
        <v>329</v>
      </c>
      <c r="B177" s="4" t="s">
        <v>372</v>
      </c>
      <c r="C177" s="15" t="s">
        <v>377</v>
      </c>
      <c r="D177" s="17" t="s">
        <v>365</v>
      </c>
      <c r="G177" s="2">
        <v>59.4</v>
      </c>
      <c r="H177" s="4"/>
      <c r="I177" s="1">
        <v>8</v>
      </c>
      <c r="J177" s="15"/>
      <c r="L177" s="20">
        <v>54.41</v>
      </c>
      <c r="M177" s="20">
        <v>1.74</v>
      </c>
      <c r="N177" s="20">
        <v>15.86</v>
      </c>
      <c r="O177" s="24"/>
      <c r="P177" s="24">
        <v>7.81</v>
      </c>
      <c r="Q177" s="24">
        <v>0.14000000000000001</v>
      </c>
      <c r="R177" s="20">
        <v>3.67</v>
      </c>
      <c r="S177" s="20">
        <v>9.31</v>
      </c>
      <c r="T177" s="20">
        <v>4.6500000000000004</v>
      </c>
      <c r="U177" s="20">
        <v>0.55000000000000004</v>
      </c>
      <c r="V177" s="20">
        <v>0.35</v>
      </c>
      <c r="Y177" s="20"/>
      <c r="Z177" s="20">
        <f>SUM(L177:V177)</f>
        <v>98.49</v>
      </c>
      <c r="AA177" s="83"/>
      <c r="AB177" s="20"/>
      <c r="AF177" s="1"/>
      <c r="AG177" s="1"/>
      <c r="AH177" s="1"/>
      <c r="AI177" s="1"/>
      <c r="AJ177" s="1"/>
      <c r="AN177" s="1"/>
      <c r="AO177" s="1"/>
      <c r="AP177" s="1"/>
      <c r="BT177" s="35"/>
      <c r="BU177" s="4"/>
      <c r="BV177" s="4"/>
      <c r="BW177" s="4"/>
      <c r="BX177" s="4"/>
    </row>
    <row r="178" spans="1:76">
      <c r="A178" s="14" t="s">
        <v>330</v>
      </c>
      <c r="B178" s="4" t="s">
        <v>372</v>
      </c>
      <c r="C178" s="15" t="s">
        <v>377</v>
      </c>
      <c r="D178" s="17" t="s">
        <v>365</v>
      </c>
      <c r="G178" s="2">
        <v>59.4</v>
      </c>
      <c r="H178" s="4"/>
      <c r="I178" s="1">
        <v>8</v>
      </c>
      <c r="J178" s="15"/>
      <c r="L178" s="20">
        <v>75.14</v>
      </c>
      <c r="M178" s="20">
        <v>0.49</v>
      </c>
      <c r="N178" s="20">
        <v>11.8</v>
      </c>
      <c r="O178" s="24"/>
      <c r="P178" s="24">
        <v>5.76</v>
      </c>
      <c r="Q178" s="24">
        <v>0.16</v>
      </c>
      <c r="R178" s="20">
        <v>0.19</v>
      </c>
      <c r="S178" s="20">
        <v>1.75</v>
      </c>
      <c r="T178" s="20">
        <v>2.95</v>
      </c>
      <c r="U178" s="20">
        <v>1.1599999999999999</v>
      </c>
      <c r="V178" s="20">
        <v>7.0000000000000007E-2</v>
      </c>
      <c r="Y178" s="20"/>
      <c r="Z178" s="20">
        <f>SUM(L178:V178)</f>
        <v>99.469999999999985</v>
      </c>
      <c r="AA178" s="83"/>
      <c r="AB178" s="20"/>
      <c r="AF178" s="1"/>
      <c r="AG178" s="1"/>
      <c r="AH178" s="1"/>
      <c r="AI178" s="1"/>
      <c r="AJ178" s="1"/>
      <c r="AN178" s="1"/>
      <c r="AO178" s="1"/>
      <c r="AP178" s="1"/>
      <c r="BT178" s="35"/>
      <c r="BU178" s="4"/>
      <c r="BV178" s="4"/>
      <c r="BW178" s="4"/>
      <c r="BX178" s="4"/>
    </row>
    <row r="179" spans="1:76">
      <c r="A179" s="14"/>
      <c r="B179" s="4"/>
      <c r="H179" s="4"/>
      <c r="J179" s="15"/>
      <c r="L179" s="20"/>
      <c r="M179" s="20"/>
      <c r="N179" s="20"/>
      <c r="O179" s="24"/>
      <c r="P179" s="24"/>
      <c r="Q179" s="24"/>
      <c r="R179" s="20"/>
      <c r="S179" s="20"/>
      <c r="T179" s="20"/>
      <c r="U179" s="20"/>
      <c r="V179" s="20"/>
      <c r="Y179" s="20"/>
      <c r="AA179" s="83"/>
      <c r="AB179" s="20"/>
      <c r="AF179" s="1"/>
      <c r="AG179" s="1"/>
      <c r="AH179" s="1"/>
      <c r="AI179" s="1"/>
      <c r="AJ179" s="1"/>
      <c r="AN179" s="1"/>
      <c r="AO179" s="1"/>
      <c r="AP179" s="1"/>
      <c r="BT179" s="35"/>
      <c r="BU179" s="4"/>
      <c r="BV179" s="4"/>
      <c r="BW179" s="4"/>
      <c r="BX179" s="4"/>
    </row>
    <row r="180" spans="1:76">
      <c r="A180" s="59"/>
      <c r="B180" s="15"/>
      <c r="F180" s="30"/>
      <c r="H180" s="28"/>
      <c r="K180" s="2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83"/>
      <c r="BV180" s="20"/>
      <c r="BW180" s="20"/>
      <c r="BX180" s="20"/>
    </row>
    <row r="181" spans="1:76">
      <c r="A181" s="6">
        <v>13</v>
      </c>
      <c r="B181" s="4"/>
      <c r="C181" s="37" t="s">
        <v>146</v>
      </c>
      <c r="D181" s="60"/>
      <c r="E181" s="4" t="s">
        <v>145</v>
      </c>
      <c r="F181" s="4"/>
      <c r="G181" s="4">
        <v>60.6</v>
      </c>
      <c r="H181" s="4"/>
      <c r="I181" s="1">
        <v>3</v>
      </c>
      <c r="J181" s="15">
        <v>1912</v>
      </c>
      <c r="L181" s="20">
        <v>54.48</v>
      </c>
      <c r="M181" s="20">
        <v>1.83</v>
      </c>
      <c r="N181" s="20">
        <v>17.149999999999999</v>
      </c>
      <c r="O181" s="24">
        <v>10.601460674157304</v>
      </c>
      <c r="P181" s="24"/>
      <c r="Q181" s="20"/>
      <c r="R181" s="20">
        <v>2.86</v>
      </c>
      <c r="S181" s="20">
        <v>6.05</v>
      </c>
      <c r="T181" s="20">
        <v>4.45</v>
      </c>
      <c r="U181" s="20">
        <v>0.91</v>
      </c>
      <c r="V181" s="20">
        <v>0.32</v>
      </c>
      <c r="Y181" s="20"/>
      <c r="Z181" s="20">
        <f>SUM(L181:V181)</f>
        <v>98.651460674157292</v>
      </c>
      <c r="AA181" s="83"/>
      <c r="AB181" s="20"/>
      <c r="AF181" s="1"/>
      <c r="AG181" s="1"/>
      <c r="AH181" s="1"/>
      <c r="AI181" s="1"/>
      <c r="AJ181" s="1"/>
      <c r="AN181" s="1"/>
      <c r="AO181" s="1"/>
      <c r="AP181" s="1"/>
      <c r="BT181" s="35"/>
      <c r="BU181" s="4"/>
      <c r="BV181" s="4"/>
      <c r="BW181" s="4"/>
      <c r="BX181" s="4"/>
    </row>
    <row r="182" spans="1:76">
      <c r="A182" s="6">
        <v>10</v>
      </c>
      <c r="B182" s="4"/>
      <c r="C182" s="37" t="s">
        <v>146</v>
      </c>
      <c r="D182" s="60"/>
      <c r="E182" s="4" t="s">
        <v>145</v>
      </c>
      <c r="F182" s="4"/>
      <c r="G182" s="4">
        <v>60.6</v>
      </c>
      <c r="H182" s="4"/>
      <c r="I182" s="1">
        <v>3</v>
      </c>
      <c r="J182" s="15">
        <v>1917</v>
      </c>
      <c r="L182" s="20">
        <v>53.1</v>
      </c>
      <c r="M182" s="20">
        <v>1.81</v>
      </c>
      <c r="N182" s="20">
        <v>17.34</v>
      </c>
      <c r="O182" s="24">
        <v>10.251460674157304</v>
      </c>
      <c r="P182" s="24"/>
      <c r="Q182" s="20"/>
      <c r="R182" s="20">
        <v>3.34</v>
      </c>
      <c r="S182" s="20">
        <v>7.56</v>
      </c>
      <c r="T182" s="20">
        <v>4.45</v>
      </c>
      <c r="U182" s="20">
        <v>0.81</v>
      </c>
      <c r="V182" s="20">
        <v>0.28999999999999998</v>
      </c>
      <c r="Y182" s="20"/>
      <c r="Z182" s="20">
        <f>SUM(L182:V182)-AA182</f>
        <v>98.951460674157317</v>
      </c>
      <c r="AA182" s="83"/>
      <c r="AB182" s="20"/>
      <c r="AF182" s="1"/>
      <c r="AG182" s="1"/>
      <c r="AH182" s="1"/>
      <c r="AI182" s="1"/>
      <c r="AJ182" s="1"/>
      <c r="AN182" s="1"/>
      <c r="AO182" s="1"/>
      <c r="AP182" s="1"/>
      <c r="BT182" s="35"/>
      <c r="BU182" s="4"/>
      <c r="BV182" s="4"/>
      <c r="BW182" s="4"/>
      <c r="BX182" s="4"/>
    </row>
    <row r="183" spans="1:76">
      <c r="A183" s="6" t="s">
        <v>147</v>
      </c>
      <c r="B183" s="4"/>
      <c r="C183" s="37" t="s">
        <v>146</v>
      </c>
      <c r="D183" s="60"/>
      <c r="E183" s="4" t="s">
        <v>148</v>
      </c>
      <c r="F183" s="4"/>
      <c r="G183" s="4">
        <v>60.6</v>
      </c>
      <c r="H183" s="4"/>
      <c r="I183" s="1">
        <v>1</v>
      </c>
      <c r="J183" s="15">
        <v>1967</v>
      </c>
      <c r="L183" s="20">
        <v>61.5</v>
      </c>
      <c r="M183" s="20">
        <v>1.27</v>
      </c>
      <c r="N183" s="20">
        <v>15.84</v>
      </c>
      <c r="O183" s="24">
        <v>7.36</v>
      </c>
      <c r="P183" s="24"/>
      <c r="Q183" s="20">
        <v>0.17</v>
      </c>
      <c r="R183" s="20">
        <v>1.73</v>
      </c>
      <c r="S183" s="20">
        <v>4.1500000000000004</v>
      </c>
      <c r="T183" s="20">
        <v>6.28</v>
      </c>
      <c r="U183" s="20">
        <v>1.24</v>
      </c>
      <c r="V183" s="20">
        <v>0.42</v>
      </c>
      <c r="Y183" s="20"/>
      <c r="Z183" s="20">
        <f>SUM(L183:V183)</f>
        <v>99.960000000000008</v>
      </c>
      <c r="AA183" s="83"/>
      <c r="AB183" s="20"/>
      <c r="AF183" s="1"/>
      <c r="AG183" s="1">
        <v>55</v>
      </c>
      <c r="AH183" s="1">
        <v>25</v>
      </c>
      <c r="AI183" s="1">
        <v>30</v>
      </c>
      <c r="AJ183" s="1">
        <v>10</v>
      </c>
      <c r="AN183" s="1">
        <v>17</v>
      </c>
      <c r="AO183" s="1">
        <v>270</v>
      </c>
      <c r="AP183" s="1">
        <v>46</v>
      </c>
      <c r="AQ183" s="4">
        <v>370</v>
      </c>
      <c r="AW183" s="4">
        <v>250</v>
      </c>
      <c r="BT183" s="35"/>
      <c r="BU183" s="4"/>
      <c r="BV183" s="4"/>
      <c r="BW183" s="4"/>
      <c r="BX183" s="4"/>
    </row>
    <row r="184" spans="1:76">
      <c r="A184" s="6" t="s">
        <v>149</v>
      </c>
      <c r="B184" s="4"/>
      <c r="C184" s="37" t="s">
        <v>146</v>
      </c>
      <c r="D184" s="60"/>
      <c r="E184" s="4" t="s">
        <v>150</v>
      </c>
      <c r="F184" s="4"/>
      <c r="G184" s="4">
        <v>60.6</v>
      </c>
      <c r="H184" s="4"/>
      <c r="I184" s="1">
        <v>1</v>
      </c>
      <c r="J184" s="15">
        <v>1967</v>
      </c>
      <c r="L184" s="20">
        <v>57.4</v>
      </c>
      <c r="M184" s="20">
        <v>1.9</v>
      </c>
      <c r="N184" s="20">
        <v>15.87</v>
      </c>
      <c r="O184" s="24">
        <v>9.16</v>
      </c>
      <c r="P184" s="24"/>
      <c r="Q184" s="20">
        <v>0.18</v>
      </c>
      <c r="R184" s="20">
        <v>2.74</v>
      </c>
      <c r="S184" s="20">
        <v>5.78</v>
      </c>
      <c r="T184" s="20">
        <v>5.6</v>
      </c>
      <c r="U184" s="20">
        <v>0.96</v>
      </c>
      <c r="V184" s="20">
        <v>0.36</v>
      </c>
      <c r="Y184" s="20"/>
      <c r="Z184" s="20">
        <f>SUM(L184:V184)</f>
        <v>99.949999999999989</v>
      </c>
      <c r="AA184" s="83"/>
      <c r="AB184" s="20"/>
      <c r="AF184" s="1"/>
      <c r="AG184" s="1"/>
      <c r="AH184" s="1"/>
      <c r="AI184" s="1"/>
      <c r="AJ184" s="1">
        <v>11</v>
      </c>
      <c r="AN184" s="1">
        <v>15</v>
      </c>
      <c r="AO184" s="1">
        <v>340</v>
      </c>
      <c r="AP184" s="1">
        <v>41</v>
      </c>
      <c r="AQ184" s="4">
        <v>305</v>
      </c>
      <c r="BT184" s="35"/>
      <c r="BU184" s="4"/>
      <c r="BV184" s="4"/>
      <c r="BW184" s="4"/>
      <c r="BX184" s="4"/>
    </row>
    <row r="185" spans="1:76">
      <c r="A185" s="36" t="s">
        <v>151</v>
      </c>
      <c r="B185" s="22"/>
      <c r="C185" s="37" t="s">
        <v>146</v>
      </c>
      <c r="D185" s="60"/>
      <c r="E185" s="22" t="s">
        <v>152</v>
      </c>
      <c r="F185" s="4"/>
      <c r="G185" s="4">
        <v>60.6</v>
      </c>
      <c r="H185" s="4"/>
      <c r="I185" s="38">
        <v>3</v>
      </c>
      <c r="J185" s="37">
        <v>1967</v>
      </c>
      <c r="L185" s="24">
        <v>57.45</v>
      </c>
      <c r="M185" s="24">
        <v>1.91</v>
      </c>
      <c r="N185" s="24">
        <v>15.88</v>
      </c>
      <c r="O185" s="24">
        <v>8.7228089887640454</v>
      </c>
      <c r="P185" s="24"/>
      <c r="Q185" s="24">
        <v>0.16</v>
      </c>
      <c r="R185" s="24">
        <v>2.78</v>
      </c>
      <c r="S185" s="24">
        <v>5.42</v>
      </c>
      <c r="T185" s="24">
        <v>6.5</v>
      </c>
      <c r="U185" s="24">
        <v>1</v>
      </c>
      <c r="V185" s="24">
        <v>0.46</v>
      </c>
      <c r="Y185" s="24"/>
      <c r="Z185" s="24">
        <f>SUM(L185:V185)-AA185</f>
        <v>100.28280898876403</v>
      </c>
      <c r="AA185" s="85"/>
      <c r="AB185" s="24"/>
      <c r="AC185" s="22"/>
      <c r="AD185" s="22"/>
      <c r="AE185" s="22"/>
      <c r="AF185" s="38"/>
      <c r="AG185" s="38"/>
      <c r="AH185" s="38"/>
      <c r="AI185" s="38"/>
      <c r="AJ185" s="38"/>
      <c r="AK185" s="22"/>
      <c r="AL185" s="22"/>
      <c r="AM185" s="22"/>
      <c r="AN185" s="38"/>
      <c r="AO185" s="38"/>
      <c r="AP185" s="38"/>
      <c r="AQ185" s="22"/>
      <c r="AR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P185" s="22"/>
      <c r="BQ185" s="22"/>
      <c r="BR185" s="22"/>
      <c r="BT185" s="61"/>
      <c r="BU185" s="22"/>
      <c r="BV185" s="22"/>
      <c r="BW185" s="22"/>
      <c r="BX185" s="22"/>
    </row>
    <row r="186" spans="1:76">
      <c r="A186" s="36" t="s">
        <v>153</v>
      </c>
      <c r="B186" s="22"/>
      <c r="C186" s="37" t="s">
        <v>146</v>
      </c>
      <c r="D186" s="60"/>
      <c r="E186" s="22" t="s">
        <v>154</v>
      </c>
      <c r="F186" s="4"/>
      <c r="G186" s="4">
        <v>60.6</v>
      </c>
      <c r="H186" s="4"/>
      <c r="I186" s="38">
        <v>3</v>
      </c>
      <c r="J186" s="37">
        <v>1967</v>
      </c>
      <c r="L186" s="24">
        <v>58.06</v>
      </c>
      <c r="M186" s="24">
        <v>2.02</v>
      </c>
      <c r="N186" s="24">
        <v>15.82</v>
      </c>
      <c r="O186" s="24">
        <v>8.9833707865168542</v>
      </c>
      <c r="P186" s="24"/>
      <c r="Q186" s="24">
        <v>0.18</v>
      </c>
      <c r="R186" s="24">
        <v>3.13</v>
      </c>
      <c r="S186" s="24">
        <v>5.4</v>
      </c>
      <c r="T186" s="24">
        <v>6.4</v>
      </c>
      <c r="U186" s="24">
        <v>1.03</v>
      </c>
      <c r="V186" s="24">
        <v>0.4</v>
      </c>
      <c r="Y186" s="24"/>
      <c r="Z186" s="24">
        <f>SUM(L186:V186)-AA186</f>
        <v>101.42337078651688</v>
      </c>
      <c r="AA186" s="85"/>
      <c r="AB186" s="24"/>
      <c r="AC186" s="22"/>
      <c r="AD186" s="22"/>
      <c r="AE186" s="22"/>
      <c r="AF186" s="38"/>
      <c r="AG186" s="38"/>
      <c r="AH186" s="38"/>
      <c r="AI186" s="38"/>
      <c r="AJ186" s="38"/>
      <c r="AK186" s="22"/>
      <c r="AL186" s="22"/>
      <c r="AM186" s="22"/>
      <c r="AN186" s="38"/>
      <c r="AO186" s="38"/>
      <c r="AP186" s="38"/>
      <c r="AQ186" s="22"/>
      <c r="AR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P186" s="22"/>
      <c r="BQ186" s="22"/>
      <c r="BR186" s="22"/>
      <c r="BT186" s="61"/>
      <c r="BU186" s="22"/>
      <c r="BV186" s="22"/>
      <c r="BW186" s="22"/>
      <c r="BX186" s="22"/>
    </row>
    <row r="187" spans="1:76">
      <c r="A187" s="36" t="s">
        <v>155</v>
      </c>
      <c r="B187" s="22"/>
      <c r="C187" s="37" t="s">
        <v>146</v>
      </c>
      <c r="D187" s="60"/>
      <c r="E187" s="22" t="s">
        <v>156</v>
      </c>
      <c r="F187" s="4"/>
      <c r="G187" s="4">
        <v>60.6</v>
      </c>
      <c r="H187" s="4"/>
      <c r="I187" s="38">
        <v>3</v>
      </c>
      <c r="J187" s="37">
        <v>1967</v>
      </c>
      <c r="L187" s="24">
        <v>59.51</v>
      </c>
      <c r="M187" s="24">
        <v>1.45</v>
      </c>
      <c r="N187" s="24">
        <v>15.32</v>
      </c>
      <c r="O187" s="24">
        <v>7.2078651685393256</v>
      </c>
      <c r="P187" s="24"/>
      <c r="Q187" s="24">
        <v>0.16</v>
      </c>
      <c r="R187" s="24">
        <v>2.14</v>
      </c>
      <c r="S187" s="24">
        <v>3.93</v>
      </c>
      <c r="T187" s="24">
        <v>7</v>
      </c>
      <c r="U187" s="24">
        <v>1.2</v>
      </c>
      <c r="V187" s="24">
        <v>0.44</v>
      </c>
      <c r="Y187" s="24"/>
      <c r="Z187" s="24">
        <f>SUM(L187:V187)-AA187</f>
        <v>98.357865168539334</v>
      </c>
      <c r="AA187" s="85"/>
      <c r="AB187" s="24"/>
      <c r="AC187" s="22"/>
      <c r="AD187" s="22"/>
      <c r="AE187" s="22"/>
      <c r="AF187" s="38"/>
      <c r="AG187" s="38"/>
      <c r="AH187" s="38"/>
      <c r="AI187" s="38"/>
      <c r="AJ187" s="38"/>
      <c r="AK187" s="22"/>
      <c r="AL187" s="22"/>
      <c r="AM187" s="22"/>
      <c r="AN187" s="38"/>
      <c r="AO187" s="38"/>
      <c r="AP187" s="38"/>
      <c r="AQ187" s="22"/>
      <c r="AR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P187" s="22"/>
      <c r="BQ187" s="22"/>
      <c r="BR187" s="22"/>
      <c r="BT187" s="61"/>
      <c r="BU187" s="22"/>
      <c r="BV187" s="22"/>
      <c r="BW187" s="22"/>
      <c r="BX187" s="22"/>
    </row>
    <row r="188" spans="1:76">
      <c r="A188" s="6" t="s">
        <v>157</v>
      </c>
      <c r="B188" s="4"/>
      <c r="C188" s="37" t="s">
        <v>146</v>
      </c>
      <c r="D188" s="60"/>
      <c r="E188" s="4" t="s">
        <v>158</v>
      </c>
      <c r="F188" s="4"/>
      <c r="G188" s="4">
        <v>60.6</v>
      </c>
      <c r="H188" s="4"/>
      <c r="I188" s="1">
        <v>1</v>
      </c>
      <c r="J188" s="15">
        <v>1969</v>
      </c>
      <c r="L188" s="20">
        <v>59.1</v>
      </c>
      <c r="M188" s="20">
        <v>1.73</v>
      </c>
      <c r="N188" s="20">
        <v>16</v>
      </c>
      <c r="O188" s="24">
        <v>8.25</v>
      </c>
      <c r="P188" s="24"/>
      <c r="Q188" s="20">
        <v>0.18</v>
      </c>
      <c r="R188" s="20">
        <v>2.2999999999999998</v>
      </c>
      <c r="S188" s="20">
        <v>5.23</v>
      </c>
      <c r="T188" s="20">
        <v>5.72</v>
      </c>
      <c r="U188" s="20">
        <v>1.04</v>
      </c>
      <c r="V188" s="20">
        <v>0.41</v>
      </c>
      <c r="Y188" s="20"/>
      <c r="Z188" s="20">
        <f t="shared" ref="Z188:Z201" si="10">SUM(L188:V188)</f>
        <v>99.960000000000008</v>
      </c>
      <c r="AA188" s="83"/>
      <c r="AB188" s="20"/>
      <c r="AF188" s="1"/>
      <c r="AG188" s="1"/>
      <c r="AH188" s="1"/>
      <c r="AI188" s="1"/>
      <c r="AJ188" s="1"/>
      <c r="AN188" s="1"/>
      <c r="AO188" s="1"/>
      <c r="AP188" s="1"/>
      <c r="BT188" s="35"/>
      <c r="BU188" s="4"/>
      <c r="BV188" s="4"/>
      <c r="BW188" s="4"/>
      <c r="BX188" s="4"/>
    </row>
    <row r="189" spans="1:76">
      <c r="A189" s="6" t="s">
        <v>159</v>
      </c>
      <c r="B189" s="4"/>
      <c r="C189" s="37" t="s">
        <v>146</v>
      </c>
      <c r="D189" s="60"/>
      <c r="E189" s="4" t="s">
        <v>160</v>
      </c>
      <c r="F189" s="4"/>
      <c r="G189" s="4">
        <v>60.6</v>
      </c>
      <c r="H189" s="4"/>
      <c r="I189" s="1">
        <v>1</v>
      </c>
      <c r="J189" s="15">
        <v>1969</v>
      </c>
      <c r="L189" s="20">
        <v>54.4</v>
      </c>
      <c r="M189" s="20">
        <v>2.0499999999999998</v>
      </c>
      <c r="N189" s="20">
        <v>15.96</v>
      </c>
      <c r="O189" s="24">
        <v>10.6</v>
      </c>
      <c r="P189" s="24"/>
      <c r="Q189" s="20">
        <v>0.17</v>
      </c>
      <c r="R189" s="20">
        <v>3.64</v>
      </c>
      <c r="S189" s="20">
        <v>7.19</v>
      </c>
      <c r="T189" s="20">
        <v>4.9800000000000004</v>
      </c>
      <c r="U189" s="20">
        <v>0.72</v>
      </c>
      <c r="V189" s="20">
        <v>0.28999999999999998</v>
      </c>
      <c r="Y189" s="20"/>
      <c r="Z189" s="20">
        <f t="shared" si="10"/>
        <v>100</v>
      </c>
      <c r="AA189" s="83"/>
      <c r="AB189" s="20"/>
      <c r="AF189" s="1"/>
      <c r="AG189" s="1">
        <v>275</v>
      </c>
      <c r="AH189" s="1">
        <v>30</v>
      </c>
      <c r="AI189" s="1">
        <v>26</v>
      </c>
      <c r="AJ189" s="1">
        <v>15</v>
      </c>
      <c r="AN189" s="1">
        <v>9</v>
      </c>
      <c r="AO189" s="1">
        <v>320</v>
      </c>
      <c r="AP189" s="1">
        <v>33</v>
      </c>
      <c r="AQ189" s="4">
        <v>210</v>
      </c>
      <c r="AW189" s="4">
        <v>185</v>
      </c>
      <c r="BT189" s="35"/>
      <c r="BU189" s="4"/>
      <c r="BV189" s="4"/>
      <c r="BW189" s="4"/>
      <c r="BX189" s="4"/>
    </row>
    <row r="190" spans="1:76">
      <c r="A190" s="6" t="s">
        <v>161</v>
      </c>
      <c r="B190" s="4"/>
      <c r="C190" s="37" t="s">
        <v>146</v>
      </c>
      <c r="D190" s="60"/>
      <c r="E190" s="4" t="s">
        <v>162</v>
      </c>
      <c r="F190" s="4"/>
      <c r="G190" s="4">
        <v>60.6</v>
      </c>
      <c r="H190" s="4"/>
      <c r="I190" s="1">
        <v>1</v>
      </c>
      <c r="J190" s="15">
        <v>1969</v>
      </c>
      <c r="L190" s="20">
        <v>54.8</v>
      </c>
      <c r="M190" s="20">
        <v>2.0299999999999998</v>
      </c>
      <c r="N190" s="20">
        <v>15.92</v>
      </c>
      <c r="O190" s="24">
        <v>10.199999999999999</v>
      </c>
      <c r="P190" s="24"/>
      <c r="Q190" s="20">
        <v>0.17</v>
      </c>
      <c r="R190" s="20">
        <v>3.64</v>
      </c>
      <c r="S190" s="20">
        <v>7.26</v>
      </c>
      <c r="T190" s="20">
        <v>4.9800000000000004</v>
      </c>
      <c r="U190" s="20">
        <v>0.75</v>
      </c>
      <c r="V190" s="20">
        <v>0.27800000000000002</v>
      </c>
      <c r="Y190" s="20"/>
      <c r="Z190" s="20">
        <f t="shared" si="10"/>
        <v>100.02800000000002</v>
      </c>
      <c r="AA190" s="83"/>
      <c r="AB190" s="20"/>
      <c r="AF190" s="1"/>
      <c r="AG190" s="1"/>
      <c r="AH190" s="1"/>
      <c r="AI190" s="1"/>
      <c r="AJ190" s="1"/>
      <c r="AN190" s="1"/>
      <c r="AO190" s="1"/>
      <c r="AP190" s="1"/>
      <c r="BT190" s="35"/>
      <c r="BU190" s="4"/>
      <c r="BV190" s="4"/>
      <c r="BW190" s="4"/>
      <c r="BX190" s="4"/>
    </row>
    <row r="191" spans="1:76">
      <c r="A191" s="6" t="s">
        <v>163</v>
      </c>
      <c r="B191" s="4"/>
      <c r="C191" s="37" t="s">
        <v>146</v>
      </c>
      <c r="D191" s="60"/>
      <c r="E191" s="4" t="s">
        <v>162</v>
      </c>
      <c r="F191" s="4"/>
      <c r="G191" s="4">
        <v>60.6</v>
      </c>
      <c r="H191" s="4"/>
      <c r="I191" s="1">
        <v>1</v>
      </c>
      <c r="J191" s="15">
        <v>1969</v>
      </c>
      <c r="L191" s="20">
        <v>54.9</v>
      </c>
      <c r="M191" s="20">
        <v>2.0099999999999998</v>
      </c>
      <c r="N191" s="20">
        <v>15.6</v>
      </c>
      <c r="O191" s="24">
        <v>10.1</v>
      </c>
      <c r="P191" s="24"/>
      <c r="Q191" s="20">
        <v>0.17</v>
      </c>
      <c r="R191" s="20">
        <v>3.42</v>
      </c>
      <c r="S191" s="20">
        <v>6.87</v>
      </c>
      <c r="T191" s="20">
        <v>5.88</v>
      </c>
      <c r="U191" s="20">
        <v>0.76</v>
      </c>
      <c r="V191" s="20">
        <v>0.28999999999999998</v>
      </c>
      <c r="Y191" s="20"/>
      <c r="Z191" s="20">
        <f t="shared" si="10"/>
        <v>100</v>
      </c>
      <c r="AA191" s="83"/>
      <c r="AB191" s="20"/>
      <c r="AF191" s="1"/>
      <c r="AG191" s="1"/>
      <c r="AH191" s="1"/>
      <c r="AI191" s="1"/>
      <c r="AJ191" s="1"/>
      <c r="AN191" s="1"/>
      <c r="AO191" s="1"/>
      <c r="AP191" s="1"/>
      <c r="BT191" s="35"/>
      <c r="BU191" s="4"/>
      <c r="BV191" s="4"/>
      <c r="BW191" s="4"/>
      <c r="BX191" s="4"/>
    </row>
    <row r="192" spans="1:76">
      <c r="A192" s="6" t="s">
        <v>164</v>
      </c>
      <c r="B192" s="4"/>
      <c r="C192" s="37" t="s">
        <v>146</v>
      </c>
      <c r="D192" s="60"/>
      <c r="E192" s="4" t="s">
        <v>162</v>
      </c>
      <c r="F192" s="4"/>
      <c r="G192" s="4">
        <v>60.6</v>
      </c>
      <c r="H192" s="4"/>
      <c r="I192" s="1">
        <v>1</v>
      </c>
      <c r="J192" s="15">
        <v>1969</v>
      </c>
      <c r="L192" s="20">
        <v>55.8</v>
      </c>
      <c r="M192" s="20">
        <v>1.98</v>
      </c>
      <c r="N192" s="20">
        <v>15.8</v>
      </c>
      <c r="O192" s="24">
        <v>9.85</v>
      </c>
      <c r="P192" s="24"/>
      <c r="Q192" s="20">
        <v>0.17</v>
      </c>
      <c r="R192" s="20">
        <v>3.25</v>
      </c>
      <c r="S192" s="20">
        <v>6.56</v>
      </c>
      <c r="T192" s="20">
        <v>5.33</v>
      </c>
      <c r="U192" s="20">
        <v>0.85</v>
      </c>
      <c r="V192" s="20">
        <v>0.36</v>
      </c>
      <c r="Y192" s="20"/>
      <c r="Z192" s="20">
        <f t="shared" si="10"/>
        <v>99.949999999999989</v>
      </c>
      <c r="AA192" s="83"/>
      <c r="AB192" s="20"/>
      <c r="AF192" s="1"/>
      <c r="AG192" s="1"/>
      <c r="AH192" s="1"/>
      <c r="AI192" s="1"/>
      <c r="AJ192" s="1"/>
      <c r="AN192" s="1"/>
      <c r="AO192" s="1"/>
      <c r="AP192" s="1"/>
      <c r="BT192" s="35"/>
      <c r="BU192" s="4"/>
      <c r="BV192" s="4"/>
      <c r="BW192" s="4"/>
      <c r="BX192" s="4"/>
    </row>
    <row r="193" spans="1:76">
      <c r="A193" s="6" t="s">
        <v>165</v>
      </c>
      <c r="B193" s="4"/>
      <c r="C193" s="37" t="s">
        <v>146</v>
      </c>
      <c r="D193" s="60"/>
      <c r="E193" s="4" t="s">
        <v>166</v>
      </c>
      <c r="F193" s="4"/>
      <c r="G193" s="4">
        <v>60.6</v>
      </c>
      <c r="H193" s="4"/>
      <c r="I193" s="1">
        <v>1</v>
      </c>
      <c r="J193" s="15">
        <v>1969</v>
      </c>
      <c r="L193" s="20">
        <v>56.1</v>
      </c>
      <c r="M193" s="20">
        <v>1.97</v>
      </c>
      <c r="N193" s="20">
        <v>15.9</v>
      </c>
      <c r="O193" s="24">
        <v>9.76</v>
      </c>
      <c r="P193" s="24"/>
      <c r="Q193" s="20">
        <v>0.17</v>
      </c>
      <c r="R193" s="20">
        <v>3.12</v>
      </c>
      <c r="S193" s="20">
        <v>6.46</v>
      </c>
      <c r="T193" s="20">
        <v>5.35</v>
      </c>
      <c r="U193" s="20">
        <v>0.85</v>
      </c>
      <c r="V193" s="20">
        <v>0.34</v>
      </c>
      <c r="Y193" s="20"/>
      <c r="Z193" s="20">
        <f t="shared" si="10"/>
        <v>100.02</v>
      </c>
      <c r="AA193" s="83"/>
      <c r="AB193" s="20"/>
      <c r="AF193" s="1"/>
      <c r="AG193" s="1">
        <v>195</v>
      </c>
      <c r="AH193" s="1">
        <v>25</v>
      </c>
      <c r="AI193" s="1">
        <v>26</v>
      </c>
      <c r="AJ193" s="1">
        <v>13</v>
      </c>
      <c r="AN193" s="1">
        <v>12</v>
      </c>
      <c r="AO193" s="1">
        <v>335</v>
      </c>
      <c r="AP193" s="1">
        <v>38</v>
      </c>
      <c r="AQ193" s="4">
        <v>310</v>
      </c>
      <c r="AW193" s="4">
        <v>180</v>
      </c>
      <c r="BT193" s="35"/>
      <c r="BU193" s="4"/>
      <c r="BV193" s="4"/>
      <c r="BW193" s="4"/>
      <c r="BX193" s="4"/>
    </row>
    <row r="194" spans="1:76">
      <c r="A194" s="6" t="s">
        <v>167</v>
      </c>
      <c r="B194" s="4"/>
      <c r="C194" s="37" t="s">
        <v>146</v>
      </c>
      <c r="D194" s="60"/>
      <c r="E194" s="4" t="s">
        <v>168</v>
      </c>
      <c r="F194" s="4"/>
      <c r="G194" s="4">
        <v>60.6</v>
      </c>
      <c r="H194" s="4"/>
      <c r="I194" s="1">
        <v>1</v>
      </c>
      <c r="J194" s="15">
        <v>1970</v>
      </c>
      <c r="L194" s="20">
        <v>59.2</v>
      </c>
      <c r="M194" s="20">
        <v>1.61</v>
      </c>
      <c r="N194" s="20">
        <v>15.9</v>
      </c>
      <c r="O194" s="24">
        <v>8.27</v>
      </c>
      <c r="P194" s="24"/>
      <c r="Q194" s="20">
        <v>0.17</v>
      </c>
      <c r="R194" s="20">
        <v>2.31</v>
      </c>
      <c r="S194" s="20">
        <v>5.04</v>
      </c>
      <c r="T194" s="20">
        <v>5.94</v>
      </c>
      <c r="U194" s="20">
        <v>1.1000000000000001</v>
      </c>
      <c r="V194" s="20">
        <v>0.42</v>
      </c>
      <c r="Y194" s="20"/>
      <c r="Z194" s="20">
        <f t="shared" si="10"/>
        <v>99.960000000000008</v>
      </c>
      <c r="AA194" s="83"/>
      <c r="AB194" s="20"/>
      <c r="AF194" s="1"/>
      <c r="AG194" s="1"/>
      <c r="AH194" s="1"/>
      <c r="AI194" s="1"/>
      <c r="AJ194" s="1"/>
      <c r="AN194" s="1"/>
      <c r="AO194" s="1"/>
      <c r="AP194" s="1"/>
      <c r="BT194" s="35"/>
      <c r="BU194" s="4"/>
      <c r="BV194" s="4"/>
      <c r="BW194" s="4"/>
      <c r="BX194" s="4"/>
    </row>
    <row r="195" spans="1:76">
      <c r="A195" s="6" t="s">
        <v>169</v>
      </c>
      <c r="B195" s="4"/>
      <c r="C195" s="37" t="s">
        <v>146</v>
      </c>
      <c r="D195" s="60"/>
      <c r="E195" s="4" t="s">
        <v>170</v>
      </c>
      <c r="F195" s="4"/>
      <c r="G195" s="4">
        <v>60.6</v>
      </c>
      <c r="H195" s="4"/>
      <c r="I195" s="1">
        <v>1</v>
      </c>
      <c r="J195" s="15">
        <v>1970</v>
      </c>
      <c r="L195" s="20">
        <v>59.3</v>
      </c>
      <c r="M195" s="20">
        <v>1.61</v>
      </c>
      <c r="N195" s="20">
        <v>15.8</v>
      </c>
      <c r="O195" s="24">
        <v>8.24</v>
      </c>
      <c r="P195" s="24"/>
      <c r="Q195" s="20">
        <v>0.18</v>
      </c>
      <c r="R195" s="20">
        <v>2.34</v>
      </c>
      <c r="S195" s="20">
        <v>5.0599999999999996</v>
      </c>
      <c r="T195" s="20">
        <v>5.92</v>
      </c>
      <c r="U195" s="20">
        <v>1.08</v>
      </c>
      <c r="V195" s="20">
        <v>0.41</v>
      </c>
      <c r="Y195" s="20"/>
      <c r="Z195" s="20">
        <f t="shared" si="10"/>
        <v>99.94</v>
      </c>
      <c r="AA195" s="83"/>
      <c r="AB195" s="20"/>
      <c r="AF195" s="1"/>
      <c r="AG195" s="1"/>
      <c r="AH195" s="1"/>
      <c r="AI195" s="1"/>
      <c r="AJ195" s="1"/>
      <c r="AN195" s="1"/>
      <c r="AO195" s="1"/>
      <c r="AP195" s="1"/>
      <c r="BT195" s="35"/>
      <c r="BU195" s="4"/>
      <c r="BV195" s="4"/>
      <c r="BW195" s="4"/>
      <c r="BX195" s="4"/>
    </row>
    <row r="196" spans="1:76">
      <c r="A196" s="6" t="s">
        <v>171</v>
      </c>
      <c r="B196" s="4"/>
      <c r="C196" s="37" t="s">
        <v>146</v>
      </c>
      <c r="D196" s="60"/>
      <c r="E196" s="4" t="s">
        <v>172</v>
      </c>
      <c r="F196" s="4"/>
      <c r="G196" s="4">
        <v>60.6</v>
      </c>
      <c r="H196" s="4"/>
      <c r="I196" s="1">
        <v>1</v>
      </c>
      <c r="J196" s="15">
        <v>1970</v>
      </c>
      <c r="L196" s="20">
        <v>59.1</v>
      </c>
      <c r="M196" s="20">
        <v>1.61</v>
      </c>
      <c r="N196" s="20">
        <v>15.9</v>
      </c>
      <c r="O196" s="24">
        <v>8.18</v>
      </c>
      <c r="P196" s="24"/>
      <c r="Q196" s="20">
        <v>0.17</v>
      </c>
      <c r="R196" s="20">
        <v>2.41</v>
      </c>
      <c r="S196" s="20">
        <v>4.99</v>
      </c>
      <c r="T196" s="20">
        <v>6.13</v>
      </c>
      <c r="U196" s="20">
        <v>1.08</v>
      </c>
      <c r="V196" s="20">
        <v>0.4</v>
      </c>
      <c r="Y196" s="20"/>
      <c r="Z196" s="20">
        <f t="shared" si="10"/>
        <v>99.969999999999985</v>
      </c>
      <c r="AA196" s="83"/>
      <c r="AB196" s="20"/>
      <c r="AF196" s="1"/>
      <c r="AG196" s="1"/>
      <c r="AH196" s="1"/>
      <c r="AI196" s="1"/>
      <c r="AJ196" s="1"/>
      <c r="AN196" s="1"/>
      <c r="AO196" s="1"/>
      <c r="AP196" s="1"/>
      <c r="BT196" s="35"/>
      <c r="BU196" s="4"/>
      <c r="BV196" s="4"/>
      <c r="BW196" s="4"/>
      <c r="BX196" s="4"/>
    </row>
    <row r="197" spans="1:76">
      <c r="A197" s="6" t="s">
        <v>173</v>
      </c>
      <c r="B197" s="4"/>
      <c r="C197" s="37" t="s">
        <v>146</v>
      </c>
      <c r="D197" s="60"/>
      <c r="E197" s="4" t="s">
        <v>174</v>
      </c>
      <c r="F197" s="4"/>
      <c r="G197" s="4">
        <v>60.6</v>
      </c>
      <c r="H197" s="4"/>
      <c r="I197" s="1">
        <v>1</v>
      </c>
      <c r="J197" s="15">
        <v>1970</v>
      </c>
      <c r="L197" s="20">
        <v>59.1</v>
      </c>
      <c r="M197" s="20">
        <v>1.64</v>
      </c>
      <c r="N197" s="20">
        <v>16</v>
      </c>
      <c r="O197" s="24">
        <v>8.19</v>
      </c>
      <c r="P197" s="24"/>
      <c r="Q197" s="20">
        <v>0.17</v>
      </c>
      <c r="R197" s="20">
        <v>2.38</v>
      </c>
      <c r="S197" s="20">
        <v>5.14</v>
      </c>
      <c r="T197" s="20">
        <v>5.87</v>
      </c>
      <c r="U197" s="20">
        <v>1.07</v>
      </c>
      <c r="V197" s="20">
        <v>0.42</v>
      </c>
      <c r="Y197" s="20"/>
      <c r="Z197" s="20">
        <f t="shared" si="10"/>
        <v>99.98</v>
      </c>
      <c r="AA197" s="83"/>
      <c r="AB197" s="20"/>
      <c r="AF197" s="1"/>
      <c r="AG197" s="1"/>
      <c r="AH197" s="1"/>
      <c r="AI197" s="1"/>
      <c r="AJ197" s="1"/>
      <c r="AN197" s="1"/>
      <c r="AO197" s="1"/>
      <c r="AP197" s="1"/>
      <c r="BT197" s="35"/>
      <c r="BU197" s="4"/>
      <c r="BV197" s="4"/>
      <c r="BW197" s="4"/>
      <c r="BX197" s="4"/>
    </row>
    <row r="198" spans="1:76">
      <c r="A198" s="6" t="s">
        <v>175</v>
      </c>
      <c r="B198" s="4"/>
      <c r="C198" s="37" t="s">
        <v>146</v>
      </c>
      <c r="D198" s="60"/>
      <c r="E198" s="4" t="s">
        <v>176</v>
      </c>
      <c r="F198" s="4"/>
      <c r="G198" s="4">
        <v>60.6</v>
      </c>
      <c r="H198" s="4"/>
      <c r="I198" s="1">
        <v>1</v>
      </c>
      <c r="J198" s="15">
        <v>1970</v>
      </c>
      <c r="L198" s="20">
        <v>58.8</v>
      </c>
      <c r="M198" s="20">
        <v>1.74</v>
      </c>
      <c r="N198" s="20">
        <v>15.78</v>
      </c>
      <c r="O198" s="24">
        <v>8.52</v>
      </c>
      <c r="P198" s="24"/>
      <c r="Q198" s="20">
        <v>0.18</v>
      </c>
      <c r="R198" s="20">
        <v>2.44</v>
      </c>
      <c r="S198" s="20">
        <v>5.22</v>
      </c>
      <c r="T198" s="20">
        <v>5.85</v>
      </c>
      <c r="U198" s="20">
        <v>1.02</v>
      </c>
      <c r="V198" s="20">
        <v>0.41</v>
      </c>
      <c r="Y198" s="20"/>
      <c r="Z198" s="20">
        <f t="shared" si="10"/>
        <v>99.95999999999998</v>
      </c>
      <c r="AA198" s="83"/>
      <c r="AB198" s="20"/>
      <c r="AF198" s="1"/>
      <c r="AG198" s="1">
        <v>57</v>
      </c>
      <c r="AH198" s="1">
        <v>25</v>
      </c>
      <c r="AI198" s="1">
        <v>29</v>
      </c>
      <c r="AJ198" s="1">
        <v>10</v>
      </c>
      <c r="AN198" s="1">
        <v>14</v>
      </c>
      <c r="AO198" s="1">
        <v>305</v>
      </c>
      <c r="AP198" s="1">
        <v>42</v>
      </c>
      <c r="AQ198" s="4">
        <v>305</v>
      </c>
      <c r="AW198" s="4">
        <v>195</v>
      </c>
      <c r="BT198" s="35"/>
      <c r="BU198" s="4"/>
      <c r="BV198" s="4"/>
      <c r="BW198" s="4"/>
      <c r="BX198" s="4"/>
    </row>
    <row r="199" spans="1:76">
      <c r="A199" s="6" t="s">
        <v>177</v>
      </c>
      <c r="B199" s="4"/>
      <c r="C199" s="37" t="s">
        <v>146</v>
      </c>
      <c r="D199" s="60"/>
      <c r="E199" s="4" t="s">
        <v>178</v>
      </c>
      <c r="F199" s="4"/>
      <c r="G199" s="4">
        <v>60.6</v>
      </c>
      <c r="H199" s="4"/>
      <c r="I199" s="1">
        <v>1</v>
      </c>
      <c r="J199" s="15">
        <v>1970</v>
      </c>
      <c r="L199" s="20">
        <v>57.8</v>
      </c>
      <c r="M199" s="20">
        <v>1.9</v>
      </c>
      <c r="N199" s="20">
        <v>15.85</v>
      </c>
      <c r="O199" s="24">
        <v>9.02</v>
      </c>
      <c r="P199" s="24"/>
      <c r="Q199" s="20">
        <v>0.18</v>
      </c>
      <c r="R199" s="20">
        <v>2.71</v>
      </c>
      <c r="S199" s="20">
        <v>5.71</v>
      </c>
      <c r="T199" s="20">
        <v>5.44</v>
      </c>
      <c r="U199" s="20">
        <v>0.98</v>
      </c>
      <c r="V199" s="20">
        <v>0.37</v>
      </c>
      <c r="Y199" s="20"/>
      <c r="Z199" s="20">
        <f t="shared" si="10"/>
        <v>99.96</v>
      </c>
      <c r="AA199" s="83"/>
      <c r="AB199" s="20"/>
      <c r="AF199" s="1"/>
      <c r="AG199" s="1"/>
      <c r="AH199" s="1"/>
      <c r="AI199" s="1"/>
      <c r="AJ199" s="1"/>
      <c r="AN199" s="1">
        <v>13</v>
      </c>
      <c r="AO199" s="1">
        <v>320</v>
      </c>
      <c r="AP199" s="1">
        <v>40</v>
      </c>
      <c r="AQ199" s="4">
        <v>305</v>
      </c>
      <c r="BT199" s="35"/>
      <c r="BU199" s="4"/>
      <c r="BV199" s="4"/>
      <c r="BW199" s="4"/>
      <c r="BX199" s="4"/>
    </row>
    <row r="200" spans="1:76">
      <c r="A200" s="6" t="s">
        <v>179</v>
      </c>
      <c r="B200" s="4"/>
      <c r="C200" s="37" t="s">
        <v>146</v>
      </c>
      <c r="D200" s="60"/>
      <c r="E200" s="4"/>
      <c r="F200" s="4"/>
      <c r="G200" s="4">
        <v>60.6</v>
      </c>
      <c r="H200" s="4"/>
      <c r="I200" s="1">
        <v>2</v>
      </c>
      <c r="J200" s="15">
        <v>105000</v>
      </c>
      <c r="L200" s="20">
        <v>50.9</v>
      </c>
      <c r="M200" s="20">
        <v>1.58</v>
      </c>
      <c r="N200" s="20">
        <v>17.3</v>
      </c>
      <c r="O200" s="24"/>
      <c r="P200" s="24"/>
      <c r="Q200" s="20">
        <v>0.15</v>
      </c>
      <c r="R200" s="20">
        <v>6.1</v>
      </c>
      <c r="S200" s="20">
        <v>10.3</v>
      </c>
      <c r="T200" s="20">
        <v>4.0999999999999996</v>
      </c>
      <c r="U200" s="20">
        <v>0.47</v>
      </c>
      <c r="V200" s="20">
        <v>0.25</v>
      </c>
      <c r="Y200" s="20"/>
      <c r="Z200" s="20">
        <f t="shared" si="10"/>
        <v>91.149999999999991</v>
      </c>
      <c r="AA200" s="83"/>
      <c r="AB200" s="20"/>
      <c r="AF200" s="1">
        <v>32</v>
      </c>
      <c r="AG200" s="1">
        <v>245</v>
      </c>
      <c r="AH200" s="1">
        <v>106</v>
      </c>
      <c r="AI200" s="1"/>
      <c r="AJ200" s="1">
        <v>28</v>
      </c>
      <c r="AK200" s="4">
        <v>31</v>
      </c>
      <c r="AL200" s="4">
        <v>66</v>
      </c>
      <c r="AN200" s="1">
        <v>7</v>
      </c>
      <c r="AO200" s="1">
        <v>465</v>
      </c>
      <c r="AP200" s="1">
        <v>26</v>
      </c>
      <c r="AQ200" s="4">
        <v>143</v>
      </c>
      <c r="AR200" s="4">
        <v>7.1</v>
      </c>
      <c r="AW200" s="4">
        <v>40</v>
      </c>
      <c r="BT200" s="35"/>
      <c r="BU200" s="4"/>
      <c r="BV200" s="4"/>
      <c r="BW200" s="4"/>
      <c r="BX200" s="4"/>
    </row>
    <row r="201" spans="1:76">
      <c r="A201" s="6" t="s">
        <v>180</v>
      </c>
      <c r="B201" s="4"/>
      <c r="C201" s="37" t="s">
        <v>146</v>
      </c>
      <c r="D201" s="60"/>
      <c r="E201" s="4" t="s">
        <v>181</v>
      </c>
      <c r="F201" s="4"/>
      <c r="G201" s="4">
        <v>60.6</v>
      </c>
      <c r="H201" s="4"/>
      <c r="I201" s="1">
        <v>3</v>
      </c>
      <c r="J201" s="15" t="s">
        <v>182</v>
      </c>
      <c r="L201" s="20">
        <v>53.18</v>
      </c>
      <c r="M201" s="20">
        <v>1.83</v>
      </c>
      <c r="N201" s="20">
        <v>16.87</v>
      </c>
      <c r="O201" s="24">
        <v>9.8800000000000008</v>
      </c>
      <c r="P201" s="24"/>
      <c r="Q201" s="20">
        <v>0.17</v>
      </c>
      <c r="R201" s="20">
        <v>4.5599999999999996</v>
      </c>
      <c r="S201" s="20">
        <v>8.1199999999999992</v>
      </c>
      <c r="T201" s="20">
        <v>4.4000000000000004</v>
      </c>
      <c r="U201" s="20">
        <v>0.7</v>
      </c>
      <c r="V201" s="20">
        <v>0.28999999999999998</v>
      </c>
      <c r="Y201" s="20"/>
      <c r="Z201" s="20">
        <f t="shared" si="10"/>
        <v>100.00000000000001</v>
      </c>
      <c r="AA201" s="83"/>
      <c r="AB201" s="20"/>
      <c r="AF201" s="1"/>
      <c r="AG201" s="1"/>
      <c r="AH201" s="1"/>
      <c r="AI201" s="1"/>
      <c r="AJ201" s="1"/>
      <c r="AN201" s="1"/>
      <c r="AO201" s="1"/>
      <c r="AP201" s="1"/>
      <c r="BT201" s="35"/>
      <c r="BU201" s="4"/>
      <c r="BV201" s="4"/>
      <c r="BW201" s="4"/>
      <c r="BX201" s="4"/>
    </row>
    <row r="202" spans="1:76">
      <c r="A202" s="6" t="s">
        <v>215</v>
      </c>
      <c r="B202" s="4"/>
      <c r="C202" s="37" t="s">
        <v>146</v>
      </c>
      <c r="D202" s="60"/>
      <c r="E202" s="4" t="s">
        <v>216</v>
      </c>
      <c r="F202" s="4"/>
      <c r="G202" s="4">
        <v>60.6</v>
      </c>
      <c r="H202" s="4"/>
      <c r="I202" s="1">
        <v>4</v>
      </c>
      <c r="J202" s="15" t="s">
        <v>217</v>
      </c>
      <c r="L202" s="20">
        <v>54.31</v>
      </c>
      <c r="M202" s="20"/>
      <c r="N202" s="20"/>
      <c r="O202" s="24"/>
      <c r="P202" s="24"/>
      <c r="Q202" s="20"/>
      <c r="R202" s="20"/>
      <c r="S202" s="20"/>
      <c r="T202" s="20"/>
      <c r="U202" s="20">
        <v>0.73</v>
      </c>
      <c r="V202" s="20">
        <v>0.34</v>
      </c>
      <c r="Y202" s="20"/>
      <c r="AA202" s="83"/>
      <c r="AB202" s="20"/>
      <c r="AF202" s="1"/>
      <c r="AG202" s="1"/>
      <c r="AH202" s="1"/>
      <c r="AI202" s="1"/>
      <c r="AJ202" s="1"/>
      <c r="AN202" s="1"/>
      <c r="AO202" s="1"/>
      <c r="AP202" s="1"/>
      <c r="BT202" s="35"/>
      <c r="BU202" s="4"/>
      <c r="BV202" s="4"/>
      <c r="BW202" s="4"/>
      <c r="BX202" s="4"/>
    </row>
    <row r="203" spans="1:76">
      <c r="A203" s="6" t="s">
        <v>218</v>
      </c>
      <c r="B203" s="4"/>
      <c r="C203" s="37" t="s">
        <v>146</v>
      </c>
      <c r="D203" s="60"/>
      <c r="E203" s="4" t="s">
        <v>216</v>
      </c>
      <c r="F203" s="4"/>
      <c r="G203" s="4">
        <v>60.6</v>
      </c>
      <c r="H203" s="4"/>
      <c r="I203" s="1">
        <v>4</v>
      </c>
      <c r="J203" s="15" t="s">
        <v>217</v>
      </c>
      <c r="L203" s="20">
        <v>59.37</v>
      </c>
      <c r="M203" s="20"/>
      <c r="N203" s="20"/>
      <c r="O203" s="24"/>
      <c r="P203" s="24"/>
      <c r="Q203" s="20"/>
      <c r="R203" s="20"/>
      <c r="S203" s="20"/>
      <c r="T203" s="20"/>
      <c r="U203" s="20">
        <v>1.08</v>
      </c>
      <c r="V203" s="20">
        <v>0.44</v>
      </c>
      <c r="Y203" s="20"/>
      <c r="AA203" s="83"/>
      <c r="AB203" s="20"/>
      <c r="AF203" s="1"/>
      <c r="AG203" s="1"/>
      <c r="AH203" s="1"/>
      <c r="AI203" s="1"/>
      <c r="AJ203" s="1"/>
      <c r="AN203" s="1"/>
      <c r="AO203" s="1"/>
      <c r="AP203" s="1"/>
      <c r="BT203" s="35"/>
      <c r="BU203" s="4"/>
      <c r="BV203" s="4"/>
      <c r="BW203" s="4"/>
      <c r="BX203" s="4"/>
    </row>
    <row r="204" spans="1:76">
      <c r="A204" s="6" t="s">
        <v>219</v>
      </c>
      <c r="B204" s="4"/>
      <c r="C204" s="37" t="s">
        <v>146</v>
      </c>
      <c r="D204" s="60"/>
      <c r="E204" s="4" t="s">
        <v>216</v>
      </c>
      <c r="F204" s="4"/>
      <c r="G204" s="4">
        <v>60.6</v>
      </c>
      <c r="H204" s="4"/>
      <c r="I204" s="1">
        <v>4</v>
      </c>
      <c r="J204" s="15" t="s">
        <v>217</v>
      </c>
      <c r="L204" s="20">
        <v>59.59</v>
      </c>
      <c r="M204" s="20"/>
      <c r="N204" s="20"/>
      <c r="O204" s="24"/>
      <c r="P204" s="24"/>
      <c r="Q204" s="20"/>
      <c r="R204" s="20"/>
      <c r="S204" s="20"/>
      <c r="T204" s="20"/>
      <c r="U204" s="20">
        <v>1.07</v>
      </c>
      <c r="V204" s="20">
        <v>0.44</v>
      </c>
      <c r="Y204" s="20"/>
      <c r="AA204" s="83"/>
      <c r="AB204" s="20"/>
      <c r="AF204" s="1"/>
      <c r="AG204" s="1"/>
      <c r="AH204" s="1"/>
      <c r="AI204" s="1"/>
      <c r="AJ204" s="1"/>
      <c r="AN204" s="1"/>
      <c r="AO204" s="1"/>
      <c r="AP204" s="1"/>
      <c r="BT204" s="35"/>
      <c r="BU204" s="4"/>
      <c r="BV204" s="4"/>
      <c r="BW204" s="4"/>
      <c r="BX204" s="4"/>
    </row>
    <row r="205" spans="1:76">
      <c r="A205" s="6" t="s">
        <v>220</v>
      </c>
      <c r="B205" s="4"/>
      <c r="C205" s="37" t="s">
        <v>146</v>
      </c>
      <c r="D205" s="60"/>
      <c r="E205" s="4" t="s">
        <v>216</v>
      </c>
      <c r="F205" s="4"/>
      <c r="G205" s="4">
        <v>60.6</v>
      </c>
      <c r="H205" s="4"/>
      <c r="I205" s="1">
        <v>4</v>
      </c>
      <c r="J205" s="15" t="s">
        <v>217</v>
      </c>
      <c r="L205" s="20">
        <v>58.75</v>
      </c>
      <c r="M205" s="20"/>
      <c r="N205" s="20"/>
      <c r="O205" s="24"/>
      <c r="P205" s="24"/>
      <c r="Q205" s="20"/>
      <c r="R205" s="20"/>
      <c r="S205" s="20"/>
      <c r="T205" s="20"/>
      <c r="U205" s="20">
        <v>1.02</v>
      </c>
      <c r="V205" s="20">
        <v>0.42</v>
      </c>
      <c r="Y205" s="20"/>
      <c r="AA205" s="83"/>
      <c r="AB205" s="20"/>
      <c r="AF205" s="1"/>
      <c r="AG205" s="1"/>
      <c r="AH205" s="1"/>
      <c r="AI205" s="1"/>
      <c r="AJ205" s="1"/>
      <c r="AN205" s="1"/>
      <c r="AO205" s="1"/>
      <c r="AP205" s="1"/>
      <c r="BT205" s="35"/>
      <c r="BU205" s="4"/>
      <c r="BV205" s="4"/>
      <c r="BW205" s="4"/>
      <c r="BX205" s="4"/>
    </row>
    <row r="206" spans="1:76">
      <c r="A206" s="6" t="s">
        <v>221</v>
      </c>
      <c r="B206" s="4"/>
      <c r="C206" s="37" t="s">
        <v>146</v>
      </c>
      <c r="D206" s="60"/>
      <c r="E206" s="4" t="s">
        <v>216</v>
      </c>
      <c r="F206" s="4"/>
      <c r="G206" s="4">
        <v>60.6</v>
      </c>
      <c r="H206" s="4"/>
      <c r="I206" s="1">
        <v>4</v>
      </c>
      <c r="J206" s="15" t="s">
        <v>217</v>
      </c>
      <c r="L206" s="20">
        <v>52.18</v>
      </c>
      <c r="M206" s="20"/>
      <c r="N206" s="20"/>
      <c r="O206" s="24"/>
      <c r="P206" s="24"/>
      <c r="Q206" s="20"/>
      <c r="R206" s="20"/>
      <c r="S206" s="20"/>
      <c r="T206" s="20"/>
      <c r="U206" s="20">
        <v>0.48</v>
      </c>
      <c r="V206" s="20">
        <v>0.28000000000000003</v>
      </c>
      <c r="Y206" s="20"/>
      <c r="AA206" s="83"/>
      <c r="AB206" s="20"/>
      <c r="AF206" s="1"/>
      <c r="AG206" s="1"/>
      <c r="AH206" s="1"/>
      <c r="AI206" s="1"/>
      <c r="AJ206" s="1"/>
      <c r="AN206" s="1"/>
      <c r="AO206" s="1"/>
      <c r="AP206" s="1"/>
      <c r="BT206" s="35"/>
      <c r="BU206" s="4"/>
      <c r="BV206" s="4"/>
      <c r="BW206" s="4"/>
      <c r="BX206" s="4"/>
    </row>
    <row r="207" spans="1:76">
      <c r="A207" s="6" t="s">
        <v>222</v>
      </c>
      <c r="B207" s="4"/>
      <c r="C207" s="37" t="s">
        <v>146</v>
      </c>
      <c r="D207" s="60"/>
      <c r="E207" s="4" t="s">
        <v>216</v>
      </c>
      <c r="F207" s="4"/>
      <c r="G207" s="4">
        <v>60.6</v>
      </c>
      <c r="H207" s="4"/>
      <c r="I207" s="1">
        <v>4</v>
      </c>
      <c r="J207" s="15" t="s">
        <v>217</v>
      </c>
      <c r="L207" s="20">
        <v>52.58</v>
      </c>
      <c r="M207" s="20"/>
      <c r="N207" s="20"/>
      <c r="O207" s="24"/>
      <c r="P207" s="24"/>
      <c r="Q207" s="20"/>
      <c r="R207" s="20"/>
      <c r="S207" s="20"/>
      <c r="T207" s="20"/>
      <c r="U207" s="20">
        <v>0.5</v>
      </c>
      <c r="V207" s="20">
        <v>0.27</v>
      </c>
      <c r="Y207" s="20"/>
      <c r="AA207" s="83"/>
      <c r="AB207" s="20"/>
      <c r="AF207" s="1"/>
      <c r="AG207" s="1"/>
      <c r="AH207" s="1"/>
      <c r="AI207" s="1"/>
      <c r="AJ207" s="1"/>
      <c r="AN207" s="1"/>
      <c r="AO207" s="1"/>
      <c r="AP207" s="1"/>
      <c r="BT207" s="35"/>
      <c r="BU207" s="4"/>
      <c r="BV207" s="4"/>
      <c r="BW207" s="4"/>
      <c r="BX207" s="4"/>
    </row>
    <row r="208" spans="1:76">
      <c r="A208" s="6" t="s">
        <v>223</v>
      </c>
      <c r="B208" s="4"/>
      <c r="C208" s="37" t="s">
        <v>146</v>
      </c>
      <c r="D208" s="60"/>
      <c r="E208" s="4" t="s">
        <v>216</v>
      </c>
      <c r="F208" s="4"/>
      <c r="G208" s="4">
        <v>60.6</v>
      </c>
      <c r="H208" s="4"/>
      <c r="I208" s="1">
        <v>4</v>
      </c>
      <c r="J208" s="15" t="s">
        <v>217</v>
      </c>
      <c r="L208" s="20">
        <v>56.05</v>
      </c>
      <c r="M208" s="20"/>
      <c r="N208" s="20"/>
      <c r="O208" s="24"/>
      <c r="P208" s="24"/>
      <c r="Q208" s="20"/>
      <c r="R208" s="20"/>
      <c r="S208" s="20"/>
      <c r="T208" s="20"/>
      <c r="U208" s="20">
        <v>0.88</v>
      </c>
      <c r="V208" s="20">
        <v>0.25</v>
      </c>
      <c r="Y208" s="20"/>
      <c r="AA208" s="83"/>
      <c r="AB208" s="20"/>
      <c r="AF208" s="1"/>
      <c r="AG208" s="1"/>
      <c r="AH208" s="1"/>
      <c r="AI208" s="1"/>
      <c r="AJ208" s="1"/>
      <c r="AN208" s="1"/>
      <c r="AO208" s="1"/>
      <c r="AP208" s="1"/>
      <c r="BT208" s="35"/>
      <c r="BU208" s="4"/>
      <c r="BV208" s="4"/>
      <c r="BW208" s="4"/>
      <c r="BX208" s="4"/>
    </row>
    <row r="209" spans="1:76">
      <c r="A209" s="6" t="s">
        <v>224</v>
      </c>
      <c r="B209" s="4"/>
      <c r="C209" s="37" t="s">
        <v>146</v>
      </c>
      <c r="D209" s="60"/>
      <c r="E209" s="4" t="s">
        <v>216</v>
      </c>
      <c r="F209" s="4"/>
      <c r="G209" s="4">
        <v>60.6</v>
      </c>
      <c r="H209" s="4"/>
      <c r="I209" s="1">
        <v>4</v>
      </c>
      <c r="J209" s="15" t="s">
        <v>217</v>
      </c>
      <c r="L209" s="20">
        <v>51.96</v>
      </c>
      <c r="M209" s="20"/>
      <c r="N209" s="20"/>
      <c r="O209" s="24"/>
      <c r="P209" s="24"/>
      <c r="Q209" s="20"/>
      <c r="R209" s="20"/>
      <c r="S209" s="20"/>
      <c r="T209" s="20"/>
      <c r="U209" s="20">
        <v>0.54</v>
      </c>
      <c r="V209" s="20">
        <v>0.3</v>
      </c>
      <c r="Y209" s="20"/>
      <c r="AA209" s="83"/>
      <c r="AB209" s="20"/>
      <c r="AF209" s="1"/>
      <c r="AG209" s="1"/>
      <c r="AH209" s="1"/>
      <c r="AI209" s="1"/>
      <c r="AJ209" s="1"/>
      <c r="AN209" s="1"/>
      <c r="AO209" s="1"/>
      <c r="AP209" s="1"/>
      <c r="BT209" s="35"/>
      <c r="BU209" s="4"/>
      <c r="BV209" s="4"/>
      <c r="BW209" s="4"/>
      <c r="BX209" s="4"/>
    </row>
    <row r="210" spans="1:76">
      <c r="A210" s="6" t="s">
        <v>225</v>
      </c>
      <c r="B210" s="4"/>
      <c r="C210" s="37" t="s">
        <v>146</v>
      </c>
      <c r="D210" s="60"/>
      <c r="E210" s="4" t="s">
        <v>216</v>
      </c>
      <c r="F210" s="4"/>
      <c r="G210" s="4">
        <v>60.6</v>
      </c>
      <c r="H210" s="4"/>
      <c r="I210" s="1">
        <v>4</v>
      </c>
      <c r="J210" s="15" t="s">
        <v>217</v>
      </c>
      <c r="L210" s="20">
        <v>53.71</v>
      </c>
      <c r="M210" s="20"/>
      <c r="N210" s="20"/>
      <c r="O210" s="24"/>
      <c r="P210" s="24"/>
      <c r="Q210" s="20"/>
      <c r="R210" s="20"/>
      <c r="S210" s="20"/>
      <c r="T210" s="20"/>
      <c r="U210" s="20">
        <v>0.61</v>
      </c>
      <c r="V210" s="20">
        <v>0.41</v>
      </c>
      <c r="Y210" s="20"/>
      <c r="AA210" s="83"/>
      <c r="AB210" s="20"/>
      <c r="AF210" s="1"/>
      <c r="AG210" s="1"/>
      <c r="AH210" s="1"/>
      <c r="AI210" s="1"/>
      <c r="AJ210" s="1"/>
      <c r="AN210" s="1"/>
      <c r="AO210" s="1"/>
      <c r="AP210" s="1"/>
      <c r="BT210" s="35"/>
      <c r="BU210" s="4"/>
      <c r="BV210" s="4"/>
      <c r="BW210" s="4"/>
      <c r="BX210" s="4"/>
    </row>
    <row r="211" spans="1:76">
      <c r="A211" s="6" t="s">
        <v>226</v>
      </c>
      <c r="B211" s="4"/>
      <c r="C211" s="37" t="s">
        <v>146</v>
      </c>
      <c r="D211" s="60"/>
      <c r="E211" s="4" t="s">
        <v>216</v>
      </c>
      <c r="F211" s="4"/>
      <c r="G211" s="4">
        <v>60.6</v>
      </c>
      <c r="H211" s="4"/>
      <c r="I211" s="1">
        <v>4</v>
      </c>
      <c r="J211" s="15" t="s">
        <v>217</v>
      </c>
      <c r="L211" s="20">
        <v>56.3</v>
      </c>
      <c r="M211" s="20"/>
      <c r="N211" s="20"/>
      <c r="O211" s="24"/>
      <c r="P211" s="24"/>
      <c r="Q211" s="20"/>
      <c r="R211" s="20"/>
      <c r="S211" s="20"/>
      <c r="T211" s="20"/>
      <c r="U211" s="20">
        <v>0.87</v>
      </c>
      <c r="V211" s="20">
        <v>0.34</v>
      </c>
      <c r="Y211" s="20"/>
      <c r="AA211" s="83"/>
      <c r="AB211" s="20"/>
      <c r="AF211" s="1"/>
      <c r="AG211" s="1"/>
      <c r="AH211" s="1"/>
      <c r="AI211" s="1"/>
      <c r="AJ211" s="1"/>
      <c r="AN211" s="1"/>
      <c r="AO211" s="1"/>
      <c r="AP211" s="1"/>
      <c r="BT211" s="35"/>
      <c r="BU211" s="4"/>
      <c r="BV211" s="4"/>
      <c r="BW211" s="4"/>
      <c r="BX211" s="4"/>
    </row>
    <row r="212" spans="1:76">
      <c r="A212" s="6" t="s">
        <v>227</v>
      </c>
      <c r="B212" s="4"/>
      <c r="C212" s="37" t="s">
        <v>146</v>
      </c>
      <c r="D212" s="60"/>
      <c r="E212" s="4" t="s">
        <v>216</v>
      </c>
      <c r="F212" s="4"/>
      <c r="G212" s="4">
        <v>60.6</v>
      </c>
      <c r="H212" s="4"/>
      <c r="I212" s="1">
        <v>4</v>
      </c>
      <c r="J212" s="15" t="s">
        <v>217</v>
      </c>
      <c r="L212" s="20">
        <v>55.75</v>
      </c>
      <c r="M212" s="20"/>
      <c r="N212" s="20"/>
      <c r="O212" s="24"/>
      <c r="P212" s="24"/>
      <c r="Q212" s="20"/>
      <c r="R212" s="20"/>
      <c r="S212" s="20"/>
      <c r="T212" s="20"/>
      <c r="U212" s="20">
        <v>0.87</v>
      </c>
      <c r="V212" s="20">
        <v>0.33</v>
      </c>
      <c r="Y212" s="20"/>
      <c r="AA212" s="83"/>
      <c r="AB212" s="20"/>
      <c r="AF212" s="1"/>
      <c r="AG212" s="1"/>
      <c r="AH212" s="1"/>
      <c r="AI212" s="1"/>
      <c r="AJ212" s="1"/>
      <c r="AN212" s="1"/>
      <c r="AO212" s="1"/>
      <c r="AP212" s="1"/>
      <c r="BT212" s="35"/>
      <c r="BU212" s="4"/>
      <c r="BV212" s="4"/>
      <c r="BW212" s="4"/>
      <c r="BX212" s="4"/>
    </row>
    <row r="213" spans="1:76">
      <c r="A213" s="6" t="s">
        <v>228</v>
      </c>
      <c r="B213" s="4"/>
      <c r="C213" s="37" t="s">
        <v>146</v>
      </c>
      <c r="D213" s="60"/>
      <c r="E213" s="4" t="s">
        <v>216</v>
      </c>
      <c r="F213" s="4"/>
      <c r="G213" s="4">
        <v>60.6</v>
      </c>
      <c r="H213" s="4"/>
      <c r="I213" s="1">
        <v>4</v>
      </c>
      <c r="J213" s="15" t="s">
        <v>217</v>
      </c>
      <c r="L213" s="20">
        <v>56.13</v>
      </c>
      <c r="M213" s="20"/>
      <c r="N213" s="20"/>
      <c r="O213" s="24"/>
      <c r="P213" s="24"/>
      <c r="Q213" s="20"/>
      <c r="R213" s="20"/>
      <c r="S213" s="20"/>
      <c r="T213" s="20"/>
      <c r="U213" s="20">
        <v>0.93</v>
      </c>
      <c r="V213" s="20">
        <v>0.33</v>
      </c>
      <c r="Y213" s="20"/>
      <c r="AA213" s="83"/>
      <c r="AB213" s="20"/>
      <c r="AF213" s="1"/>
      <c r="AG213" s="1"/>
      <c r="AH213" s="1"/>
      <c r="AI213" s="1"/>
      <c r="AJ213" s="1"/>
      <c r="AN213" s="1"/>
      <c r="AO213" s="1"/>
      <c r="AP213" s="1"/>
      <c r="BT213" s="35"/>
      <c r="BU213" s="4"/>
      <c r="BV213" s="4"/>
      <c r="BW213" s="4"/>
      <c r="BX213" s="4"/>
    </row>
    <row r="214" spans="1:76">
      <c r="A214" s="6" t="s">
        <v>229</v>
      </c>
      <c r="B214" s="4"/>
      <c r="C214" s="37" t="s">
        <v>146</v>
      </c>
      <c r="D214" s="60"/>
      <c r="E214" s="4" t="s">
        <v>216</v>
      </c>
      <c r="F214" s="4"/>
      <c r="G214" s="4">
        <v>60.6</v>
      </c>
      <c r="H214" s="4"/>
      <c r="I214" s="1">
        <v>4</v>
      </c>
      <c r="J214" s="15" t="s">
        <v>217</v>
      </c>
      <c r="L214" s="20">
        <v>55.82</v>
      </c>
      <c r="M214" s="20"/>
      <c r="N214" s="20"/>
      <c r="O214" s="24"/>
      <c r="P214" s="24"/>
      <c r="Q214" s="20"/>
      <c r="R214" s="20"/>
      <c r="S214" s="20"/>
      <c r="T214" s="20"/>
      <c r="U214" s="20">
        <v>0.94</v>
      </c>
      <c r="V214" s="20">
        <v>0.33</v>
      </c>
      <c r="Y214" s="20"/>
      <c r="AA214" s="83"/>
      <c r="AB214" s="20"/>
      <c r="AF214" s="1"/>
      <c r="AG214" s="1"/>
      <c r="AH214" s="1"/>
      <c r="AI214" s="1"/>
      <c r="AJ214" s="1"/>
      <c r="AN214" s="1"/>
      <c r="AO214" s="1"/>
      <c r="AP214" s="1"/>
      <c r="BT214" s="35"/>
      <c r="BU214" s="4"/>
      <c r="BV214" s="4"/>
      <c r="BW214" s="4"/>
      <c r="BX214" s="4"/>
    </row>
    <row r="215" spans="1:76">
      <c r="A215" s="6" t="s">
        <v>230</v>
      </c>
      <c r="B215" s="4"/>
      <c r="C215" s="37" t="s">
        <v>146</v>
      </c>
      <c r="D215" s="60"/>
      <c r="E215" s="4" t="s">
        <v>216</v>
      </c>
      <c r="F215" s="4"/>
      <c r="G215" s="4">
        <v>60.6</v>
      </c>
      <c r="H215" s="4"/>
      <c r="I215" s="1">
        <v>4</v>
      </c>
      <c r="J215" s="15" t="s">
        <v>217</v>
      </c>
      <c r="L215" s="20">
        <v>57.9</v>
      </c>
      <c r="M215" s="20"/>
      <c r="N215" s="20"/>
      <c r="O215" s="24"/>
      <c r="P215" s="24"/>
      <c r="Q215" s="20"/>
      <c r="R215" s="20"/>
      <c r="S215" s="20"/>
      <c r="T215" s="20"/>
      <c r="U215" s="20">
        <v>1.03</v>
      </c>
      <c r="V215" s="20">
        <v>0.38</v>
      </c>
      <c r="Y215" s="20"/>
      <c r="AA215" s="83"/>
      <c r="AB215" s="20"/>
      <c r="AF215" s="1"/>
      <c r="AG215" s="1"/>
      <c r="AH215" s="1"/>
      <c r="AI215" s="1"/>
      <c r="AJ215" s="1"/>
      <c r="AN215" s="1"/>
      <c r="AO215" s="1"/>
      <c r="AP215" s="1"/>
      <c r="BT215" s="35"/>
      <c r="BU215" s="4"/>
      <c r="BV215" s="4"/>
      <c r="BW215" s="4"/>
      <c r="BX215" s="4"/>
    </row>
    <row r="216" spans="1:76">
      <c r="A216" s="6" t="s">
        <v>231</v>
      </c>
      <c r="B216" s="4"/>
      <c r="C216" s="37" t="s">
        <v>146</v>
      </c>
      <c r="D216" s="60"/>
      <c r="E216" s="4" t="s">
        <v>232</v>
      </c>
      <c r="F216" s="4"/>
      <c r="G216" s="4">
        <v>60.6</v>
      </c>
      <c r="H216" s="4"/>
      <c r="I216" s="1">
        <v>4</v>
      </c>
      <c r="J216" s="15" t="s">
        <v>233</v>
      </c>
      <c r="L216" s="20">
        <v>53.39</v>
      </c>
      <c r="M216" s="20"/>
      <c r="N216" s="20"/>
      <c r="O216" s="24"/>
      <c r="P216" s="24"/>
      <c r="Q216" s="20"/>
      <c r="R216" s="20"/>
      <c r="S216" s="20"/>
      <c r="T216" s="20"/>
      <c r="U216" s="20">
        <v>0.69</v>
      </c>
      <c r="V216" s="20">
        <v>0.36</v>
      </c>
      <c r="Y216" s="20"/>
      <c r="AA216" s="83"/>
      <c r="AB216" s="20"/>
      <c r="AF216" s="1"/>
      <c r="AG216" s="1"/>
      <c r="AH216" s="1"/>
      <c r="AI216" s="1"/>
      <c r="AJ216" s="1"/>
      <c r="AN216" s="1"/>
      <c r="AO216" s="1"/>
      <c r="AP216" s="1"/>
      <c r="BT216" s="35"/>
      <c r="BU216" s="4"/>
      <c r="BV216" s="4"/>
      <c r="BW216" s="4"/>
      <c r="BX216" s="4"/>
    </row>
    <row r="217" spans="1:76">
      <c r="A217" s="6" t="s">
        <v>234</v>
      </c>
      <c r="B217" s="4"/>
      <c r="C217" s="37" t="s">
        <v>146</v>
      </c>
      <c r="D217" s="60"/>
      <c r="E217" s="4" t="s">
        <v>232</v>
      </c>
      <c r="F217" s="4"/>
      <c r="G217" s="4">
        <v>60.6</v>
      </c>
      <c r="H217" s="4"/>
      <c r="I217" s="1">
        <v>4</v>
      </c>
      <c r="J217" s="15" t="s">
        <v>233</v>
      </c>
      <c r="L217" s="20">
        <v>51.71</v>
      </c>
      <c r="M217" s="20"/>
      <c r="N217" s="20"/>
      <c r="O217" s="24"/>
      <c r="P217" s="24"/>
      <c r="Q217" s="20"/>
      <c r="R217" s="20"/>
      <c r="S217" s="20"/>
      <c r="T217" s="20"/>
      <c r="U217" s="20">
        <v>0.5</v>
      </c>
      <c r="V217" s="20">
        <v>0.35</v>
      </c>
      <c r="Y217" s="20"/>
      <c r="AA217" s="83"/>
      <c r="AB217" s="20"/>
      <c r="AF217" s="1"/>
      <c r="AG217" s="1"/>
      <c r="AH217" s="1"/>
      <c r="AI217" s="1"/>
      <c r="AJ217" s="1"/>
      <c r="AN217" s="1"/>
      <c r="AO217" s="1"/>
      <c r="AP217" s="1"/>
      <c r="BT217" s="35"/>
      <c r="BU217" s="4"/>
      <c r="BV217" s="4"/>
      <c r="BW217" s="4"/>
      <c r="BX217" s="4"/>
    </row>
    <row r="218" spans="1:76">
      <c r="A218" s="6" t="s">
        <v>235</v>
      </c>
      <c r="B218" s="4"/>
      <c r="C218" s="37" t="s">
        <v>146</v>
      </c>
      <c r="D218" s="60"/>
      <c r="E218" s="4" t="s">
        <v>232</v>
      </c>
      <c r="F218" s="4"/>
      <c r="G218" s="4">
        <v>60.6</v>
      </c>
      <c r="H218" s="4"/>
      <c r="I218" s="1">
        <v>4</v>
      </c>
      <c r="J218" s="15" t="s">
        <v>233</v>
      </c>
      <c r="L218" s="20">
        <v>49.73</v>
      </c>
      <c r="M218" s="20"/>
      <c r="N218" s="20"/>
      <c r="O218" s="24"/>
      <c r="P218" s="24"/>
      <c r="Q218" s="20"/>
      <c r="R218" s="20"/>
      <c r="S218" s="20"/>
      <c r="T218" s="20"/>
      <c r="U218" s="20">
        <v>0.46</v>
      </c>
      <c r="V218" s="20">
        <v>0.27</v>
      </c>
      <c r="Y218" s="20"/>
      <c r="AA218" s="83"/>
      <c r="AB218" s="20"/>
      <c r="AF218" s="1"/>
      <c r="AG218" s="1"/>
      <c r="AH218" s="1"/>
      <c r="AI218" s="1"/>
      <c r="AJ218" s="1"/>
      <c r="AN218" s="1"/>
      <c r="AO218" s="1"/>
      <c r="AP218" s="1"/>
      <c r="BT218" s="35"/>
      <c r="BU218" s="4"/>
      <c r="BV218" s="4"/>
      <c r="BW218" s="4"/>
      <c r="BX218" s="4"/>
    </row>
    <row r="219" spans="1:76">
      <c r="A219" s="6" t="s">
        <v>236</v>
      </c>
      <c r="B219" s="4"/>
      <c r="C219" s="37" t="s">
        <v>146</v>
      </c>
      <c r="D219" s="60"/>
      <c r="E219" s="4" t="s">
        <v>232</v>
      </c>
      <c r="F219" s="4"/>
      <c r="G219" s="4">
        <v>60.6</v>
      </c>
      <c r="H219" s="4"/>
      <c r="I219" s="1">
        <v>4</v>
      </c>
      <c r="J219" s="15" t="s">
        <v>233</v>
      </c>
      <c r="L219" s="20">
        <v>52.83</v>
      </c>
      <c r="M219" s="20"/>
      <c r="N219" s="20"/>
      <c r="O219" s="24"/>
      <c r="P219" s="24"/>
      <c r="Q219" s="20"/>
      <c r="R219" s="20"/>
      <c r="S219" s="20"/>
      <c r="T219" s="20"/>
      <c r="U219" s="20">
        <v>0.6</v>
      </c>
      <c r="V219" s="20">
        <v>0.31</v>
      </c>
      <c r="Y219" s="20"/>
      <c r="AA219" s="83"/>
      <c r="AB219" s="20"/>
      <c r="AF219" s="1"/>
      <c r="AG219" s="1"/>
      <c r="AH219" s="1"/>
      <c r="AI219" s="1"/>
      <c r="AJ219" s="1"/>
      <c r="AN219" s="1"/>
      <c r="AO219" s="1"/>
      <c r="AP219" s="1"/>
      <c r="BT219" s="35"/>
      <c r="BU219" s="4"/>
      <c r="BV219" s="4"/>
      <c r="BW219" s="4"/>
      <c r="BX219" s="4"/>
    </row>
    <row r="220" spans="1:76">
      <c r="A220" s="6" t="s">
        <v>237</v>
      </c>
      <c r="B220" s="4"/>
      <c r="C220" s="37" t="s">
        <v>146</v>
      </c>
      <c r="D220" s="60"/>
      <c r="E220" s="4" t="s">
        <v>232</v>
      </c>
      <c r="F220" s="4"/>
      <c r="G220" s="4">
        <v>60.6</v>
      </c>
      <c r="H220" s="4"/>
      <c r="I220" s="1">
        <v>4</v>
      </c>
      <c r="J220" s="15" t="s">
        <v>233</v>
      </c>
      <c r="L220" s="20">
        <v>55.13</v>
      </c>
      <c r="M220" s="20"/>
      <c r="N220" s="20"/>
      <c r="O220" s="24"/>
      <c r="P220" s="24"/>
      <c r="Q220" s="20"/>
      <c r="R220" s="20"/>
      <c r="S220" s="20"/>
      <c r="T220" s="20"/>
      <c r="U220" s="20">
        <v>0.77</v>
      </c>
      <c r="V220" s="20">
        <v>0.31</v>
      </c>
      <c r="Y220" s="20"/>
      <c r="AA220" s="83"/>
      <c r="AB220" s="20"/>
      <c r="AF220" s="1"/>
      <c r="AG220" s="1"/>
      <c r="AH220" s="1"/>
      <c r="AI220" s="1"/>
      <c r="AJ220" s="1"/>
      <c r="AN220" s="1"/>
      <c r="AO220" s="1"/>
      <c r="AP220" s="1"/>
      <c r="BT220" s="35"/>
      <c r="BU220" s="4"/>
      <c r="BV220" s="4"/>
      <c r="BW220" s="4"/>
      <c r="BX220" s="4"/>
    </row>
    <row r="221" spans="1:76">
      <c r="A221" s="6" t="s">
        <v>238</v>
      </c>
      <c r="B221" s="4"/>
      <c r="C221" s="37" t="s">
        <v>146</v>
      </c>
      <c r="D221" s="60"/>
      <c r="E221" s="4" t="s">
        <v>232</v>
      </c>
      <c r="F221" s="4"/>
      <c r="G221" s="4">
        <v>60.6</v>
      </c>
      <c r="H221" s="4"/>
      <c r="I221" s="1">
        <v>4</v>
      </c>
      <c r="J221" s="15" t="s">
        <v>233</v>
      </c>
      <c r="L221" s="20">
        <v>53.77</v>
      </c>
      <c r="M221" s="20"/>
      <c r="N221" s="20"/>
      <c r="O221" s="24"/>
      <c r="P221" s="24"/>
      <c r="Q221" s="20"/>
      <c r="R221" s="20"/>
      <c r="S221" s="20"/>
      <c r="T221" s="20"/>
      <c r="U221" s="20">
        <v>0.63</v>
      </c>
      <c r="V221" s="20">
        <v>0.28999999999999998</v>
      </c>
      <c r="Y221" s="20"/>
      <c r="AA221" s="83"/>
      <c r="AB221" s="20"/>
      <c r="AF221" s="1"/>
      <c r="AG221" s="1"/>
      <c r="AH221" s="1"/>
      <c r="AI221" s="1"/>
      <c r="AJ221" s="1"/>
      <c r="AN221" s="1"/>
      <c r="AO221" s="1"/>
      <c r="AP221" s="1"/>
      <c r="BT221" s="35"/>
      <c r="BU221" s="4"/>
      <c r="BV221" s="4"/>
      <c r="BW221" s="4"/>
      <c r="BX221" s="4"/>
    </row>
    <row r="222" spans="1:76">
      <c r="A222" s="6" t="s">
        <v>239</v>
      </c>
      <c r="B222" s="4"/>
      <c r="C222" s="37" t="s">
        <v>146</v>
      </c>
      <c r="D222" s="60"/>
      <c r="E222" s="4" t="s">
        <v>232</v>
      </c>
      <c r="F222" s="4"/>
      <c r="G222" s="4">
        <v>60.6</v>
      </c>
      <c r="H222" s="4"/>
      <c r="I222" s="1">
        <v>4</v>
      </c>
      <c r="J222" s="15" t="s">
        <v>233</v>
      </c>
      <c r="L222" s="20">
        <v>49.3</v>
      </c>
      <c r="M222" s="20"/>
      <c r="N222" s="20"/>
      <c r="O222" s="24"/>
      <c r="P222" s="24"/>
      <c r="Q222" s="20"/>
      <c r="R222" s="20"/>
      <c r="S222" s="20"/>
      <c r="T222" s="20"/>
      <c r="U222" s="20">
        <v>0.45</v>
      </c>
      <c r="V222" s="20">
        <v>0.26</v>
      </c>
      <c r="Y222" s="20"/>
      <c r="AA222" s="83"/>
      <c r="AB222" s="20"/>
      <c r="AF222" s="1"/>
      <c r="AG222" s="1"/>
      <c r="AH222" s="1"/>
      <c r="AI222" s="1"/>
      <c r="AJ222" s="1"/>
      <c r="AN222" s="1"/>
      <c r="AO222" s="1"/>
      <c r="AP222" s="1"/>
      <c r="BT222" s="35"/>
      <c r="BU222" s="4"/>
      <c r="BV222" s="4"/>
      <c r="BW222" s="4"/>
      <c r="BX222" s="4"/>
    </row>
    <row r="223" spans="1:76">
      <c r="A223" s="6" t="s">
        <v>240</v>
      </c>
      <c r="B223" s="4"/>
      <c r="C223" s="37" t="s">
        <v>146</v>
      </c>
      <c r="D223" s="60"/>
      <c r="E223" s="4" t="s">
        <v>232</v>
      </c>
      <c r="F223" s="4"/>
      <c r="G223" s="4">
        <v>60.6</v>
      </c>
      <c r="H223" s="4"/>
      <c r="I223" s="1">
        <v>4</v>
      </c>
      <c r="J223" s="15" t="s">
        <v>233</v>
      </c>
      <c r="L223" s="20">
        <v>51.27</v>
      </c>
      <c r="M223" s="20"/>
      <c r="N223" s="20"/>
      <c r="O223" s="24"/>
      <c r="P223" s="24"/>
      <c r="Q223" s="20"/>
      <c r="R223" s="20"/>
      <c r="S223" s="20"/>
      <c r="T223" s="20"/>
      <c r="U223" s="20">
        <v>0.59</v>
      </c>
      <c r="V223" s="20">
        <v>0.36</v>
      </c>
      <c r="Y223" s="20"/>
      <c r="AA223" s="83"/>
      <c r="AB223" s="20"/>
      <c r="AF223" s="1"/>
      <c r="AG223" s="1"/>
      <c r="AH223" s="1"/>
      <c r="AI223" s="1"/>
      <c r="AJ223" s="1"/>
      <c r="AN223" s="1"/>
      <c r="AO223" s="1"/>
      <c r="AP223" s="1"/>
      <c r="BT223" s="35"/>
      <c r="BU223" s="4"/>
      <c r="BV223" s="4"/>
      <c r="BW223" s="4"/>
      <c r="BX223" s="4"/>
    </row>
    <row r="224" spans="1:76">
      <c r="A224" s="6" t="s">
        <v>241</v>
      </c>
      <c r="B224" s="4"/>
      <c r="C224" s="37" t="s">
        <v>146</v>
      </c>
      <c r="D224" s="60"/>
      <c r="E224" s="4" t="s">
        <v>232</v>
      </c>
      <c r="F224" s="4"/>
      <c r="G224" s="4">
        <v>60.6</v>
      </c>
      <c r="H224" s="4"/>
      <c r="I224" s="1">
        <v>4</v>
      </c>
      <c r="J224" s="15" t="s">
        <v>233</v>
      </c>
      <c r="L224" s="20">
        <v>53.01</v>
      </c>
      <c r="M224" s="20"/>
      <c r="N224" s="20"/>
      <c r="O224" s="24"/>
      <c r="P224" s="24"/>
      <c r="Q224" s="20"/>
      <c r="R224" s="20"/>
      <c r="S224" s="20"/>
      <c r="T224" s="20"/>
      <c r="U224" s="20">
        <v>0.54</v>
      </c>
      <c r="V224" s="20">
        <v>0.26</v>
      </c>
      <c r="Y224" s="20"/>
      <c r="AA224" s="83"/>
      <c r="AB224" s="20"/>
      <c r="AF224" s="1"/>
      <c r="AG224" s="1"/>
      <c r="AH224" s="1"/>
      <c r="AI224" s="1"/>
      <c r="AJ224" s="1"/>
      <c r="AN224" s="1"/>
      <c r="AO224" s="1"/>
      <c r="AP224" s="1"/>
      <c r="BT224" s="35"/>
      <c r="BU224" s="4"/>
      <c r="BV224" s="4"/>
      <c r="BW224" s="4"/>
      <c r="BX224" s="4"/>
    </row>
    <row r="225" spans="1:76">
      <c r="A225" s="6" t="s">
        <v>242</v>
      </c>
      <c r="B225" s="4"/>
      <c r="C225" s="37" t="s">
        <v>146</v>
      </c>
      <c r="D225" s="60"/>
      <c r="E225" s="4" t="s">
        <v>232</v>
      </c>
      <c r="F225" s="4"/>
      <c r="G225" s="4">
        <v>60.6</v>
      </c>
      <c r="H225" s="4"/>
      <c r="I225" s="1">
        <v>4</v>
      </c>
      <c r="J225" s="15" t="s">
        <v>233</v>
      </c>
      <c r="L225" s="20">
        <v>50.34</v>
      </c>
      <c r="M225" s="20"/>
      <c r="N225" s="20"/>
      <c r="O225" s="24"/>
      <c r="P225" s="24"/>
      <c r="Q225" s="20"/>
      <c r="R225" s="20"/>
      <c r="S225" s="20"/>
      <c r="T225" s="20"/>
      <c r="U225" s="20">
        <v>0.46</v>
      </c>
      <c r="V225" s="20">
        <v>0.27</v>
      </c>
      <c r="Y225" s="20"/>
      <c r="AA225" s="83"/>
      <c r="AB225" s="20"/>
      <c r="AF225" s="1"/>
      <c r="AG225" s="1"/>
      <c r="AH225" s="1"/>
      <c r="AI225" s="1"/>
      <c r="AJ225" s="1"/>
      <c r="AN225" s="1"/>
      <c r="AO225" s="1"/>
      <c r="AP225" s="1"/>
      <c r="BT225" s="35"/>
      <c r="BU225" s="4"/>
      <c r="BV225" s="4"/>
      <c r="BW225" s="4"/>
      <c r="BX225" s="4"/>
    </row>
    <row r="226" spans="1:76">
      <c r="A226" s="6" t="s">
        <v>243</v>
      </c>
      <c r="B226" s="4"/>
      <c r="C226" s="37" t="s">
        <v>146</v>
      </c>
      <c r="D226" s="60"/>
      <c r="E226" s="4" t="s">
        <v>232</v>
      </c>
      <c r="F226" s="4"/>
      <c r="G226" s="4">
        <v>60.6</v>
      </c>
      <c r="H226" s="4"/>
      <c r="I226" s="1">
        <v>4</v>
      </c>
      <c r="J226" s="15" t="s">
        <v>233</v>
      </c>
      <c r="L226" s="20">
        <v>55.59</v>
      </c>
      <c r="M226" s="20"/>
      <c r="N226" s="20"/>
      <c r="O226" s="24"/>
      <c r="P226" s="24"/>
      <c r="Q226" s="20"/>
      <c r="R226" s="20"/>
      <c r="S226" s="20"/>
      <c r="T226" s="20"/>
      <c r="U226" s="20">
        <v>0.77</v>
      </c>
      <c r="V226" s="20">
        <v>0.32</v>
      </c>
      <c r="Y226" s="20"/>
      <c r="AA226" s="83"/>
      <c r="AB226" s="20"/>
      <c r="AF226" s="1"/>
      <c r="AG226" s="1"/>
      <c r="AH226" s="1"/>
      <c r="AI226" s="1"/>
      <c r="AJ226" s="1"/>
      <c r="AN226" s="1"/>
      <c r="AO226" s="1"/>
      <c r="AP226" s="1"/>
      <c r="BT226" s="35"/>
      <c r="BU226" s="4"/>
      <c r="BV226" s="4"/>
      <c r="BW226" s="4"/>
      <c r="BX226" s="4"/>
    </row>
    <row r="227" spans="1:76">
      <c r="A227" s="6" t="s">
        <v>244</v>
      </c>
      <c r="B227" s="4"/>
      <c r="C227" s="37" t="s">
        <v>146</v>
      </c>
      <c r="D227" s="60"/>
      <c r="E227" s="4" t="s">
        <v>232</v>
      </c>
      <c r="F227" s="4"/>
      <c r="G227" s="4">
        <v>60.6</v>
      </c>
      <c r="H227" s="4"/>
      <c r="I227" s="1">
        <v>4</v>
      </c>
      <c r="J227" s="15" t="s">
        <v>233</v>
      </c>
      <c r="L227" s="20">
        <v>54.85</v>
      </c>
      <c r="M227" s="20"/>
      <c r="N227" s="20"/>
      <c r="O227" s="24"/>
      <c r="P227" s="24"/>
      <c r="Q227" s="20"/>
      <c r="R227" s="20"/>
      <c r="S227" s="20"/>
      <c r="T227" s="20"/>
      <c r="U227" s="20">
        <v>0.78</v>
      </c>
      <c r="V227" s="20">
        <v>0.3</v>
      </c>
      <c r="Y227" s="20"/>
      <c r="AA227" s="83"/>
      <c r="AB227" s="20"/>
      <c r="AF227" s="1"/>
      <c r="AG227" s="1"/>
      <c r="AH227" s="1"/>
      <c r="AI227" s="1"/>
      <c r="AJ227" s="1"/>
      <c r="AN227" s="1"/>
      <c r="AO227" s="1"/>
      <c r="AP227" s="1"/>
      <c r="BT227" s="35"/>
      <c r="BU227" s="4"/>
      <c r="BV227" s="4"/>
      <c r="BW227" s="4"/>
      <c r="BX227" s="4"/>
    </row>
    <row r="228" spans="1:76">
      <c r="A228" s="6" t="s">
        <v>245</v>
      </c>
      <c r="B228" s="4"/>
      <c r="C228" s="37" t="s">
        <v>146</v>
      </c>
      <c r="D228" s="60"/>
      <c r="E228" s="4" t="s">
        <v>232</v>
      </c>
      <c r="F228" s="4"/>
      <c r="G228" s="4">
        <v>60.6</v>
      </c>
      <c r="H228" s="4"/>
      <c r="I228" s="1">
        <v>4</v>
      </c>
      <c r="J228" s="15" t="s">
        <v>233</v>
      </c>
      <c r="L228" s="20">
        <v>54.35</v>
      </c>
      <c r="M228" s="20"/>
      <c r="N228" s="20"/>
      <c r="O228" s="24"/>
      <c r="P228" s="24"/>
      <c r="Q228" s="20"/>
      <c r="R228" s="20"/>
      <c r="S228" s="20"/>
      <c r="T228" s="20"/>
      <c r="U228" s="20">
        <v>0.76</v>
      </c>
      <c r="V228" s="20">
        <v>0.47</v>
      </c>
      <c r="Y228" s="20"/>
      <c r="AA228" s="83"/>
      <c r="AB228" s="20"/>
      <c r="AF228" s="1"/>
      <c r="AG228" s="1"/>
      <c r="AH228" s="1"/>
      <c r="AI228" s="1"/>
      <c r="AJ228" s="1"/>
      <c r="AN228" s="1"/>
      <c r="AO228" s="1"/>
      <c r="AP228" s="1"/>
      <c r="BT228" s="35"/>
      <c r="BU228" s="4"/>
      <c r="BV228" s="4"/>
      <c r="BW228" s="4"/>
      <c r="BX228" s="4"/>
    </row>
    <row r="229" spans="1:76">
      <c r="A229" s="6" t="s">
        <v>246</v>
      </c>
      <c r="B229" s="4"/>
      <c r="C229" s="37" t="s">
        <v>146</v>
      </c>
      <c r="D229" s="60"/>
      <c r="E229" s="4" t="s">
        <v>232</v>
      </c>
      <c r="F229" s="4"/>
      <c r="G229" s="4">
        <v>60.6</v>
      </c>
      <c r="H229" s="4"/>
      <c r="I229" s="1">
        <v>4</v>
      </c>
      <c r="J229" s="15" t="s">
        <v>233</v>
      </c>
      <c r="L229" s="20">
        <v>52.48</v>
      </c>
      <c r="M229" s="20"/>
      <c r="N229" s="20"/>
      <c r="O229" s="24"/>
      <c r="P229" s="24"/>
      <c r="Q229" s="20"/>
      <c r="R229" s="20"/>
      <c r="S229" s="20"/>
      <c r="T229" s="20"/>
      <c r="U229" s="20">
        <v>0.55000000000000004</v>
      </c>
      <c r="V229" s="20">
        <v>0.28000000000000003</v>
      </c>
      <c r="Y229" s="20"/>
      <c r="AA229" s="83"/>
      <c r="AB229" s="20"/>
      <c r="AF229" s="1"/>
      <c r="AG229" s="1"/>
      <c r="AH229" s="1"/>
      <c r="AI229" s="1"/>
      <c r="AJ229" s="1"/>
      <c r="AN229" s="1"/>
      <c r="AO229" s="1"/>
      <c r="AP229" s="1"/>
      <c r="BT229" s="35"/>
      <c r="BU229" s="4"/>
      <c r="BV229" s="4"/>
      <c r="BW229" s="4"/>
      <c r="BX229" s="4"/>
    </row>
    <row r="230" spans="1:76">
      <c r="A230" s="6" t="s">
        <v>247</v>
      </c>
      <c r="B230" s="4"/>
      <c r="C230" s="37" t="s">
        <v>146</v>
      </c>
      <c r="D230" s="60"/>
      <c r="E230" s="4" t="s">
        <v>232</v>
      </c>
      <c r="F230" s="4"/>
      <c r="G230" s="4">
        <v>60.6</v>
      </c>
      <c r="H230" s="4"/>
      <c r="I230" s="1">
        <v>4</v>
      </c>
      <c r="J230" s="15" t="s">
        <v>233</v>
      </c>
      <c r="L230" s="20">
        <v>54.12</v>
      </c>
      <c r="M230" s="20"/>
      <c r="N230" s="20"/>
      <c r="O230" s="24"/>
      <c r="P230" s="24"/>
      <c r="Q230" s="20"/>
      <c r="R230" s="20"/>
      <c r="S230" s="20"/>
      <c r="T230" s="20"/>
      <c r="U230" s="20">
        <v>0.76</v>
      </c>
      <c r="V230" s="20">
        <v>0.37</v>
      </c>
      <c r="Y230" s="20"/>
      <c r="AA230" s="83"/>
      <c r="AB230" s="20"/>
      <c r="AF230" s="1"/>
      <c r="AG230" s="1"/>
      <c r="AH230" s="1"/>
      <c r="AI230" s="1"/>
      <c r="AJ230" s="1"/>
      <c r="AN230" s="1"/>
      <c r="AO230" s="1"/>
      <c r="AP230" s="1"/>
      <c r="BT230" s="35"/>
      <c r="BU230" s="4"/>
      <c r="BV230" s="4"/>
      <c r="BW230" s="4"/>
      <c r="BX230" s="4"/>
    </row>
    <row r="231" spans="1:76">
      <c r="A231" s="6" t="s">
        <v>248</v>
      </c>
      <c r="B231" s="4"/>
      <c r="C231" s="37" t="s">
        <v>146</v>
      </c>
      <c r="D231" s="60"/>
      <c r="E231" s="4" t="s">
        <v>232</v>
      </c>
      <c r="F231" s="4"/>
      <c r="G231" s="4">
        <v>60.6</v>
      </c>
      <c r="H231" s="4"/>
      <c r="I231" s="1">
        <v>4</v>
      </c>
      <c r="J231" s="15" t="s">
        <v>233</v>
      </c>
      <c r="L231" s="20">
        <v>51.08</v>
      </c>
      <c r="M231" s="20"/>
      <c r="N231" s="20"/>
      <c r="O231" s="24"/>
      <c r="P231" s="24"/>
      <c r="Q231" s="20"/>
      <c r="R231" s="20"/>
      <c r="S231" s="20"/>
      <c r="T231" s="20"/>
      <c r="U231" s="20">
        <v>0.54</v>
      </c>
      <c r="V231" s="20">
        <v>0.42</v>
      </c>
      <c r="Y231" s="20"/>
      <c r="AA231" s="83"/>
      <c r="AB231" s="20"/>
      <c r="AF231" s="1"/>
      <c r="AG231" s="1"/>
      <c r="AH231" s="1"/>
      <c r="AI231" s="1"/>
      <c r="AJ231" s="1"/>
      <c r="AN231" s="1"/>
      <c r="AO231" s="1"/>
      <c r="AP231" s="1"/>
      <c r="BT231" s="35"/>
      <c r="BU231" s="4"/>
      <c r="BV231" s="4"/>
      <c r="BW231" s="4"/>
      <c r="BX231" s="4"/>
    </row>
    <row r="232" spans="1:76">
      <c r="A232" s="6" t="s">
        <v>249</v>
      </c>
      <c r="B232" s="4"/>
      <c r="C232" s="37" t="s">
        <v>146</v>
      </c>
      <c r="D232" s="60"/>
      <c r="E232" s="4" t="s">
        <v>250</v>
      </c>
      <c r="F232" s="4"/>
      <c r="G232" s="4">
        <v>60.6</v>
      </c>
      <c r="H232" s="4"/>
      <c r="I232" s="1">
        <v>4</v>
      </c>
      <c r="J232" s="15" t="s">
        <v>251</v>
      </c>
      <c r="L232" s="20">
        <v>52.1</v>
      </c>
      <c r="M232" s="20"/>
      <c r="N232" s="20"/>
      <c r="O232" s="24"/>
      <c r="P232" s="24"/>
      <c r="Q232" s="20"/>
      <c r="R232" s="20"/>
      <c r="S232" s="20"/>
      <c r="T232" s="20"/>
      <c r="U232" s="20">
        <v>0.41</v>
      </c>
      <c r="V232" s="20">
        <v>0.28999999999999998</v>
      </c>
      <c r="Y232" s="20"/>
      <c r="AA232" s="83"/>
      <c r="AB232" s="20"/>
      <c r="AF232" s="1"/>
      <c r="AG232" s="1"/>
      <c r="AH232" s="1"/>
      <c r="AI232" s="1"/>
      <c r="AJ232" s="1"/>
      <c r="AN232" s="1"/>
      <c r="AO232" s="1"/>
      <c r="AP232" s="1"/>
      <c r="BT232" s="35"/>
      <c r="BU232" s="4"/>
      <c r="BV232" s="4"/>
      <c r="BW232" s="4"/>
      <c r="BX232" s="4"/>
    </row>
    <row r="233" spans="1:76">
      <c r="A233" s="6" t="s">
        <v>252</v>
      </c>
      <c r="B233" s="4"/>
      <c r="C233" s="37" t="s">
        <v>146</v>
      </c>
      <c r="D233" s="60"/>
      <c r="E233" s="4" t="s">
        <v>250</v>
      </c>
      <c r="F233" s="4"/>
      <c r="G233" s="4">
        <v>60.6</v>
      </c>
      <c r="H233" s="4"/>
      <c r="I233" s="1">
        <v>4</v>
      </c>
      <c r="J233" s="15" t="s">
        <v>251</v>
      </c>
      <c r="L233" s="20">
        <v>54.57</v>
      </c>
      <c r="M233" s="20"/>
      <c r="N233" s="20"/>
      <c r="O233" s="24"/>
      <c r="P233" s="24"/>
      <c r="Q233" s="20"/>
      <c r="R233" s="20"/>
      <c r="S233" s="20"/>
      <c r="T233" s="20"/>
      <c r="U233" s="20">
        <v>0.71</v>
      </c>
      <c r="V233" s="20">
        <v>0.37</v>
      </c>
      <c r="Y233" s="20"/>
      <c r="AA233" s="83"/>
      <c r="AB233" s="20"/>
      <c r="AF233" s="1"/>
      <c r="AG233" s="1"/>
      <c r="AH233" s="1"/>
      <c r="AI233" s="1"/>
      <c r="AJ233" s="1"/>
      <c r="AN233" s="1"/>
      <c r="AO233" s="1"/>
      <c r="AP233" s="1"/>
      <c r="BT233" s="35"/>
      <c r="BU233" s="4"/>
      <c r="BV233" s="4"/>
      <c r="BW233" s="4"/>
      <c r="BX233" s="4"/>
    </row>
    <row r="234" spans="1:76">
      <c r="A234" s="6" t="s">
        <v>253</v>
      </c>
      <c r="B234" s="4"/>
      <c r="C234" s="37" t="s">
        <v>146</v>
      </c>
      <c r="D234" s="60"/>
      <c r="E234" s="4" t="s">
        <v>250</v>
      </c>
      <c r="F234" s="4"/>
      <c r="G234" s="4">
        <v>60.6</v>
      </c>
      <c r="H234" s="4"/>
      <c r="I234" s="1">
        <v>4</v>
      </c>
      <c r="J234" s="15" t="s">
        <v>251</v>
      </c>
      <c r="L234" s="20">
        <v>52.83</v>
      </c>
      <c r="M234" s="20"/>
      <c r="N234" s="20"/>
      <c r="O234" s="24"/>
      <c r="P234" s="24"/>
      <c r="Q234" s="20"/>
      <c r="R234" s="20"/>
      <c r="S234" s="20"/>
      <c r="T234" s="20"/>
      <c r="U234" s="20">
        <v>0.54</v>
      </c>
      <c r="V234" s="20">
        <v>0.28000000000000003</v>
      </c>
      <c r="Y234" s="20"/>
      <c r="AA234" s="83"/>
      <c r="AB234" s="20"/>
      <c r="AF234" s="1"/>
      <c r="AG234" s="1"/>
      <c r="AH234" s="1"/>
      <c r="AI234" s="1"/>
      <c r="AJ234" s="1"/>
      <c r="AN234" s="1"/>
      <c r="AO234" s="1"/>
      <c r="AP234" s="1"/>
      <c r="BT234" s="35"/>
      <c r="BU234" s="4"/>
      <c r="BV234" s="4"/>
      <c r="BW234" s="4"/>
      <c r="BX234" s="4"/>
    </row>
    <row r="235" spans="1:76">
      <c r="A235" s="6" t="s">
        <v>254</v>
      </c>
      <c r="B235" s="4"/>
      <c r="C235" s="37" t="s">
        <v>146</v>
      </c>
      <c r="D235" s="60"/>
      <c r="E235" s="4" t="s">
        <v>250</v>
      </c>
      <c r="F235" s="4"/>
      <c r="G235" s="4">
        <v>60.6</v>
      </c>
      <c r="H235" s="4"/>
      <c r="I235" s="1">
        <v>4</v>
      </c>
      <c r="J235" s="15" t="s">
        <v>251</v>
      </c>
      <c r="L235" s="20">
        <v>51.18</v>
      </c>
      <c r="M235" s="20"/>
      <c r="N235" s="20"/>
      <c r="O235" s="24"/>
      <c r="P235" s="24"/>
      <c r="Q235" s="20"/>
      <c r="R235" s="20"/>
      <c r="S235" s="20"/>
      <c r="T235" s="20"/>
      <c r="U235" s="20">
        <v>0.53</v>
      </c>
      <c r="V235" s="20">
        <v>0.37</v>
      </c>
      <c r="Y235" s="20"/>
      <c r="AA235" s="83"/>
      <c r="AB235" s="20"/>
      <c r="AF235" s="1"/>
      <c r="AG235" s="1"/>
      <c r="AH235" s="1"/>
      <c r="AI235" s="1"/>
      <c r="AJ235" s="1"/>
      <c r="AN235" s="1"/>
      <c r="AO235" s="1"/>
      <c r="AP235" s="1"/>
      <c r="BT235" s="35"/>
      <c r="BU235" s="4"/>
      <c r="BV235" s="4"/>
      <c r="BW235" s="4"/>
      <c r="BX235" s="4"/>
    </row>
    <row r="236" spans="1:76">
      <c r="A236" s="6" t="s">
        <v>255</v>
      </c>
      <c r="B236" s="4"/>
      <c r="C236" s="37" t="s">
        <v>146</v>
      </c>
      <c r="D236" s="60"/>
      <c r="E236" s="4" t="s">
        <v>250</v>
      </c>
      <c r="F236" s="4"/>
      <c r="G236" s="4">
        <v>60.6</v>
      </c>
      <c r="H236" s="4"/>
      <c r="I236" s="1">
        <v>4</v>
      </c>
      <c r="J236" s="15" t="s">
        <v>251</v>
      </c>
      <c r="L236" s="20">
        <v>50.89</v>
      </c>
      <c r="M236" s="20"/>
      <c r="N236" s="20"/>
      <c r="O236" s="24"/>
      <c r="P236" s="24"/>
      <c r="Q236" s="20"/>
      <c r="R236" s="20"/>
      <c r="S236" s="20"/>
      <c r="T236" s="20"/>
      <c r="U236" s="20">
        <v>0.51</v>
      </c>
      <c r="V236" s="20">
        <v>0.38</v>
      </c>
      <c r="Y236" s="20"/>
      <c r="AA236" s="83"/>
      <c r="AB236" s="20"/>
      <c r="AF236" s="1"/>
      <c r="AG236" s="1"/>
      <c r="AH236" s="1"/>
      <c r="AI236" s="1"/>
      <c r="AJ236" s="1"/>
      <c r="AN236" s="1"/>
      <c r="AO236" s="1"/>
      <c r="AP236" s="1"/>
      <c r="BT236" s="35"/>
      <c r="BU236" s="4"/>
      <c r="BV236" s="4"/>
      <c r="BW236" s="4"/>
      <c r="BX236" s="4"/>
    </row>
    <row r="237" spans="1:76">
      <c r="A237" s="6" t="s">
        <v>183</v>
      </c>
      <c r="B237" s="4"/>
      <c r="C237" s="37" t="s">
        <v>146</v>
      </c>
      <c r="D237" s="60"/>
      <c r="E237" s="4" t="s">
        <v>184</v>
      </c>
      <c r="F237" s="4"/>
      <c r="G237" s="4">
        <v>60.6</v>
      </c>
      <c r="H237" s="4"/>
      <c r="I237" s="1">
        <v>3</v>
      </c>
      <c r="J237" s="15" t="s">
        <v>185</v>
      </c>
      <c r="L237" s="20">
        <v>53.98</v>
      </c>
      <c r="M237" s="20">
        <v>1.61</v>
      </c>
      <c r="N237" s="20">
        <v>16.77</v>
      </c>
      <c r="O237" s="24">
        <v>9.17</v>
      </c>
      <c r="P237" s="24"/>
      <c r="Q237" s="20">
        <v>0.16</v>
      </c>
      <c r="R237" s="20">
        <v>4.32</v>
      </c>
      <c r="S237" s="20">
        <v>7.9</v>
      </c>
      <c r="T237" s="20">
        <v>5.08</v>
      </c>
      <c r="U237" s="20">
        <v>0.72</v>
      </c>
      <c r="V237" s="20">
        <v>0.28999999999999998</v>
      </c>
      <c r="Y237" s="20"/>
      <c r="Z237" s="20">
        <f>SUM(L237:V237)</f>
        <v>100</v>
      </c>
      <c r="AA237" s="83"/>
      <c r="AB237" s="20"/>
      <c r="AF237" s="1"/>
      <c r="AG237" s="1"/>
      <c r="AH237" s="1"/>
      <c r="AI237" s="1"/>
      <c r="AJ237" s="1"/>
      <c r="AN237" s="1"/>
      <c r="AO237" s="1"/>
      <c r="AP237" s="1"/>
      <c r="AV237" s="4">
        <v>0.95</v>
      </c>
      <c r="AW237" s="4">
        <v>674.2</v>
      </c>
      <c r="BT237" s="35"/>
      <c r="BU237" s="4"/>
      <c r="BV237" s="4"/>
      <c r="BW237" s="4"/>
      <c r="BX237" s="4"/>
    </row>
    <row r="238" spans="1:76">
      <c r="A238" s="6" t="s">
        <v>186</v>
      </c>
      <c r="B238" s="4"/>
      <c r="C238" s="37" t="s">
        <v>146</v>
      </c>
      <c r="D238" s="60"/>
      <c r="E238" s="4" t="s">
        <v>187</v>
      </c>
      <c r="F238" s="4"/>
      <c r="G238" s="4">
        <v>60.6</v>
      </c>
      <c r="H238" s="4"/>
      <c r="I238" s="1">
        <v>3</v>
      </c>
      <c r="J238" s="15" t="s">
        <v>185</v>
      </c>
      <c r="L238" s="20">
        <v>49.92</v>
      </c>
      <c r="M238" s="20">
        <v>1.69</v>
      </c>
      <c r="N238" s="20">
        <v>18.54</v>
      </c>
      <c r="O238" s="24">
        <v>9.61</v>
      </c>
      <c r="P238" s="24"/>
      <c r="Q238" s="20">
        <v>0.16</v>
      </c>
      <c r="R238" s="20">
        <v>6.28</v>
      </c>
      <c r="S238" s="20">
        <v>8.84</v>
      </c>
      <c r="T238" s="20">
        <v>4.16</v>
      </c>
      <c r="U238" s="20">
        <v>0.54</v>
      </c>
      <c r="V238" s="20">
        <v>0.26</v>
      </c>
      <c r="Y238" s="20"/>
      <c r="Z238" s="20">
        <f>SUM(L238:V238)</f>
        <v>100.00000000000001</v>
      </c>
      <c r="AA238" s="83"/>
      <c r="AB238" s="20"/>
      <c r="AF238" s="1"/>
      <c r="AG238" s="1"/>
      <c r="AH238" s="1"/>
      <c r="AI238" s="1"/>
      <c r="AJ238" s="1"/>
      <c r="AN238" s="1"/>
      <c r="AO238" s="1"/>
      <c r="AP238" s="1"/>
      <c r="AV238" s="4">
        <v>0.95</v>
      </c>
      <c r="AW238" s="4">
        <v>675</v>
      </c>
      <c r="BT238" s="35"/>
      <c r="BU238" s="4"/>
      <c r="BV238" s="4"/>
      <c r="BW238" s="4"/>
      <c r="BX238" s="4"/>
    </row>
    <row r="239" spans="1:76">
      <c r="A239" s="6" t="s">
        <v>256</v>
      </c>
      <c r="B239" s="4"/>
      <c r="C239" s="37" t="s">
        <v>146</v>
      </c>
      <c r="D239" s="60"/>
      <c r="E239" s="4" t="s">
        <v>257</v>
      </c>
      <c r="F239" s="4"/>
      <c r="G239" s="4">
        <v>60.6</v>
      </c>
      <c r="H239" s="4"/>
      <c r="I239" s="1">
        <v>4</v>
      </c>
      <c r="J239" s="15" t="s">
        <v>258</v>
      </c>
      <c r="L239" s="20">
        <v>51.95</v>
      </c>
      <c r="M239" s="20"/>
      <c r="N239" s="20"/>
      <c r="O239" s="24"/>
      <c r="P239" s="24"/>
      <c r="Q239" s="20"/>
      <c r="R239" s="20"/>
      <c r="S239" s="20"/>
      <c r="T239" s="20"/>
      <c r="U239" s="20">
        <v>0.35</v>
      </c>
      <c r="V239" s="20">
        <v>0.2</v>
      </c>
      <c r="Y239" s="20"/>
      <c r="AA239" s="83"/>
      <c r="AB239" s="20"/>
      <c r="AF239" s="1"/>
      <c r="AG239" s="1"/>
      <c r="AH239" s="1"/>
      <c r="AI239" s="1"/>
      <c r="AJ239" s="1"/>
      <c r="AN239" s="1"/>
      <c r="AO239" s="1"/>
      <c r="AP239" s="1"/>
      <c r="BT239" s="35"/>
      <c r="BU239" s="4"/>
      <c r="BV239" s="4"/>
      <c r="BW239" s="4"/>
      <c r="BX239" s="4"/>
    </row>
    <row r="240" spans="1:76">
      <c r="A240" s="6" t="s">
        <v>259</v>
      </c>
      <c r="B240" s="4"/>
      <c r="C240" s="37" t="s">
        <v>146</v>
      </c>
      <c r="D240" s="60"/>
      <c r="E240" s="4" t="s">
        <v>257</v>
      </c>
      <c r="F240" s="4"/>
      <c r="G240" s="4">
        <v>60.6</v>
      </c>
      <c r="H240" s="4"/>
      <c r="I240" s="1">
        <v>4</v>
      </c>
      <c r="J240" s="15" t="s">
        <v>258</v>
      </c>
      <c r="L240" s="20">
        <v>52.72</v>
      </c>
      <c r="M240" s="20"/>
      <c r="N240" s="20"/>
      <c r="O240" s="24"/>
      <c r="P240" s="24"/>
      <c r="Q240" s="20"/>
      <c r="R240" s="20"/>
      <c r="S240" s="20"/>
      <c r="T240" s="20"/>
      <c r="U240" s="20">
        <v>0.5</v>
      </c>
      <c r="V240" s="20">
        <v>0.28000000000000003</v>
      </c>
      <c r="Y240" s="20"/>
      <c r="AA240" s="83"/>
      <c r="AB240" s="20"/>
      <c r="AF240" s="1"/>
      <c r="AG240" s="1"/>
      <c r="AH240" s="1"/>
      <c r="AI240" s="1"/>
      <c r="AJ240" s="1"/>
      <c r="AN240" s="1"/>
      <c r="AO240" s="1"/>
      <c r="AP240" s="1"/>
      <c r="BT240" s="35"/>
      <c r="BU240" s="4"/>
      <c r="BV240" s="4"/>
      <c r="BW240" s="4"/>
      <c r="BX240" s="4"/>
    </row>
    <row r="241" spans="1:76">
      <c r="A241" s="6" t="s">
        <v>260</v>
      </c>
      <c r="B241" s="4"/>
      <c r="C241" s="37" t="s">
        <v>146</v>
      </c>
      <c r="D241" s="60"/>
      <c r="E241" s="4" t="s">
        <v>257</v>
      </c>
      <c r="F241" s="4"/>
      <c r="G241" s="4">
        <v>60.6</v>
      </c>
      <c r="H241" s="4"/>
      <c r="I241" s="1">
        <v>4</v>
      </c>
      <c r="J241" s="15" t="s">
        <v>258</v>
      </c>
      <c r="L241" s="20">
        <v>52.55</v>
      </c>
      <c r="M241" s="20"/>
      <c r="N241" s="20"/>
      <c r="O241" s="24"/>
      <c r="P241" s="24"/>
      <c r="Q241" s="20"/>
      <c r="R241" s="20"/>
      <c r="S241" s="20"/>
      <c r="T241" s="20"/>
      <c r="U241" s="20">
        <v>0.5</v>
      </c>
      <c r="V241" s="20">
        <v>0.27</v>
      </c>
      <c r="Y241" s="20"/>
      <c r="AA241" s="83"/>
      <c r="AB241" s="20"/>
      <c r="AF241" s="1"/>
      <c r="AG241" s="1"/>
      <c r="AH241" s="1"/>
      <c r="AI241" s="1"/>
      <c r="AJ241" s="1"/>
      <c r="AN241" s="1"/>
      <c r="AO241" s="1"/>
      <c r="AP241" s="1"/>
      <c r="BT241" s="35"/>
      <c r="BU241" s="4"/>
      <c r="BV241" s="4"/>
      <c r="BW241" s="4"/>
      <c r="BX241" s="4"/>
    </row>
    <row r="242" spans="1:76">
      <c r="A242" s="6" t="s">
        <v>261</v>
      </c>
      <c r="B242" s="4"/>
      <c r="C242" s="37" t="s">
        <v>146</v>
      </c>
      <c r="D242" s="60"/>
      <c r="E242" s="4" t="s">
        <v>257</v>
      </c>
      <c r="F242" s="4"/>
      <c r="G242" s="4">
        <v>60.6</v>
      </c>
      <c r="H242" s="4"/>
      <c r="I242" s="1">
        <v>4</v>
      </c>
      <c r="J242" s="15" t="s">
        <v>258</v>
      </c>
      <c r="L242" s="20">
        <v>51.57</v>
      </c>
      <c r="M242" s="20"/>
      <c r="N242" s="20"/>
      <c r="O242" s="24"/>
      <c r="P242" s="24"/>
      <c r="Q242" s="20"/>
      <c r="R242" s="20"/>
      <c r="S242" s="20"/>
      <c r="T242" s="20"/>
      <c r="U242" s="20">
        <v>0.25</v>
      </c>
      <c r="V242" s="20">
        <v>0.22</v>
      </c>
      <c r="Y242" s="20"/>
      <c r="AA242" s="83"/>
      <c r="AB242" s="20"/>
      <c r="AF242" s="1"/>
      <c r="AG242" s="1"/>
      <c r="AH242" s="1"/>
      <c r="AI242" s="1"/>
      <c r="AJ242" s="1"/>
      <c r="AN242" s="1"/>
      <c r="AO242" s="1"/>
      <c r="AP242" s="1"/>
      <c r="BT242" s="35"/>
      <c r="BU242" s="4"/>
      <c r="BV242" s="4"/>
      <c r="BW242" s="4"/>
      <c r="BX242" s="4"/>
    </row>
    <row r="243" spans="1:76">
      <c r="A243" s="6" t="s">
        <v>262</v>
      </c>
      <c r="B243" s="4"/>
      <c r="C243" s="37" t="s">
        <v>146</v>
      </c>
      <c r="D243" s="60"/>
      <c r="E243" s="4" t="s">
        <v>257</v>
      </c>
      <c r="F243" s="4"/>
      <c r="G243" s="4">
        <v>60.6</v>
      </c>
      <c r="H243" s="4"/>
      <c r="I243" s="1">
        <v>4</v>
      </c>
      <c r="J243" s="15" t="s">
        <v>258</v>
      </c>
      <c r="L243" s="20">
        <v>50.77</v>
      </c>
      <c r="M243" s="20"/>
      <c r="N243" s="20"/>
      <c r="O243" s="24"/>
      <c r="P243" s="24"/>
      <c r="Q243" s="20"/>
      <c r="R243" s="20"/>
      <c r="S243" s="20"/>
      <c r="T243" s="20"/>
      <c r="U243" s="20">
        <v>0.35</v>
      </c>
      <c r="V243" s="20">
        <v>0.19</v>
      </c>
      <c r="Y243" s="20"/>
      <c r="AA243" s="83"/>
      <c r="AB243" s="20"/>
      <c r="AF243" s="1"/>
      <c r="AG243" s="1"/>
      <c r="AH243" s="1"/>
      <c r="AI243" s="1"/>
      <c r="AJ243" s="1"/>
      <c r="AN243" s="1"/>
      <c r="AO243" s="1"/>
      <c r="AP243" s="1"/>
      <c r="BT243" s="35"/>
      <c r="BU243" s="4"/>
      <c r="BV243" s="4"/>
      <c r="BW243" s="4"/>
      <c r="BX243" s="4"/>
    </row>
    <row r="244" spans="1:76">
      <c r="A244" s="6" t="s">
        <v>263</v>
      </c>
      <c r="B244" s="4"/>
      <c r="C244" s="37" t="s">
        <v>146</v>
      </c>
      <c r="D244" s="60"/>
      <c r="E244" s="4" t="s">
        <v>257</v>
      </c>
      <c r="F244" s="4"/>
      <c r="G244" s="4">
        <v>60.6</v>
      </c>
      <c r="H244" s="4"/>
      <c r="I244" s="1">
        <v>4</v>
      </c>
      <c r="J244" s="15" t="s">
        <v>258</v>
      </c>
      <c r="L244" s="20">
        <v>51.56</v>
      </c>
      <c r="M244" s="20"/>
      <c r="N244" s="20"/>
      <c r="O244" s="24"/>
      <c r="P244" s="24"/>
      <c r="Q244" s="20"/>
      <c r="R244" s="20"/>
      <c r="S244" s="20"/>
      <c r="T244" s="20"/>
      <c r="U244" s="20">
        <v>0.59</v>
      </c>
      <c r="V244" s="20">
        <v>0.35</v>
      </c>
      <c r="Y244" s="20"/>
      <c r="AA244" s="83"/>
      <c r="AB244" s="20"/>
      <c r="AF244" s="1"/>
      <c r="AG244" s="1"/>
      <c r="AH244" s="1"/>
      <c r="AI244" s="1"/>
      <c r="AJ244" s="1"/>
      <c r="AN244" s="1"/>
      <c r="AO244" s="1"/>
      <c r="AP244" s="1"/>
      <c r="BT244" s="35"/>
      <c r="BU244" s="4"/>
      <c r="BV244" s="4"/>
      <c r="BW244" s="4"/>
      <c r="BX244" s="4"/>
    </row>
    <row r="245" spans="1:76">
      <c r="A245" s="6" t="s">
        <v>264</v>
      </c>
      <c r="B245" s="4"/>
      <c r="C245" s="37" t="s">
        <v>146</v>
      </c>
      <c r="D245" s="60"/>
      <c r="E245" s="4" t="s">
        <v>257</v>
      </c>
      <c r="F245" s="4"/>
      <c r="G245" s="4">
        <v>60.6</v>
      </c>
      <c r="H245" s="4"/>
      <c r="I245" s="1">
        <v>4</v>
      </c>
      <c r="J245" s="15" t="s">
        <v>258</v>
      </c>
      <c r="L245" s="20">
        <v>50.87</v>
      </c>
      <c r="M245" s="20"/>
      <c r="N245" s="20"/>
      <c r="O245" s="24"/>
      <c r="P245" s="24"/>
      <c r="Q245" s="20"/>
      <c r="R245" s="20"/>
      <c r="S245" s="20"/>
      <c r="T245" s="20"/>
      <c r="U245" s="20">
        <v>0.42</v>
      </c>
      <c r="V245" s="20">
        <v>0.25</v>
      </c>
      <c r="Y245" s="20"/>
      <c r="AA245" s="83"/>
      <c r="AB245" s="20"/>
      <c r="AF245" s="1"/>
      <c r="AG245" s="1"/>
      <c r="AH245" s="1"/>
      <c r="AI245" s="1"/>
      <c r="AJ245" s="1"/>
      <c r="AN245" s="1"/>
      <c r="AO245" s="1"/>
      <c r="AP245" s="1"/>
      <c r="BT245" s="35"/>
      <c r="BU245" s="4"/>
      <c r="BV245" s="4"/>
      <c r="BW245" s="4"/>
      <c r="BX245" s="4"/>
    </row>
    <row r="246" spans="1:76">
      <c r="A246" s="6" t="s">
        <v>265</v>
      </c>
      <c r="B246" s="4"/>
      <c r="C246" s="37" t="s">
        <v>146</v>
      </c>
      <c r="D246" s="60"/>
      <c r="E246" s="4" t="s">
        <v>257</v>
      </c>
      <c r="F246" s="4"/>
      <c r="G246" s="4">
        <v>60.6</v>
      </c>
      <c r="H246" s="4"/>
      <c r="I246" s="1">
        <v>4</v>
      </c>
      <c r="J246" s="15" t="s">
        <v>258</v>
      </c>
      <c r="L246" s="20">
        <v>52.81</v>
      </c>
      <c r="M246" s="20"/>
      <c r="N246" s="20"/>
      <c r="O246" s="24"/>
      <c r="P246" s="24"/>
      <c r="Q246" s="20"/>
      <c r="R246" s="20"/>
      <c r="S246" s="20"/>
      <c r="T246" s="20"/>
      <c r="U246" s="20">
        <v>0.57999999999999996</v>
      </c>
      <c r="V246" s="20">
        <v>0.35</v>
      </c>
      <c r="Y246" s="20"/>
      <c r="AA246" s="83"/>
      <c r="AB246" s="20"/>
      <c r="AF246" s="1"/>
      <c r="AG246" s="1"/>
      <c r="AH246" s="1"/>
      <c r="AI246" s="1"/>
      <c r="AJ246" s="1"/>
      <c r="AN246" s="1"/>
      <c r="AO246" s="1"/>
      <c r="AP246" s="1"/>
      <c r="BT246" s="35"/>
      <c r="BU246" s="4"/>
      <c r="BV246" s="4"/>
      <c r="BW246" s="4"/>
      <c r="BX246" s="4"/>
    </row>
    <row r="247" spans="1:76">
      <c r="A247" s="6" t="s">
        <v>266</v>
      </c>
      <c r="B247" s="4"/>
      <c r="C247" s="37" t="s">
        <v>146</v>
      </c>
      <c r="D247" s="60"/>
      <c r="E247" s="4" t="s">
        <v>257</v>
      </c>
      <c r="F247" s="4"/>
      <c r="G247" s="4">
        <v>60.6</v>
      </c>
      <c r="H247" s="4"/>
      <c r="I247" s="1">
        <v>4</v>
      </c>
      <c r="J247" s="15" t="s">
        <v>258</v>
      </c>
      <c r="L247" s="20">
        <v>53.07</v>
      </c>
      <c r="M247" s="20"/>
      <c r="N247" s="20"/>
      <c r="O247" s="24"/>
      <c r="P247" s="24"/>
      <c r="Q247" s="20"/>
      <c r="R247" s="20"/>
      <c r="S247" s="20"/>
      <c r="T247" s="20"/>
      <c r="U247" s="20">
        <v>0.55000000000000004</v>
      </c>
      <c r="V247" s="20">
        <v>0.32</v>
      </c>
      <c r="Y247" s="20"/>
      <c r="AA247" s="83"/>
      <c r="AB247" s="20"/>
      <c r="AF247" s="1"/>
      <c r="AG247" s="1"/>
      <c r="AH247" s="1"/>
      <c r="AI247" s="1"/>
      <c r="AJ247" s="1"/>
      <c r="AN247" s="1"/>
      <c r="AO247" s="1"/>
      <c r="AP247" s="1"/>
      <c r="BT247" s="35"/>
      <c r="BU247" s="4"/>
      <c r="BV247" s="4"/>
      <c r="BW247" s="4"/>
      <c r="BX247" s="4"/>
    </row>
    <row r="248" spans="1:76">
      <c r="A248" s="6">
        <v>1049</v>
      </c>
      <c r="B248" s="4"/>
      <c r="C248" s="37" t="s">
        <v>146</v>
      </c>
      <c r="D248" s="60"/>
      <c r="E248" s="4"/>
      <c r="F248" s="4"/>
      <c r="G248" s="4">
        <v>60.6</v>
      </c>
      <c r="H248" s="4"/>
      <c r="I248" s="1">
        <v>2</v>
      </c>
      <c r="J248" s="15" t="s">
        <v>188</v>
      </c>
      <c r="L248" s="20">
        <v>52.7</v>
      </c>
      <c r="M248" s="20">
        <v>2.09</v>
      </c>
      <c r="N248" s="20">
        <v>15.9</v>
      </c>
      <c r="O248" s="24">
        <v>10.674157303370785</v>
      </c>
      <c r="P248" s="24"/>
      <c r="Q248" s="20">
        <v>0.18</v>
      </c>
      <c r="R248" s="20">
        <v>4.3</v>
      </c>
      <c r="S248" s="20">
        <v>8.5</v>
      </c>
      <c r="T248" s="20">
        <v>4.8</v>
      </c>
      <c r="U248" s="20">
        <v>0.59</v>
      </c>
      <c r="V248" s="20">
        <v>0.37</v>
      </c>
      <c r="Y248" s="20"/>
      <c r="Z248" s="20">
        <f t="shared" ref="Z248:Z266" si="11">SUM(L248:V248)</f>
        <v>100.10415730337081</v>
      </c>
      <c r="AA248" s="83"/>
      <c r="AB248" s="20"/>
      <c r="AF248" s="1">
        <v>29</v>
      </c>
      <c r="AG248" s="1">
        <v>290</v>
      </c>
      <c r="AH248" s="1">
        <v>15</v>
      </c>
      <c r="AI248" s="1"/>
      <c r="AJ248" s="1">
        <v>6</v>
      </c>
      <c r="AK248" s="4">
        <v>10</v>
      </c>
      <c r="AL248" s="4">
        <v>78</v>
      </c>
      <c r="AN248" s="1">
        <v>9</v>
      </c>
      <c r="AO248" s="1">
        <v>381</v>
      </c>
      <c r="AP248" s="1">
        <v>37</v>
      </c>
      <c r="AQ248" s="4">
        <v>184</v>
      </c>
      <c r="AR248" s="4">
        <v>7.8</v>
      </c>
      <c r="AW248" s="4">
        <v>61</v>
      </c>
      <c r="BT248" s="35"/>
      <c r="BU248" s="4"/>
      <c r="BV248" s="4"/>
      <c r="BW248" s="4"/>
      <c r="BX248" s="4"/>
    </row>
    <row r="249" spans="1:76">
      <c r="A249" s="6">
        <v>1050</v>
      </c>
      <c r="B249" s="4"/>
      <c r="C249" s="37" t="s">
        <v>146</v>
      </c>
      <c r="D249" s="60"/>
      <c r="E249" s="4"/>
      <c r="F249" s="4"/>
      <c r="G249" s="4">
        <v>60.6</v>
      </c>
      <c r="H249" s="4"/>
      <c r="I249" s="1">
        <v>2</v>
      </c>
      <c r="J249" s="15" t="s">
        <v>188</v>
      </c>
      <c r="L249" s="20">
        <v>60</v>
      </c>
      <c r="M249" s="20">
        <v>1.68</v>
      </c>
      <c r="N249" s="20">
        <v>16</v>
      </c>
      <c r="O249" s="24">
        <v>8.6516853932584272</v>
      </c>
      <c r="P249" s="24"/>
      <c r="Q249" s="20">
        <v>0.17</v>
      </c>
      <c r="R249" s="20">
        <v>2.2999999999999998</v>
      </c>
      <c r="S249" s="20">
        <v>5.3</v>
      </c>
      <c r="T249" s="20">
        <v>6.1</v>
      </c>
      <c r="U249" s="20">
        <v>1.04</v>
      </c>
      <c r="V249" s="20">
        <v>0.41</v>
      </c>
      <c r="Y249" s="20"/>
      <c r="Z249" s="20">
        <f t="shared" si="11"/>
        <v>101.65168539325843</v>
      </c>
      <c r="AA249" s="83"/>
      <c r="AB249" s="20"/>
      <c r="AF249" s="1">
        <v>18</v>
      </c>
      <c r="AG249" s="1">
        <v>120</v>
      </c>
      <c r="AH249" s="1">
        <v>0</v>
      </c>
      <c r="AI249" s="1"/>
      <c r="AJ249" s="1">
        <v>3</v>
      </c>
      <c r="AK249" s="4">
        <v>19</v>
      </c>
      <c r="AL249" s="4">
        <v>86</v>
      </c>
      <c r="AN249" s="1">
        <v>17</v>
      </c>
      <c r="AO249" s="1">
        <v>327</v>
      </c>
      <c r="AP249" s="1">
        <v>46</v>
      </c>
      <c r="AQ249" s="4">
        <v>270</v>
      </c>
      <c r="AR249" s="4">
        <v>11.6</v>
      </c>
      <c r="AW249" s="4">
        <v>151</v>
      </c>
      <c r="BT249" s="35"/>
      <c r="BU249" s="4"/>
      <c r="BV249" s="4"/>
      <c r="BW249" s="4"/>
      <c r="BX249" s="4"/>
    </row>
    <row r="250" spans="1:76">
      <c r="A250" s="6">
        <v>1051</v>
      </c>
      <c r="B250" s="4"/>
      <c r="C250" s="37" t="s">
        <v>146</v>
      </c>
      <c r="D250" s="60"/>
      <c r="E250" s="4"/>
      <c r="F250" s="4"/>
      <c r="G250" s="4">
        <v>60.6</v>
      </c>
      <c r="H250" s="4"/>
      <c r="I250" s="1">
        <v>2</v>
      </c>
      <c r="J250" s="15" t="s">
        <v>188</v>
      </c>
      <c r="L250" s="20">
        <v>51.6</v>
      </c>
      <c r="M250" s="20">
        <v>2.44</v>
      </c>
      <c r="N250" s="20">
        <v>15.2</v>
      </c>
      <c r="O250" s="24">
        <v>12.359550561797752</v>
      </c>
      <c r="P250" s="24"/>
      <c r="Q250" s="20">
        <v>0.19</v>
      </c>
      <c r="R250" s="20">
        <v>4.9000000000000004</v>
      </c>
      <c r="S250" s="20">
        <v>9.1</v>
      </c>
      <c r="T250" s="20">
        <v>4.7</v>
      </c>
      <c r="U250" s="20">
        <v>0.5</v>
      </c>
      <c r="V250" s="20">
        <v>0.36</v>
      </c>
      <c r="Y250" s="20"/>
      <c r="Z250" s="20">
        <f t="shared" si="11"/>
        <v>101.34955056179774</v>
      </c>
      <c r="AA250" s="83"/>
      <c r="AB250" s="20"/>
      <c r="AF250" s="1">
        <v>37</v>
      </c>
      <c r="AG250" s="1">
        <v>336</v>
      </c>
      <c r="AH250" s="1">
        <v>44</v>
      </c>
      <c r="AI250" s="1"/>
      <c r="AJ250" s="1">
        <v>14</v>
      </c>
      <c r="AK250" s="4">
        <v>47</v>
      </c>
      <c r="AL250" s="4">
        <v>81</v>
      </c>
      <c r="AN250" s="1">
        <v>5</v>
      </c>
      <c r="AO250" s="1">
        <v>350</v>
      </c>
      <c r="AP250" s="1">
        <v>36</v>
      </c>
      <c r="AQ250" s="4">
        <v>171</v>
      </c>
      <c r="AR250" s="4">
        <v>7.6</v>
      </c>
      <c r="AW250" s="4">
        <v>29</v>
      </c>
      <c r="BT250" s="35"/>
      <c r="BU250" s="4"/>
      <c r="BV250" s="4"/>
      <c r="BW250" s="4"/>
      <c r="BX250" s="4"/>
    </row>
    <row r="251" spans="1:76">
      <c r="A251" s="6">
        <v>1055</v>
      </c>
      <c r="B251" s="4"/>
      <c r="C251" s="37" t="s">
        <v>146</v>
      </c>
      <c r="D251" s="60"/>
      <c r="E251" s="4"/>
      <c r="F251" s="4"/>
      <c r="G251" s="4">
        <v>60.6</v>
      </c>
      <c r="H251" s="4"/>
      <c r="I251" s="1">
        <v>2</v>
      </c>
      <c r="J251" s="15" t="s">
        <v>188</v>
      </c>
      <c r="L251" s="20">
        <v>68.900000000000006</v>
      </c>
      <c r="M251" s="20">
        <v>0.6</v>
      </c>
      <c r="N251" s="20">
        <v>14.5</v>
      </c>
      <c r="O251" s="24">
        <v>4.8314606741573032</v>
      </c>
      <c r="P251" s="24"/>
      <c r="Q251" s="20">
        <v>0.15</v>
      </c>
      <c r="R251" s="20">
        <v>0.3</v>
      </c>
      <c r="S251" s="20">
        <v>1.8</v>
      </c>
      <c r="T251" s="20">
        <v>7.2</v>
      </c>
      <c r="U251" s="20">
        <v>1.89</v>
      </c>
      <c r="V251" s="20">
        <v>0.12</v>
      </c>
      <c r="Y251" s="20"/>
      <c r="Z251" s="20">
        <f t="shared" si="11"/>
        <v>100.29146067415731</v>
      </c>
      <c r="AA251" s="83"/>
      <c r="AB251" s="20"/>
      <c r="AF251" s="1">
        <v>11</v>
      </c>
      <c r="AG251" s="1">
        <v>13</v>
      </c>
      <c r="AH251" s="1">
        <v>0</v>
      </c>
      <c r="AI251" s="1"/>
      <c r="AJ251" s="1">
        <v>9</v>
      </c>
      <c r="AK251" s="4">
        <v>8</v>
      </c>
      <c r="AL251" s="4">
        <v>87</v>
      </c>
      <c r="AN251" s="1">
        <v>30</v>
      </c>
      <c r="AO251" s="1">
        <v>130</v>
      </c>
      <c r="AP251" s="1">
        <v>62</v>
      </c>
      <c r="AQ251" s="4">
        <v>444</v>
      </c>
      <c r="AR251" s="4">
        <v>15.6</v>
      </c>
      <c r="AW251" s="4">
        <v>256</v>
      </c>
      <c r="BT251" s="35"/>
      <c r="BU251" s="4"/>
      <c r="BV251" s="4"/>
      <c r="BW251" s="4"/>
      <c r="BX251" s="4"/>
    </row>
    <row r="252" spans="1:76">
      <c r="A252" s="6">
        <v>1057</v>
      </c>
      <c r="B252" s="4"/>
      <c r="C252" s="37" t="s">
        <v>146</v>
      </c>
      <c r="D252" s="60"/>
      <c r="E252" s="4"/>
      <c r="F252" s="4"/>
      <c r="G252" s="4">
        <v>60.6</v>
      </c>
      <c r="H252" s="4"/>
      <c r="I252" s="1">
        <v>2</v>
      </c>
      <c r="J252" s="15" t="s">
        <v>188</v>
      </c>
      <c r="L252" s="20">
        <v>69.2</v>
      </c>
      <c r="M252" s="20">
        <v>0.59</v>
      </c>
      <c r="N252" s="20">
        <v>14.8</v>
      </c>
      <c r="O252" s="24">
        <v>4.9438202247191017</v>
      </c>
      <c r="P252" s="24"/>
      <c r="Q252" s="20">
        <v>0.15</v>
      </c>
      <c r="R252" s="20">
        <v>0.3</v>
      </c>
      <c r="S252" s="20">
        <v>1.8</v>
      </c>
      <c r="T252" s="20">
        <v>7.3</v>
      </c>
      <c r="U252" s="20">
        <v>1.9</v>
      </c>
      <c r="V252" s="20">
        <v>0.12</v>
      </c>
      <c r="Y252" s="20"/>
      <c r="Z252" s="20">
        <f t="shared" si="11"/>
        <v>101.10382022471912</v>
      </c>
      <c r="AA252" s="83"/>
      <c r="AB252" s="20"/>
      <c r="AF252" s="1">
        <v>10</v>
      </c>
      <c r="AG252" s="1">
        <v>0</v>
      </c>
      <c r="AH252" s="1">
        <v>0</v>
      </c>
      <c r="AI252" s="1"/>
      <c r="AJ252" s="1">
        <v>9</v>
      </c>
      <c r="AK252" s="4">
        <v>5</v>
      </c>
      <c r="AL252" s="4">
        <v>88</v>
      </c>
      <c r="AN252" s="1">
        <v>31</v>
      </c>
      <c r="AO252" s="1">
        <v>131</v>
      </c>
      <c r="AP252" s="1">
        <v>62</v>
      </c>
      <c r="AQ252" s="4">
        <v>446</v>
      </c>
      <c r="AR252" s="4">
        <v>16.100000000000001</v>
      </c>
      <c r="AW252" s="4">
        <v>244</v>
      </c>
      <c r="BT252" s="35"/>
      <c r="BU252" s="4"/>
      <c r="BV252" s="4"/>
      <c r="BW252" s="4"/>
      <c r="BX252" s="4"/>
    </row>
    <row r="253" spans="1:76">
      <c r="A253" s="6">
        <v>1060</v>
      </c>
      <c r="B253" s="4"/>
      <c r="C253" s="37" t="s">
        <v>146</v>
      </c>
      <c r="D253" s="60"/>
      <c r="E253" s="4"/>
      <c r="F253" s="4"/>
      <c r="G253" s="4">
        <v>60.6</v>
      </c>
      <c r="H253" s="4"/>
      <c r="I253" s="1">
        <v>2</v>
      </c>
      <c r="J253" s="15" t="s">
        <v>188</v>
      </c>
      <c r="L253" s="20">
        <v>57.8</v>
      </c>
      <c r="M253" s="20">
        <v>1.86</v>
      </c>
      <c r="N253" s="20">
        <v>15.6</v>
      </c>
      <c r="O253" s="24">
        <v>9.6629213483146064</v>
      </c>
      <c r="P253" s="24"/>
      <c r="Q253" s="20">
        <v>0.17</v>
      </c>
      <c r="R253" s="20">
        <v>2.6</v>
      </c>
      <c r="S253" s="20">
        <v>6</v>
      </c>
      <c r="T253" s="20">
        <v>5.9</v>
      </c>
      <c r="U253" s="20">
        <v>0.96</v>
      </c>
      <c r="V253" s="20">
        <v>0.37</v>
      </c>
      <c r="Y253" s="20"/>
      <c r="Z253" s="20">
        <f t="shared" si="11"/>
        <v>100.9229213483146</v>
      </c>
      <c r="AA253" s="83"/>
      <c r="AB253" s="20"/>
      <c r="AF253" s="1">
        <v>20</v>
      </c>
      <c r="AG253" s="1">
        <v>194</v>
      </c>
      <c r="AH253" s="1">
        <v>9</v>
      </c>
      <c r="AI253" s="1"/>
      <c r="AJ253" s="1">
        <v>1</v>
      </c>
      <c r="AK253" s="4">
        <v>54</v>
      </c>
      <c r="AL253" s="4">
        <v>85</v>
      </c>
      <c r="AN253" s="1">
        <v>14</v>
      </c>
      <c r="AO253" s="1">
        <v>325</v>
      </c>
      <c r="AP253" s="1">
        <v>43</v>
      </c>
      <c r="AQ253" s="4">
        <v>249</v>
      </c>
      <c r="AR253" s="4">
        <v>10.3</v>
      </c>
      <c r="AW253" s="4">
        <v>130</v>
      </c>
      <c r="BT253" s="35"/>
      <c r="BU253" s="4"/>
      <c r="BV253" s="4"/>
      <c r="BW253" s="4"/>
      <c r="BX253" s="4"/>
    </row>
    <row r="254" spans="1:76">
      <c r="A254" s="6">
        <v>1063</v>
      </c>
      <c r="B254" s="4"/>
      <c r="C254" s="37" t="s">
        <v>146</v>
      </c>
      <c r="D254" s="60"/>
      <c r="E254" s="4"/>
      <c r="F254" s="4"/>
      <c r="G254" s="4">
        <v>60.6</v>
      </c>
      <c r="H254" s="4"/>
      <c r="I254" s="1">
        <v>2</v>
      </c>
      <c r="J254" s="15" t="s">
        <v>188</v>
      </c>
      <c r="L254" s="20">
        <v>52.8</v>
      </c>
      <c r="M254" s="20">
        <v>2.31</v>
      </c>
      <c r="N254" s="20">
        <v>15.4</v>
      </c>
      <c r="O254" s="24">
        <v>12.134831460674159</v>
      </c>
      <c r="P254" s="24"/>
      <c r="Q254" s="20">
        <v>0.19</v>
      </c>
      <c r="R254" s="20">
        <v>4.3</v>
      </c>
      <c r="S254" s="20">
        <v>8.6</v>
      </c>
      <c r="T254" s="20">
        <v>4.9000000000000004</v>
      </c>
      <c r="U254" s="20">
        <v>0.53</v>
      </c>
      <c r="V254" s="20">
        <v>0.53</v>
      </c>
      <c r="Y254" s="20"/>
      <c r="Z254" s="20">
        <f t="shared" si="11"/>
        <v>101.69483146067417</v>
      </c>
      <c r="AA254" s="83"/>
      <c r="AB254" s="20"/>
      <c r="AF254" s="1">
        <v>32</v>
      </c>
      <c r="AG254" s="1">
        <v>304</v>
      </c>
      <c r="AH254" s="1">
        <v>10</v>
      </c>
      <c r="AI254" s="1"/>
      <c r="AJ254" s="1">
        <v>5</v>
      </c>
      <c r="AK254" s="4">
        <v>25</v>
      </c>
      <c r="AL254" s="4">
        <v>81</v>
      </c>
      <c r="AN254" s="1">
        <v>5</v>
      </c>
      <c r="AO254" s="1">
        <v>344</v>
      </c>
      <c r="AP254" s="1">
        <v>36</v>
      </c>
      <c r="AQ254" s="4">
        <v>175</v>
      </c>
      <c r="AR254" s="4">
        <v>7.2</v>
      </c>
      <c r="AW254" s="4">
        <v>21</v>
      </c>
      <c r="BT254" s="35"/>
      <c r="BU254" s="4"/>
      <c r="BV254" s="4"/>
      <c r="BW254" s="4"/>
      <c r="BX254" s="4"/>
    </row>
    <row r="255" spans="1:76">
      <c r="A255" s="6">
        <v>1065</v>
      </c>
      <c r="B255" s="4"/>
      <c r="C255" s="37" t="s">
        <v>146</v>
      </c>
      <c r="D255" s="60"/>
      <c r="E255" s="4"/>
      <c r="F255" s="4"/>
      <c r="G255" s="4">
        <v>60.6</v>
      </c>
      <c r="H255" s="4"/>
      <c r="I255" s="1">
        <v>2</v>
      </c>
      <c r="J255" s="15" t="s">
        <v>188</v>
      </c>
      <c r="L255" s="20">
        <v>52.3</v>
      </c>
      <c r="M255" s="20">
        <v>2.31</v>
      </c>
      <c r="N255" s="20">
        <v>15.2</v>
      </c>
      <c r="O255" s="24">
        <v>11.910112359550562</v>
      </c>
      <c r="P255" s="24"/>
      <c r="Q255" s="20">
        <v>0.19</v>
      </c>
      <c r="R255" s="20">
        <v>4.4000000000000004</v>
      </c>
      <c r="S255" s="20">
        <v>8.6</v>
      </c>
      <c r="T255" s="20">
        <v>4.5999999999999996</v>
      </c>
      <c r="U255" s="20">
        <v>0.54</v>
      </c>
      <c r="V255" s="20">
        <v>0.34</v>
      </c>
      <c r="Y255" s="20"/>
      <c r="Z255" s="20">
        <f t="shared" si="11"/>
        <v>100.39011235955057</v>
      </c>
      <c r="AA255" s="83"/>
      <c r="AB255" s="20"/>
      <c r="AF255" s="1">
        <v>31</v>
      </c>
      <c r="AG255" s="1">
        <v>294</v>
      </c>
      <c r="AH255" s="1">
        <v>11</v>
      </c>
      <c r="AI255" s="1"/>
      <c r="AJ255" s="1">
        <v>5</v>
      </c>
      <c r="AK255" s="4">
        <v>35</v>
      </c>
      <c r="AL255" s="4">
        <v>87</v>
      </c>
      <c r="AN255" s="1">
        <v>8</v>
      </c>
      <c r="AO255" s="1">
        <v>340</v>
      </c>
      <c r="AP255" s="1">
        <v>37</v>
      </c>
      <c r="AQ255" s="4">
        <v>180</v>
      </c>
      <c r="AR255" s="4">
        <v>9.1</v>
      </c>
      <c r="AW255" s="4">
        <v>35</v>
      </c>
      <c r="BT255" s="35"/>
      <c r="BU255" s="4"/>
      <c r="BV255" s="4"/>
      <c r="BW255" s="4"/>
      <c r="BX255" s="4"/>
    </row>
    <row r="256" spans="1:76">
      <c r="A256" s="6">
        <v>1066</v>
      </c>
      <c r="B256" s="4"/>
      <c r="C256" s="37" t="s">
        <v>146</v>
      </c>
      <c r="D256" s="60"/>
      <c r="E256" s="4"/>
      <c r="F256" s="4"/>
      <c r="G256" s="4">
        <v>60.6</v>
      </c>
      <c r="H256" s="4"/>
      <c r="I256" s="1">
        <v>2</v>
      </c>
      <c r="J256" s="15" t="s">
        <v>188</v>
      </c>
      <c r="L256" s="20">
        <v>59.9</v>
      </c>
      <c r="M256" s="20">
        <v>1.6</v>
      </c>
      <c r="N256" s="20">
        <v>15.8</v>
      </c>
      <c r="O256" s="24">
        <v>8.2022471910112351</v>
      </c>
      <c r="P256" s="24"/>
      <c r="Q256" s="20">
        <v>0.17</v>
      </c>
      <c r="R256" s="20">
        <v>2.1</v>
      </c>
      <c r="S256" s="20">
        <v>5.0999999999999996</v>
      </c>
      <c r="T256" s="20">
        <v>6.2</v>
      </c>
      <c r="U256" s="20">
        <v>1.08</v>
      </c>
      <c r="V256" s="20">
        <v>0.44</v>
      </c>
      <c r="Y256" s="20"/>
      <c r="Z256" s="20">
        <f t="shared" si="11"/>
        <v>100.59224719101123</v>
      </c>
      <c r="AA256" s="83"/>
      <c r="AB256" s="20"/>
      <c r="AF256" s="1">
        <v>23</v>
      </c>
      <c r="AG256" s="1">
        <v>113</v>
      </c>
      <c r="AH256" s="1">
        <v>1</v>
      </c>
      <c r="AI256" s="1"/>
      <c r="AJ256" s="1">
        <v>6</v>
      </c>
      <c r="AK256" s="4">
        <v>12</v>
      </c>
      <c r="AL256" s="4">
        <v>83</v>
      </c>
      <c r="AN256" s="1">
        <v>17</v>
      </c>
      <c r="AO256" s="1">
        <v>318</v>
      </c>
      <c r="AP256" s="1">
        <v>47</v>
      </c>
      <c r="AQ256" s="4">
        <v>276</v>
      </c>
      <c r="AR256" s="4">
        <v>12.5</v>
      </c>
      <c r="AW256" s="4">
        <v>148</v>
      </c>
      <c r="BT256" s="35"/>
      <c r="BU256" s="4"/>
      <c r="BV256" s="4"/>
      <c r="BW256" s="4"/>
      <c r="BX256" s="4"/>
    </row>
    <row r="257" spans="1:76">
      <c r="A257" s="6">
        <v>1067</v>
      </c>
      <c r="B257" s="4"/>
      <c r="C257" s="37" t="s">
        <v>146</v>
      </c>
      <c r="D257" s="60"/>
      <c r="E257" s="4"/>
      <c r="F257" s="4"/>
      <c r="G257" s="4">
        <v>60.6</v>
      </c>
      <c r="H257" s="4"/>
      <c r="I257" s="1">
        <v>2</v>
      </c>
      <c r="J257" s="15" t="s">
        <v>188</v>
      </c>
      <c r="L257" s="20">
        <v>61.7</v>
      </c>
      <c r="M257" s="20">
        <v>1.29</v>
      </c>
      <c r="N257" s="20">
        <v>15.8</v>
      </c>
      <c r="O257" s="24">
        <v>7.5280898876404496</v>
      </c>
      <c r="P257" s="24"/>
      <c r="Q257" s="20">
        <v>0.17</v>
      </c>
      <c r="R257" s="20">
        <v>1.6</v>
      </c>
      <c r="S257" s="20">
        <v>4.3</v>
      </c>
      <c r="T257" s="20">
        <v>6.6</v>
      </c>
      <c r="U257" s="20">
        <v>1.22</v>
      </c>
      <c r="V257" s="20">
        <v>0.45</v>
      </c>
      <c r="Y257" s="20"/>
      <c r="Z257" s="20">
        <f t="shared" si="11"/>
        <v>100.65808988764044</v>
      </c>
      <c r="AA257" s="83"/>
      <c r="AB257" s="20"/>
      <c r="AF257" s="1">
        <v>18</v>
      </c>
      <c r="AG257" s="1">
        <v>83</v>
      </c>
      <c r="AH257" s="1">
        <v>1</v>
      </c>
      <c r="AI257" s="1"/>
      <c r="AJ257" s="1">
        <v>3</v>
      </c>
      <c r="AK257" s="4">
        <v>14</v>
      </c>
      <c r="AL257" s="4">
        <v>87</v>
      </c>
      <c r="AN257" s="1">
        <v>19</v>
      </c>
      <c r="AO257" s="1">
        <v>290</v>
      </c>
      <c r="AP257" s="1">
        <v>51</v>
      </c>
      <c r="AQ257" s="4">
        <v>311</v>
      </c>
      <c r="AR257" s="4">
        <v>12.9</v>
      </c>
      <c r="AW257" s="4">
        <v>188</v>
      </c>
      <c r="BT257" s="35"/>
      <c r="BU257" s="4"/>
      <c r="BV257" s="4"/>
      <c r="BW257" s="4"/>
      <c r="BX257" s="4"/>
    </row>
    <row r="258" spans="1:76">
      <c r="A258" s="6">
        <v>1075</v>
      </c>
      <c r="B258" s="4"/>
      <c r="C258" s="37" t="s">
        <v>146</v>
      </c>
      <c r="D258" s="60"/>
      <c r="E258" s="4"/>
      <c r="F258" s="4"/>
      <c r="G258" s="4">
        <v>60.6</v>
      </c>
      <c r="H258" s="4"/>
      <c r="I258" s="1">
        <v>2</v>
      </c>
      <c r="J258" s="15" t="s">
        <v>188</v>
      </c>
      <c r="L258" s="20">
        <v>63.9</v>
      </c>
      <c r="M258" s="20">
        <v>1.1200000000000001</v>
      </c>
      <c r="N258" s="20">
        <v>15.6</v>
      </c>
      <c r="O258" s="24">
        <v>7.5280898876404496</v>
      </c>
      <c r="P258" s="24"/>
      <c r="Q258" s="20">
        <v>0.17</v>
      </c>
      <c r="R258" s="20">
        <v>1.2</v>
      </c>
      <c r="S258" s="20">
        <v>3.6</v>
      </c>
      <c r="T258" s="20">
        <v>6.7</v>
      </c>
      <c r="U258" s="20">
        <v>1.43</v>
      </c>
      <c r="V258" s="20">
        <v>0.42</v>
      </c>
      <c r="Y258" s="20"/>
      <c r="Z258" s="20">
        <f t="shared" si="11"/>
        <v>101.66808988764045</v>
      </c>
      <c r="AA258" s="83"/>
      <c r="AB258" s="20"/>
      <c r="AF258" s="1">
        <v>17</v>
      </c>
      <c r="AG258" s="1">
        <v>50</v>
      </c>
      <c r="AH258" s="1">
        <v>2</v>
      </c>
      <c r="AI258" s="1"/>
      <c r="AJ258" s="1">
        <v>7</v>
      </c>
      <c r="AK258" s="4">
        <v>17</v>
      </c>
      <c r="AL258" s="4">
        <v>90</v>
      </c>
      <c r="AN258" s="1">
        <v>21</v>
      </c>
      <c r="AO258" s="1">
        <v>254</v>
      </c>
      <c r="AP258" s="1">
        <v>56</v>
      </c>
      <c r="AQ258" s="4">
        <v>355</v>
      </c>
      <c r="AR258" s="4">
        <v>13.6</v>
      </c>
      <c r="AW258" s="4">
        <v>167</v>
      </c>
      <c r="BT258" s="35"/>
      <c r="BU258" s="4"/>
      <c r="BV258" s="4"/>
      <c r="BW258" s="4"/>
      <c r="BX258" s="4"/>
    </row>
    <row r="259" spans="1:76">
      <c r="A259" s="6">
        <v>1079</v>
      </c>
      <c r="B259" s="4"/>
      <c r="C259" s="37" t="s">
        <v>146</v>
      </c>
      <c r="D259" s="60"/>
      <c r="E259" s="4"/>
      <c r="F259" s="4"/>
      <c r="G259" s="4">
        <v>60.6</v>
      </c>
      <c r="H259" s="4"/>
      <c r="I259" s="1">
        <v>2</v>
      </c>
      <c r="J259" s="15" t="s">
        <v>188</v>
      </c>
      <c r="L259" s="20">
        <v>69</v>
      </c>
      <c r="M259" s="20">
        <v>0.63</v>
      </c>
      <c r="N259" s="20">
        <v>14.8</v>
      </c>
      <c r="O259" s="24">
        <v>5.0561797752808992</v>
      </c>
      <c r="P259" s="24"/>
      <c r="Q259" s="20">
        <v>0.15</v>
      </c>
      <c r="R259" s="20">
        <v>0.4</v>
      </c>
      <c r="S259" s="20">
        <v>1.9</v>
      </c>
      <c r="T259" s="20">
        <v>7.3</v>
      </c>
      <c r="U259" s="20">
        <v>1.88</v>
      </c>
      <c r="V259" s="20">
        <v>0.13</v>
      </c>
      <c r="Y259" s="20"/>
      <c r="Z259" s="20">
        <f t="shared" si="11"/>
        <v>101.24617977528089</v>
      </c>
      <c r="AA259" s="83"/>
      <c r="AB259" s="20"/>
      <c r="AF259" s="1">
        <v>10</v>
      </c>
      <c r="AG259" s="1">
        <v>17</v>
      </c>
      <c r="AH259" s="1">
        <v>0</v>
      </c>
      <c r="AI259" s="1"/>
      <c r="AJ259" s="1">
        <v>8</v>
      </c>
      <c r="AK259" s="4">
        <v>8</v>
      </c>
      <c r="AL259" s="4">
        <v>89</v>
      </c>
      <c r="AN259" s="1">
        <v>32</v>
      </c>
      <c r="AO259" s="1">
        <v>136</v>
      </c>
      <c r="AP259" s="1">
        <v>62</v>
      </c>
      <c r="AQ259" s="4">
        <v>443</v>
      </c>
      <c r="AR259" s="4">
        <v>16.3</v>
      </c>
      <c r="AW259" s="4">
        <v>259</v>
      </c>
      <c r="BT259" s="35"/>
      <c r="BU259" s="4"/>
      <c r="BV259" s="4"/>
      <c r="BW259" s="4"/>
      <c r="BX259" s="4"/>
    </row>
    <row r="260" spans="1:76">
      <c r="A260" s="6">
        <v>1081</v>
      </c>
      <c r="B260" s="4"/>
      <c r="C260" s="37" t="s">
        <v>146</v>
      </c>
      <c r="D260" s="60"/>
      <c r="E260" s="4"/>
      <c r="F260" s="4"/>
      <c r="G260" s="4">
        <v>60.6</v>
      </c>
      <c r="H260" s="4"/>
      <c r="I260" s="1">
        <v>2</v>
      </c>
      <c r="J260" s="15" t="s">
        <v>188</v>
      </c>
      <c r="L260" s="20">
        <v>54.2</v>
      </c>
      <c r="M260" s="20">
        <v>1.81</v>
      </c>
      <c r="N260" s="20">
        <v>16.3</v>
      </c>
      <c r="O260" s="24">
        <v>10.337078651685392</v>
      </c>
      <c r="P260" s="24"/>
      <c r="Q260" s="20">
        <v>0.17</v>
      </c>
      <c r="R260" s="20">
        <v>4.7</v>
      </c>
      <c r="S260" s="20">
        <v>8.8000000000000007</v>
      </c>
      <c r="T260" s="20">
        <v>4.8</v>
      </c>
      <c r="U260" s="20">
        <v>0.56999999999999995</v>
      </c>
      <c r="V260" s="20">
        <v>0.28999999999999998</v>
      </c>
      <c r="Y260" s="20"/>
      <c r="Z260" s="20">
        <f t="shared" si="11"/>
        <v>101.97707865168539</v>
      </c>
      <c r="AA260" s="83"/>
      <c r="AB260" s="20"/>
      <c r="AF260" s="1">
        <v>30</v>
      </c>
      <c r="AG260" s="1">
        <v>270</v>
      </c>
      <c r="AH260" s="1">
        <v>48</v>
      </c>
      <c r="AI260" s="1"/>
      <c r="AJ260" s="1">
        <v>13</v>
      </c>
      <c r="AK260" s="4">
        <v>42</v>
      </c>
      <c r="AL260" s="4">
        <v>75</v>
      </c>
      <c r="AN260" s="1">
        <v>7</v>
      </c>
      <c r="AO260" s="1">
        <v>372</v>
      </c>
      <c r="AP260" s="1">
        <v>33</v>
      </c>
      <c r="AQ260" s="4">
        <v>169</v>
      </c>
      <c r="AR260" s="4">
        <v>8.1999999999999993</v>
      </c>
      <c r="AW260" s="4">
        <v>61</v>
      </c>
      <c r="BT260" s="35"/>
      <c r="BU260" s="4"/>
      <c r="BV260" s="4"/>
      <c r="BW260" s="4"/>
      <c r="BX260" s="4"/>
    </row>
    <row r="261" spans="1:76">
      <c r="A261" s="6">
        <v>1082</v>
      </c>
      <c r="B261" s="4"/>
      <c r="C261" s="37" t="s">
        <v>146</v>
      </c>
      <c r="D261" s="60"/>
      <c r="E261" s="4"/>
      <c r="F261" s="4"/>
      <c r="G261" s="4">
        <v>60.6</v>
      </c>
      <c r="H261" s="4"/>
      <c r="I261" s="1">
        <v>2</v>
      </c>
      <c r="J261" s="15" t="s">
        <v>188</v>
      </c>
      <c r="L261" s="20">
        <v>53.8</v>
      </c>
      <c r="M261" s="20">
        <v>1.82</v>
      </c>
      <c r="N261" s="20">
        <v>16.2</v>
      </c>
      <c r="O261" s="24">
        <v>10.112359550561798</v>
      </c>
      <c r="P261" s="24"/>
      <c r="Q261" s="20">
        <v>0.17</v>
      </c>
      <c r="R261" s="20">
        <v>4.5999999999999996</v>
      </c>
      <c r="S261" s="20">
        <v>8.9</v>
      </c>
      <c r="T261" s="20">
        <v>4.4000000000000004</v>
      </c>
      <c r="U261" s="20">
        <v>0.51</v>
      </c>
      <c r="V261" s="20">
        <v>0.28999999999999998</v>
      </c>
      <c r="Y261" s="20"/>
      <c r="Z261" s="20">
        <f t="shared" si="11"/>
        <v>100.8023595505618</v>
      </c>
      <c r="AA261" s="83"/>
      <c r="AB261" s="20"/>
      <c r="AF261" s="1">
        <v>35</v>
      </c>
      <c r="AG261" s="1">
        <v>265</v>
      </c>
      <c r="AH261" s="1">
        <v>42</v>
      </c>
      <c r="AI261" s="1"/>
      <c r="AJ261" s="1">
        <v>14</v>
      </c>
      <c r="AK261" s="4">
        <v>30</v>
      </c>
      <c r="AL261" s="4">
        <v>77</v>
      </c>
      <c r="AN261" s="1">
        <v>9</v>
      </c>
      <c r="AO261" s="1">
        <v>374</v>
      </c>
      <c r="AP261" s="1">
        <v>33</v>
      </c>
      <c r="AQ261" s="4">
        <v>167</v>
      </c>
      <c r="AR261" s="4">
        <v>6.7</v>
      </c>
      <c r="AW261" s="4">
        <v>62</v>
      </c>
      <c r="BT261" s="35"/>
      <c r="BU261" s="4"/>
      <c r="BV261" s="4"/>
      <c r="BW261" s="4"/>
      <c r="BX261" s="4"/>
    </row>
    <row r="262" spans="1:76">
      <c r="A262" s="6">
        <v>1084</v>
      </c>
      <c r="B262" s="4"/>
      <c r="C262" s="37" t="s">
        <v>146</v>
      </c>
      <c r="D262" s="60"/>
      <c r="E262" s="4"/>
      <c r="F262" s="4"/>
      <c r="G262" s="4">
        <v>60.6</v>
      </c>
      <c r="H262" s="4"/>
      <c r="I262" s="1">
        <v>2</v>
      </c>
      <c r="J262" s="15" t="s">
        <v>188</v>
      </c>
      <c r="L262" s="20">
        <v>56.7</v>
      </c>
      <c r="M262" s="20">
        <v>1.85</v>
      </c>
      <c r="N262" s="20">
        <v>15.1</v>
      </c>
      <c r="O262" s="24">
        <v>10</v>
      </c>
      <c r="P262" s="24"/>
      <c r="Q262" s="20">
        <v>0.17</v>
      </c>
      <c r="R262" s="20">
        <v>3.1</v>
      </c>
      <c r="S262" s="20">
        <v>6.6</v>
      </c>
      <c r="T262" s="20">
        <v>5.4</v>
      </c>
      <c r="U262" s="20">
        <v>0.87</v>
      </c>
      <c r="V262" s="20">
        <v>0.31</v>
      </c>
      <c r="Y262" s="20"/>
      <c r="Z262" s="20">
        <f t="shared" si="11"/>
        <v>100.10000000000001</v>
      </c>
      <c r="AA262" s="83"/>
      <c r="AB262" s="20"/>
      <c r="AF262" s="1">
        <v>24</v>
      </c>
      <c r="AG262" s="1">
        <v>243</v>
      </c>
      <c r="AH262" s="1">
        <v>6</v>
      </c>
      <c r="AI262" s="1"/>
      <c r="AJ262" s="1">
        <v>8</v>
      </c>
      <c r="AK262" s="4">
        <v>57</v>
      </c>
      <c r="AL262" s="4">
        <v>82</v>
      </c>
      <c r="AN262" s="1">
        <v>12</v>
      </c>
      <c r="AO262" s="1">
        <v>333</v>
      </c>
      <c r="AP262" s="1">
        <v>43</v>
      </c>
      <c r="AQ262" s="4">
        <v>236</v>
      </c>
      <c r="AR262" s="4">
        <v>8.6999999999999993</v>
      </c>
      <c r="AW262" s="4">
        <v>111</v>
      </c>
      <c r="BT262" s="35"/>
      <c r="BU262" s="4"/>
      <c r="BV262" s="4"/>
      <c r="BW262" s="4"/>
      <c r="BX262" s="4"/>
    </row>
    <row r="263" spans="1:76">
      <c r="A263" s="6">
        <v>1085</v>
      </c>
      <c r="B263" s="4"/>
      <c r="C263" s="37" t="s">
        <v>146</v>
      </c>
      <c r="D263" s="60"/>
      <c r="E263" s="4"/>
      <c r="F263" s="4"/>
      <c r="G263" s="4">
        <v>60.6</v>
      </c>
      <c r="H263" s="4"/>
      <c r="I263" s="1">
        <v>2</v>
      </c>
      <c r="J263" s="15" t="s">
        <v>188</v>
      </c>
      <c r="L263" s="20">
        <v>56.4</v>
      </c>
      <c r="M263" s="20">
        <v>1.82</v>
      </c>
      <c r="N263" s="20">
        <v>15.6</v>
      </c>
      <c r="O263" s="24">
        <v>9.6629213483146064</v>
      </c>
      <c r="P263" s="24"/>
      <c r="Q263" s="20">
        <v>0.17</v>
      </c>
      <c r="R263" s="20">
        <v>3.1</v>
      </c>
      <c r="S263" s="20">
        <v>6.6</v>
      </c>
      <c r="T263" s="20">
        <v>5.0999999999999996</v>
      </c>
      <c r="U263" s="20">
        <v>0.91</v>
      </c>
      <c r="V263" s="20">
        <v>0.32</v>
      </c>
      <c r="Y263" s="20"/>
      <c r="Z263" s="20">
        <f t="shared" si="11"/>
        <v>99.682921348314579</v>
      </c>
      <c r="AA263" s="83"/>
      <c r="AB263" s="20"/>
      <c r="AF263" s="1">
        <v>28</v>
      </c>
      <c r="AG263" s="1">
        <v>228</v>
      </c>
      <c r="AH263" s="1">
        <v>8</v>
      </c>
      <c r="AI263" s="1"/>
      <c r="AJ263" s="1">
        <v>12</v>
      </c>
      <c r="AK263" s="4">
        <v>54</v>
      </c>
      <c r="AL263" s="4">
        <v>85</v>
      </c>
      <c r="AN263" s="1">
        <v>15</v>
      </c>
      <c r="AO263" s="1">
        <v>335</v>
      </c>
      <c r="AP263" s="1">
        <v>40</v>
      </c>
      <c r="AQ263" s="4">
        <v>239</v>
      </c>
      <c r="AR263" s="4">
        <v>9.4</v>
      </c>
      <c r="AW263" s="4">
        <v>105</v>
      </c>
      <c r="BT263" s="35"/>
      <c r="BU263" s="4"/>
      <c r="BV263" s="4"/>
      <c r="BW263" s="4"/>
      <c r="BX263" s="4"/>
    </row>
    <row r="264" spans="1:76">
      <c r="A264" s="6">
        <v>1087</v>
      </c>
      <c r="B264" s="4"/>
      <c r="C264" s="37" t="s">
        <v>146</v>
      </c>
      <c r="D264" s="60"/>
      <c r="E264" s="4"/>
      <c r="F264" s="4"/>
      <c r="G264" s="4">
        <v>60.6</v>
      </c>
      <c r="H264" s="4"/>
      <c r="I264" s="1">
        <v>2</v>
      </c>
      <c r="J264" s="15" t="s">
        <v>188</v>
      </c>
      <c r="L264" s="20">
        <v>53.7</v>
      </c>
      <c r="M264" s="20">
        <v>1.82</v>
      </c>
      <c r="N264" s="20">
        <v>16.2</v>
      </c>
      <c r="O264" s="24">
        <v>9.8876404494382033</v>
      </c>
      <c r="P264" s="24"/>
      <c r="Q264" s="20">
        <v>0.17</v>
      </c>
      <c r="R264" s="20">
        <v>4.5999999999999996</v>
      </c>
      <c r="S264" s="20">
        <v>8.9</v>
      </c>
      <c r="T264" s="20">
        <v>4.5999999999999996</v>
      </c>
      <c r="U264" s="20">
        <v>0.55000000000000004</v>
      </c>
      <c r="V264" s="20">
        <v>0.28999999999999998</v>
      </c>
      <c r="Y264" s="20"/>
      <c r="Z264" s="20">
        <f t="shared" si="11"/>
        <v>100.71764044943821</v>
      </c>
      <c r="AA264" s="83"/>
      <c r="AB264" s="20"/>
      <c r="AF264" s="1">
        <v>32</v>
      </c>
      <c r="AG264" s="1">
        <v>267</v>
      </c>
      <c r="AH264" s="1">
        <v>43</v>
      </c>
      <c r="AI264" s="1"/>
      <c r="AJ264" s="1">
        <v>14</v>
      </c>
      <c r="AK264" s="4">
        <v>33</v>
      </c>
      <c r="AL264" s="4">
        <v>72</v>
      </c>
      <c r="AN264" s="1">
        <v>10</v>
      </c>
      <c r="AO264" s="1">
        <v>371</v>
      </c>
      <c r="AP264" s="1">
        <v>29</v>
      </c>
      <c r="AQ264" s="4">
        <v>166</v>
      </c>
      <c r="AR264" s="4">
        <v>6.7</v>
      </c>
      <c r="AW264" s="4">
        <v>54</v>
      </c>
      <c r="BT264" s="35"/>
      <c r="BU264" s="4"/>
      <c r="BV264" s="4"/>
      <c r="BW264" s="4"/>
      <c r="BX264" s="4"/>
    </row>
    <row r="265" spans="1:76">
      <c r="A265" s="6">
        <v>1088</v>
      </c>
      <c r="B265" s="4"/>
      <c r="C265" s="37" t="s">
        <v>146</v>
      </c>
      <c r="D265" s="60"/>
      <c r="E265" s="4"/>
      <c r="F265" s="4"/>
      <c r="G265" s="4">
        <v>60.6</v>
      </c>
      <c r="H265" s="4"/>
      <c r="I265" s="1">
        <v>2</v>
      </c>
      <c r="J265" s="15" t="s">
        <v>188</v>
      </c>
      <c r="L265" s="20">
        <v>59.7</v>
      </c>
      <c r="M265" s="20">
        <v>1.28</v>
      </c>
      <c r="N265" s="20">
        <v>15.5</v>
      </c>
      <c r="O265" s="24">
        <v>7.8651685393258424</v>
      </c>
      <c r="P265" s="24"/>
      <c r="Q265" s="20">
        <v>0.13</v>
      </c>
      <c r="R265" s="20">
        <v>4.2</v>
      </c>
      <c r="S265" s="20">
        <v>8.3000000000000007</v>
      </c>
      <c r="T265" s="20">
        <v>3.9</v>
      </c>
      <c r="U265" s="20">
        <v>0.53</v>
      </c>
      <c r="V265" s="20">
        <v>0.21</v>
      </c>
      <c r="Y265" s="20"/>
      <c r="Z265" s="20">
        <f t="shared" si="11"/>
        <v>101.61516853932584</v>
      </c>
      <c r="AA265" s="83"/>
      <c r="AB265" s="20"/>
      <c r="AF265" s="1">
        <v>24</v>
      </c>
      <c r="AG265" s="1">
        <v>191</v>
      </c>
      <c r="AH265" s="1">
        <v>73</v>
      </c>
      <c r="AI265" s="1"/>
      <c r="AJ265" s="1">
        <v>29</v>
      </c>
      <c r="AK265" s="4">
        <v>50</v>
      </c>
      <c r="AL265" s="4">
        <v>59</v>
      </c>
      <c r="AN265" s="1">
        <v>8</v>
      </c>
      <c r="AO265" s="1">
        <v>364</v>
      </c>
      <c r="AP265" s="1">
        <v>25</v>
      </c>
      <c r="AQ265" s="4">
        <v>143</v>
      </c>
      <c r="AR265" s="4">
        <v>5.3</v>
      </c>
      <c r="AW265" s="4">
        <v>47</v>
      </c>
      <c r="BT265" s="35"/>
      <c r="BU265" s="4"/>
      <c r="BV265" s="4"/>
      <c r="BW265" s="4"/>
      <c r="BX265" s="4"/>
    </row>
    <row r="266" spans="1:76">
      <c r="A266" s="6">
        <v>1092</v>
      </c>
      <c r="B266" s="4"/>
      <c r="C266" s="37" t="s">
        <v>146</v>
      </c>
      <c r="D266" s="60"/>
      <c r="E266" s="4"/>
      <c r="F266" s="4"/>
      <c r="G266" s="4">
        <v>60.6</v>
      </c>
      <c r="H266" s="4"/>
      <c r="I266" s="1">
        <v>2</v>
      </c>
      <c r="J266" s="15" t="s">
        <v>188</v>
      </c>
      <c r="L266" s="20">
        <v>54.2</v>
      </c>
      <c r="M266" s="20">
        <v>1.59</v>
      </c>
      <c r="N266" s="20">
        <v>16.899999999999999</v>
      </c>
      <c r="O266" s="24">
        <v>8.9887640449438209</v>
      </c>
      <c r="P266" s="24"/>
      <c r="Q266" s="20">
        <v>0.16</v>
      </c>
      <c r="R266" s="20">
        <v>4.7</v>
      </c>
      <c r="S266" s="20">
        <v>9.3000000000000007</v>
      </c>
      <c r="T266" s="20">
        <v>4.5</v>
      </c>
      <c r="U266" s="20">
        <v>0.51</v>
      </c>
      <c r="V266" s="20">
        <v>0.24</v>
      </c>
      <c r="Y266" s="20"/>
      <c r="Z266" s="20">
        <f t="shared" si="11"/>
        <v>101.08876404494382</v>
      </c>
      <c r="AA266" s="83"/>
      <c r="AB266" s="20"/>
      <c r="AF266" s="1">
        <v>30</v>
      </c>
      <c r="AG266" s="1">
        <v>225</v>
      </c>
      <c r="AH266" s="1">
        <v>48</v>
      </c>
      <c r="AI266" s="1"/>
      <c r="AJ266" s="1">
        <v>18</v>
      </c>
      <c r="AK266" s="4">
        <v>59</v>
      </c>
      <c r="AL266" s="4">
        <v>66</v>
      </c>
      <c r="AN266" s="1">
        <v>6</v>
      </c>
      <c r="AO266" s="1">
        <v>409</v>
      </c>
      <c r="AP266" s="1">
        <v>29</v>
      </c>
      <c r="AQ266" s="4">
        <v>153</v>
      </c>
      <c r="AR266" s="4">
        <v>5.7</v>
      </c>
      <c r="AW266" s="4">
        <v>41</v>
      </c>
      <c r="BT266" s="35"/>
      <c r="BU266" s="4"/>
      <c r="BV266" s="4"/>
      <c r="BW266" s="4"/>
      <c r="BX266" s="4"/>
    </row>
    <row r="267" spans="1:76">
      <c r="B267" s="4"/>
      <c r="C267" s="37"/>
      <c r="D267" s="60"/>
      <c r="E267" s="4"/>
      <c r="F267" s="4"/>
      <c r="G267" s="4"/>
      <c r="H267" s="4"/>
      <c r="J267" s="15"/>
      <c r="L267" s="20"/>
      <c r="M267" s="20"/>
      <c r="N267" s="20"/>
      <c r="O267" s="24"/>
      <c r="P267" s="24"/>
      <c r="Q267" s="20"/>
      <c r="R267" s="20"/>
      <c r="S267" s="20"/>
      <c r="T267" s="20"/>
      <c r="U267" s="20"/>
      <c r="V267" s="20"/>
      <c r="Y267" s="20"/>
      <c r="AA267" s="83"/>
      <c r="AB267" s="20"/>
      <c r="AF267" s="1"/>
      <c r="AG267" s="1"/>
      <c r="AH267" s="1"/>
      <c r="AI267" s="1"/>
      <c r="AJ267" s="1"/>
      <c r="AN267" s="1"/>
      <c r="AO267" s="1"/>
      <c r="AP267" s="1"/>
      <c r="BT267" s="35"/>
      <c r="BU267" s="4"/>
      <c r="BV267" s="4"/>
      <c r="BW267" s="4"/>
      <c r="BX267" s="4"/>
    </row>
    <row r="268" spans="1:76">
      <c r="A268" s="6" t="s">
        <v>189</v>
      </c>
      <c r="B268" s="4"/>
      <c r="C268" s="37" t="s">
        <v>146</v>
      </c>
      <c r="D268" s="60"/>
      <c r="E268" s="4" t="s">
        <v>190</v>
      </c>
      <c r="F268" s="4"/>
      <c r="G268" s="4">
        <v>60.6</v>
      </c>
      <c r="H268" s="4"/>
      <c r="I268" s="1">
        <v>3</v>
      </c>
      <c r="J268" s="15" t="s">
        <v>191</v>
      </c>
      <c r="L268" s="20">
        <v>51.33</v>
      </c>
      <c r="M268" s="20">
        <v>1.47</v>
      </c>
      <c r="N268" s="20">
        <v>18.57</v>
      </c>
      <c r="O268" s="24">
        <v>8.67</v>
      </c>
      <c r="P268" s="24"/>
      <c r="Q268" s="20">
        <v>0.15</v>
      </c>
      <c r="R268" s="20">
        <v>5.39</v>
      </c>
      <c r="S268" s="20">
        <v>10</v>
      </c>
      <c r="T268" s="20">
        <v>3.6</v>
      </c>
      <c r="U268" s="20">
        <v>0.59</v>
      </c>
      <c r="V268" s="20">
        <v>0.23</v>
      </c>
      <c r="Y268" s="19"/>
      <c r="Z268" s="19">
        <f>SUM(L268:V268)</f>
        <v>100.00000000000001</v>
      </c>
      <c r="AA268" s="83"/>
      <c r="AB268" s="20"/>
      <c r="AF268" s="1"/>
      <c r="AG268" s="1"/>
      <c r="AH268" s="1"/>
      <c r="AI268" s="1"/>
      <c r="AJ268" s="1"/>
      <c r="AN268" s="1"/>
      <c r="AO268" s="1"/>
      <c r="AP268" s="1"/>
      <c r="BT268" s="35"/>
      <c r="BU268" s="4"/>
      <c r="BV268" s="4"/>
      <c r="BW268" s="4"/>
      <c r="BX268" s="4"/>
    </row>
    <row r="269" spans="1:76">
      <c r="A269" s="6" t="s">
        <v>192</v>
      </c>
      <c r="B269" s="4"/>
      <c r="C269" s="37" t="s">
        <v>146</v>
      </c>
      <c r="D269" s="60"/>
      <c r="E269" s="4" t="s">
        <v>193</v>
      </c>
      <c r="F269" s="4"/>
      <c r="G269" s="4">
        <v>60.6</v>
      </c>
      <c r="H269" s="4"/>
      <c r="I269" s="1">
        <v>3</v>
      </c>
      <c r="J269" s="15" t="s">
        <v>191</v>
      </c>
      <c r="L269" s="20">
        <v>53.81</v>
      </c>
      <c r="M269" s="20">
        <v>1.76</v>
      </c>
      <c r="N269" s="20">
        <v>16.420000000000002</v>
      </c>
      <c r="O269" s="24">
        <v>9.98</v>
      </c>
      <c r="P269" s="24"/>
      <c r="Q269" s="20">
        <v>0.17</v>
      </c>
      <c r="R269" s="20">
        <v>4.4000000000000004</v>
      </c>
      <c r="S269" s="20">
        <v>8.34</v>
      </c>
      <c r="T269" s="20">
        <v>4.13</v>
      </c>
      <c r="U269" s="20">
        <v>0.79</v>
      </c>
      <c r="V269" s="20">
        <v>0.28999999999999998</v>
      </c>
      <c r="Y269" s="19"/>
      <c r="Z269" s="19">
        <f>SUM(L269:V269)</f>
        <v>100.09000000000003</v>
      </c>
      <c r="AA269" s="83"/>
      <c r="AB269" s="20"/>
      <c r="AF269" s="1"/>
      <c r="AG269" s="1"/>
      <c r="AH269" s="1"/>
      <c r="AI269" s="1"/>
      <c r="AJ269" s="1"/>
      <c r="AN269" s="1"/>
      <c r="AO269" s="1"/>
      <c r="AP269" s="1"/>
      <c r="BT269" s="35"/>
      <c r="BU269" s="4"/>
      <c r="BV269" s="4"/>
      <c r="BW269" s="4"/>
      <c r="BX269" s="4"/>
    </row>
    <row r="270" spans="1:76">
      <c r="A270" s="62" t="s">
        <v>132</v>
      </c>
      <c r="B270" s="62"/>
      <c r="C270" s="37" t="s">
        <v>146</v>
      </c>
      <c r="D270" s="60"/>
      <c r="E270" s="63" t="s">
        <v>350</v>
      </c>
      <c r="F270" s="62"/>
      <c r="G270" s="62"/>
      <c r="H270" s="62"/>
      <c r="I270" s="66">
        <v>11</v>
      </c>
      <c r="J270" s="62"/>
      <c r="K270" s="62"/>
      <c r="L270" s="64">
        <v>52.24</v>
      </c>
      <c r="M270" s="64">
        <v>1.742</v>
      </c>
      <c r="N270" s="64">
        <v>16.45</v>
      </c>
      <c r="O270" s="64"/>
      <c r="P270" s="64">
        <v>8.7799999999999994</v>
      </c>
      <c r="Q270" s="64">
        <v>0.161</v>
      </c>
      <c r="R270" s="64">
        <v>4.9400000000000004</v>
      </c>
      <c r="S270" s="64">
        <v>9.11</v>
      </c>
      <c r="T270" s="64">
        <v>4.18</v>
      </c>
      <c r="U270" s="64">
        <v>0.5</v>
      </c>
      <c r="V270" s="64">
        <v>0.26800000000000002</v>
      </c>
      <c r="Y270" s="64">
        <v>0.33</v>
      </c>
      <c r="Z270" s="64">
        <v>98.38</v>
      </c>
      <c r="AA270" s="87"/>
      <c r="AB270" s="65"/>
      <c r="AC270" s="65"/>
      <c r="AD270" s="65"/>
      <c r="AE270" s="65"/>
      <c r="AF270" s="66">
        <v>31.9</v>
      </c>
      <c r="AG270" s="66">
        <v>248</v>
      </c>
      <c r="AH270" s="66">
        <v>60</v>
      </c>
      <c r="AI270" s="66"/>
      <c r="AJ270" s="66">
        <v>23</v>
      </c>
      <c r="AK270" s="66">
        <v>52</v>
      </c>
      <c r="AL270" s="66">
        <v>75</v>
      </c>
      <c r="AM270" s="66">
        <v>17</v>
      </c>
      <c r="AN270" s="66">
        <v>6.1</v>
      </c>
      <c r="AO270" s="66">
        <v>391</v>
      </c>
      <c r="AP270" s="67">
        <v>30.46</v>
      </c>
      <c r="AQ270" s="66">
        <v>164</v>
      </c>
      <c r="AR270" s="66">
        <v>5.34</v>
      </c>
      <c r="AV270" s="66">
        <v>0.39</v>
      </c>
      <c r="AW270" s="66">
        <v>88</v>
      </c>
      <c r="AX270" s="66">
        <v>10.26</v>
      </c>
      <c r="AY270" s="66">
        <v>25.44</v>
      </c>
      <c r="AZ270" s="66">
        <v>3.67</v>
      </c>
      <c r="BA270" s="66">
        <v>16.64</v>
      </c>
      <c r="BB270" s="66">
        <v>4.7300000000000004</v>
      </c>
      <c r="BC270" s="66">
        <v>1.71</v>
      </c>
      <c r="BD270" s="66">
        <v>5.35</v>
      </c>
      <c r="BE270" s="66">
        <v>0.94</v>
      </c>
      <c r="BF270" s="66">
        <v>5.81</v>
      </c>
      <c r="BG270" s="66">
        <v>1.19</v>
      </c>
      <c r="BH270" s="66">
        <v>3.22</v>
      </c>
      <c r="BI270" s="66">
        <v>0.46</v>
      </c>
      <c r="BJ270" s="66">
        <v>2.81</v>
      </c>
      <c r="BK270" s="66">
        <v>0.46</v>
      </c>
      <c r="BL270" s="66">
        <v>3.82</v>
      </c>
      <c r="BM270" s="66">
        <v>0.43</v>
      </c>
      <c r="BP270" s="66">
        <v>3.26</v>
      </c>
      <c r="BQ270" s="66">
        <v>1.1200000000000001</v>
      </c>
      <c r="BR270" s="66">
        <v>0.33</v>
      </c>
      <c r="BT270" s="4"/>
      <c r="BU270" s="4"/>
      <c r="BV270" s="4"/>
      <c r="BW270" s="4"/>
      <c r="BX270" s="4"/>
    </row>
    <row r="271" spans="1:76">
      <c r="A271" s="62" t="s">
        <v>133</v>
      </c>
      <c r="B271" s="62"/>
      <c r="C271" s="37" t="s">
        <v>146</v>
      </c>
      <c r="D271" s="60"/>
      <c r="E271" s="63" t="s">
        <v>350</v>
      </c>
      <c r="F271" s="62"/>
      <c r="G271" s="62"/>
      <c r="H271" s="62"/>
      <c r="I271" s="66">
        <v>11</v>
      </c>
      <c r="J271" s="62"/>
      <c r="K271" s="62"/>
      <c r="L271" s="64">
        <v>52.7</v>
      </c>
      <c r="M271" s="64">
        <v>1.9139999999999999</v>
      </c>
      <c r="N271" s="64">
        <v>16.14</v>
      </c>
      <c r="O271" s="64"/>
      <c r="P271" s="64">
        <v>9.19</v>
      </c>
      <c r="Q271" s="64">
        <v>0.17499999999999999</v>
      </c>
      <c r="R271" s="64">
        <v>4.21</v>
      </c>
      <c r="S271" s="64">
        <v>8.36</v>
      </c>
      <c r="T271" s="64">
        <v>4.55</v>
      </c>
      <c r="U271" s="64">
        <v>0.57999999999999996</v>
      </c>
      <c r="V271" s="64">
        <v>0.28999999999999998</v>
      </c>
      <c r="Y271" s="64">
        <v>0.86</v>
      </c>
      <c r="Z271" s="64">
        <v>98.13</v>
      </c>
      <c r="AA271" s="87"/>
      <c r="AB271" s="65"/>
      <c r="AC271" s="65"/>
      <c r="AD271" s="65"/>
      <c r="AE271" s="65"/>
      <c r="AF271" s="66">
        <v>29.4</v>
      </c>
      <c r="AG271" s="66">
        <v>251</v>
      </c>
      <c r="AH271" s="66">
        <v>16</v>
      </c>
      <c r="AI271" s="66"/>
      <c r="AJ271" s="66">
        <v>14</v>
      </c>
      <c r="AK271" s="66">
        <v>43</v>
      </c>
      <c r="AL271" s="66">
        <v>85</v>
      </c>
      <c r="AM271" s="66">
        <v>21</v>
      </c>
      <c r="AN271" s="66">
        <v>5.9</v>
      </c>
      <c r="AO271" s="66">
        <v>360</v>
      </c>
      <c r="AP271" s="67">
        <v>36.69</v>
      </c>
      <c r="AQ271" s="66">
        <v>199</v>
      </c>
      <c r="AR271" s="66">
        <v>5.62</v>
      </c>
      <c r="AV271" s="66">
        <v>0.31</v>
      </c>
      <c r="AW271" s="66">
        <v>89</v>
      </c>
      <c r="AX271" s="66">
        <v>11.32</v>
      </c>
      <c r="AY271" s="66">
        <v>28.77</v>
      </c>
      <c r="AZ271" s="66">
        <v>4.21</v>
      </c>
      <c r="BA271" s="66">
        <v>19.489999999999998</v>
      </c>
      <c r="BB271" s="66">
        <v>5.57</v>
      </c>
      <c r="BC271" s="66">
        <v>1.93</v>
      </c>
      <c r="BD271" s="66">
        <v>6.34</v>
      </c>
      <c r="BE271" s="66">
        <v>1.1200000000000001</v>
      </c>
      <c r="BF271" s="66">
        <v>7.06</v>
      </c>
      <c r="BG271" s="66">
        <v>1.46</v>
      </c>
      <c r="BH271" s="66">
        <v>3.91</v>
      </c>
      <c r="BI271" s="66">
        <v>0.56999999999999995</v>
      </c>
      <c r="BJ271" s="66">
        <v>3.5</v>
      </c>
      <c r="BK271" s="66">
        <v>0.55000000000000004</v>
      </c>
      <c r="BL271" s="66">
        <v>4.71</v>
      </c>
      <c r="BM271" s="66">
        <v>0.42</v>
      </c>
      <c r="BP271" s="66">
        <v>3.6</v>
      </c>
      <c r="BQ271" s="66">
        <v>1.28</v>
      </c>
      <c r="BR271" s="66">
        <v>0.36</v>
      </c>
      <c r="BT271" s="4"/>
      <c r="BU271" s="4"/>
      <c r="BV271" s="4"/>
      <c r="BW271" s="4"/>
      <c r="BX271" s="4"/>
    </row>
    <row r="272" spans="1:76">
      <c r="A272" s="62" t="s">
        <v>134</v>
      </c>
      <c r="B272" s="62"/>
      <c r="C272" s="37" t="s">
        <v>146</v>
      </c>
      <c r="D272" s="60"/>
      <c r="E272" s="63" t="s">
        <v>350</v>
      </c>
      <c r="F272" s="62"/>
      <c r="G272" s="62"/>
      <c r="H272" s="62"/>
      <c r="I272" s="66">
        <v>11</v>
      </c>
      <c r="J272" s="62"/>
      <c r="K272" s="62"/>
      <c r="L272" s="64">
        <v>55.64</v>
      </c>
      <c r="M272" s="64">
        <v>1.448</v>
      </c>
      <c r="N272" s="64">
        <v>16.170000000000002</v>
      </c>
      <c r="O272" s="64"/>
      <c r="P272" s="64">
        <v>7.42</v>
      </c>
      <c r="Q272" s="64">
        <v>0.157</v>
      </c>
      <c r="R272" s="64">
        <v>3.89</v>
      </c>
      <c r="S272" s="64">
        <v>6.91</v>
      </c>
      <c r="T272" s="64">
        <v>5.14</v>
      </c>
      <c r="U272" s="64">
        <v>0.87</v>
      </c>
      <c r="V272" s="64">
        <v>0.254</v>
      </c>
      <c r="Y272" s="64">
        <v>1.67</v>
      </c>
      <c r="Z272" s="64">
        <v>97.89</v>
      </c>
      <c r="AA272" s="87"/>
      <c r="AB272" s="65"/>
      <c r="AC272" s="65"/>
      <c r="AD272" s="65"/>
      <c r="AE272" s="65"/>
      <c r="AF272" s="66">
        <v>24.7</v>
      </c>
      <c r="AG272" s="66">
        <v>178</v>
      </c>
      <c r="AH272" s="66">
        <v>22</v>
      </c>
      <c r="AI272" s="66"/>
      <c r="AJ272" s="66">
        <v>14</v>
      </c>
      <c r="AK272" s="66">
        <v>52</v>
      </c>
      <c r="AL272" s="66">
        <v>82</v>
      </c>
      <c r="AM272" s="66">
        <v>20</v>
      </c>
      <c r="AN272" s="66">
        <v>12.7</v>
      </c>
      <c r="AO272" s="66">
        <v>343</v>
      </c>
      <c r="AP272" s="67">
        <v>38.06</v>
      </c>
      <c r="AQ272" s="66">
        <v>253</v>
      </c>
      <c r="AR272" s="66">
        <v>7.09</v>
      </c>
      <c r="AV272" s="66">
        <v>0.59</v>
      </c>
      <c r="AW272" s="66">
        <v>112</v>
      </c>
      <c r="AX272" s="66">
        <v>13.88</v>
      </c>
      <c r="AY272" s="66">
        <v>34.75</v>
      </c>
      <c r="AZ272" s="66">
        <v>4.8899999999999997</v>
      </c>
      <c r="BA272" s="66">
        <v>21.7</v>
      </c>
      <c r="BB272" s="66">
        <v>5.9</v>
      </c>
      <c r="BC272" s="66">
        <v>1.86</v>
      </c>
      <c r="BD272" s="66">
        <v>6.45</v>
      </c>
      <c r="BE272" s="66">
        <v>1.1499999999999999</v>
      </c>
      <c r="BF272" s="66">
        <v>7.18</v>
      </c>
      <c r="BG272" s="66">
        <v>1.49</v>
      </c>
      <c r="BH272" s="66">
        <v>4.16</v>
      </c>
      <c r="BI272" s="66">
        <v>0.62</v>
      </c>
      <c r="BJ272" s="66">
        <v>3.81</v>
      </c>
      <c r="BK272" s="66">
        <v>0.59</v>
      </c>
      <c r="BL272" s="66">
        <v>5.91</v>
      </c>
      <c r="BM272" s="66">
        <v>0.52</v>
      </c>
      <c r="BP272" s="66">
        <v>4.83</v>
      </c>
      <c r="BQ272" s="66">
        <v>1.92</v>
      </c>
      <c r="BR272" s="66">
        <v>0.56999999999999995</v>
      </c>
      <c r="BT272" s="4"/>
      <c r="BU272" s="4"/>
      <c r="BV272" s="4"/>
      <c r="BW272" s="4"/>
      <c r="BX272" s="4"/>
    </row>
    <row r="273" spans="1:76">
      <c r="A273" s="62" t="s">
        <v>135</v>
      </c>
      <c r="B273" s="62"/>
      <c r="C273" s="37" t="s">
        <v>146</v>
      </c>
      <c r="D273" s="60"/>
      <c r="E273" s="63" t="s">
        <v>350</v>
      </c>
      <c r="F273" s="62"/>
      <c r="G273" s="62"/>
      <c r="H273" s="62"/>
      <c r="I273" s="66">
        <v>11</v>
      </c>
      <c r="J273" s="62"/>
      <c r="K273" s="62"/>
      <c r="L273" s="64">
        <v>49.96</v>
      </c>
      <c r="M273" s="64">
        <v>1.6220000000000001</v>
      </c>
      <c r="N273" s="64">
        <v>18.920000000000002</v>
      </c>
      <c r="O273" s="64"/>
      <c r="P273" s="64">
        <v>8.42</v>
      </c>
      <c r="Q273" s="64">
        <v>0.14799999999999999</v>
      </c>
      <c r="R273" s="64">
        <v>6.38</v>
      </c>
      <c r="S273" s="64">
        <v>10.7</v>
      </c>
      <c r="T273" s="64">
        <v>3.73</v>
      </c>
      <c r="U273" s="64">
        <v>0.44</v>
      </c>
      <c r="V273" s="64">
        <v>0.27500000000000002</v>
      </c>
      <c r="Y273" s="64">
        <v>0.13</v>
      </c>
      <c r="Z273" s="64">
        <v>100.6</v>
      </c>
      <c r="AA273" s="87"/>
      <c r="AB273" s="65"/>
      <c r="AC273" s="65"/>
      <c r="AD273" s="65"/>
      <c r="AE273" s="65"/>
      <c r="AF273" s="66">
        <v>28.9</v>
      </c>
      <c r="AG273" s="66">
        <v>215</v>
      </c>
      <c r="AH273" s="66">
        <v>125</v>
      </c>
      <c r="AI273" s="66"/>
      <c r="AJ273" s="66">
        <v>43</v>
      </c>
      <c r="AK273" s="66">
        <v>41</v>
      </c>
      <c r="AL273" s="66">
        <v>66</v>
      </c>
      <c r="AM273" s="66">
        <v>17</v>
      </c>
      <c r="AN273" s="66">
        <v>3.1</v>
      </c>
      <c r="AO273" s="66">
        <v>449</v>
      </c>
      <c r="AP273" s="67">
        <v>25.26</v>
      </c>
      <c r="AQ273" s="66">
        <v>148</v>
      </c>
      <c r="AR273" s="66">
        <v>6.75</v>
      </c>
      <c r="AV273" s="66">
        <v>0.13</v>
      </c>
      <c r="AW273" s="66">
        <v>58</v>
      </c>
      <c r="AX273" s="66">
        <v>9.4600000000000009</v>
      </c>
      <c r="AY273" s="66">
        <v>23.5</v>
      </c>
      <c r="AZ273" s="66">
        <v>3.33</v>
      </c>
      <c r="BA273" s="66">
        <v>15.21</v>
      </c>
      <c r="BB273" s="66">
        <v>4.1399999999999997</v>
      </c>
      <c r="BC273" s="66">
        <v>1.53</v>
      </c>
      <c r="BD273" s="66">
        <v>4.54</v>
      </c>
      <c r="BE273" s="66">
        <v>0.8</v>
      </c>
      <c r="BF273" s="66">
        <v>4.92</v>
      </c>
      <c r="BG273" s="66">
        <v>1.03</v>
      </c>
      <c r="BH273" s="66">
        <v>2.74</v>
      </c>
      <c r="BI273" s="66">
        <v>0.39</v>
      </c>
      <c r="BJ273" s="66">
        <v>2.35</v>
      </c>
      <c r="BK273" s="66">
        <v>0.38</v>
      </c>
      <c r="BL273" s="66">
        <v>3.27</v>
      </c>
      <c r="BM273" s="66">
        <v>0.49</v>
      </c>
      <c r="BP273" s="66">
        <v>1.91</v>
      </c>
      <c r="BQ273" s="66">
        <v>0.75</v>
      </c>
      <c r="BR273" s="66">
        <v>0.26</v>
      </c>
      <c r="BT273" s="4"/>
      <c r="BU273" s="4"/>
      <c r="BV273" s="4"/>
      <c r="BW273" s="4"/>
      <c r="BX273" s="4"/>
    </row>
    <row r="274" spans="1:76">
      <c r="A274" s="62" t="s">
        <v>136</v>
      </c>
      <c r="B274" s="62"/>
      <c r="C274" s="37" t="s">
        <v>146</v>
      </c>
      <c r="D274" s="60"/>
      <c r="E274" s="63" t="s">
        <v>350</v>
      </c>
      <c r="F274" s="62"/>
      <c r="G274" s="62"/>
      <c r="H274" s="62"/>
      <c r="I274" s="66">
        <v>11</v>
      </c>
      <c r="J274" s="62"/>
      <c r="K274" s="62"/>
      <c r="L274" s="64">
        <v>49.55</v>
      </c>
      <c r="M274" s="64">
        <v>1.617</v>
      </c>
      <c r="N274" s="64">
        <v>18.64</v>
      </c>
      <c r="O274" s="64"/>
      <c r="P274" s="64">
        <v>8.2100000000000009</v>
      </c>
      <c r="Q274" s="64">
        <v>0.14699999999999999</v>
      </c>
      <c r="R274" s="64">
        <v>6.33</v>
      </c>
      <c r="S274" s="64">
        <v>10.56</v>
      </c>
      <c r="T274" s="64">
        <v>3.69</v>
      </c>
      <c r="U274" s="64">
        <v>0.48</v>
      </c>
      <c r="V274" s="64">
        <v>0.26600000000000001</v>
      </c>
      <c r="Y274" s="64">
        <v>0.12</v>
      </c>
      <c r="Z274" s="64">
        <v>99.5</v>
      </c>
      <c r="AA274" s="87"/>
      <c r="AB274" s="65"/>
      <c r="AC274" s="65"/>
      <c r="AD274" s="65"/>
      <c r="AE274" s="65"/>
      <c r="AF274" s="66">
        <v>29.3</v>
      </c>
      <c r="AG274" s="66">
        <v>215</v>
      </c>
      <c r="AH274" s="66">
        <v>125</v>
      </c>
      <c r="AI274" s="66"/>
      <c r="AJ274" s="66">
        <v>44</v>
      </c>
      <c r="AK274" s="66">
        <v>40</v>
      </c>
      <c r="AL274" s="66">
        <v>65</v>
      </c>
      <c r="AM274" s="66">
        <v>18</v>
      </c>
      <c r="AN274" s="66">
        <v>3.7</v>
      </c>
      <c r="AO274" s="66">
        <v>442</v>
      </c>
      <c r="AP274" s="67">
        <v>25.45</v>
      </c>
      <c r="AQ274" s="66">
        <v>149</v>
      </c>
      <c r="AR274" s="66">
        <v>6.9</v>
      </c>
      <c r="AV274" s="66">
        <v>0.15</v>
      </c>
      <c r="AW274" s="66">
        <v>59</v>
      </c>
      <c r="AX274" s="66">
        <v>9.6300000000000008</v>
      </c>
      <c r="AY274" s="66">
        <v>23.72</v>
      </c>
      <c r="AZ274" s="66">
        <v>3.41</v>
      </c>
      <c r="BA274" s="66">
        <v>15.37</v>
      </c>
      <c r="BB274" s="66">
        <v>4.26</v>
      </c>
      <c r="BC274" s="66">
        <v>1.55</v>
      </c>
      <c r="BD274" s="66">
        <v>4.62</v>
      </c>
      <c r="BE274" s="66">
        <v>0.8</v>
      </c>
      <c r="BF274" s="66">
        <v>4.96</v>
      </c>
      <c r="BG274" s="66">
        <v>1.03</v>
      </c>
      <c r="BH274" s="66">
        <v>2.72</v>
      </c>
      <c r="BI274" s="66">
        <v>0.38</v>
      </c>
      <c r="BJ274" s="66">
        <v>2.39</v>
      </c>
      <c r="BK274" s="66">
        <v>0.37</v>
      </c>
      <c r="BL274" s="66">
        <v>3.33</v>
      </c>
      <c r="BM274" s="66">
        <v>0.5</v>
      </c>
      <c r="BP274" s="66">
        <v>2.0099999999999998</v>
      </c>
      <c r="BQ274" s="66">
        <v>0.77</v>
      </c>
      <c r="BR274" s="66">
        <v>0.27</v>
      </c>
      <c r="BT274" s="4"/>
      <c r="BU274" s="4"/>
      <c r="BV274" s="4"/>
      <c r="BW274" s="4"/>
      <c r="BX274" s="4"/>
    </row>
    <row r="275" spans="1:76">
      <c r="A275" s="62" t="s">
        <v>137</v>
      </c>
      <c r="B275" s="62"/>
      <c r="C275" s="37" t="s">
        <v>146</v>
      </c>
      <c r="D275" s="60"/>
      <c r="E275" s="63" t="s">
        <v>350</v>
      </c>
      <c r="F275" s="62"/>
      <c r="G275" s="62"/>
      <c r="H275" s="62"/>
      <c r="I275" s="66">
        <v>11</v>
      </c>
      <c r="J275" s="62"/>
      <c r="K275" s="62"/>
      <c r="L275" s="64">
        <v>54.07</v>
      </c>
      <c r="M275" s="64">
        <v>1.284</v>
      </c>
      <c r="N275" s="64">
        <v>17.920000000000002</v>
      </c>
      <c r="O275" s="64"/>
      <c r="P275" s="64">
        <v>7.12</v>
      </c>
      <c r="Q275" s="64">
        <v>0.14099999999999999</v>
      </c>
      <c r="R275" s="64">
        <v>4.5999999999999996</v>
      </c>
      <c r="S275" s="64">
        <v>9.1300000000000008</v>
      </c>
      <c r="T275" s="64">
        <v>4.28</v>
      </c>
      <c r="U275" s="64">
        <v>0.6</v>
      </c>
      <c r="V275" s="64">
        <v>0.214</v>
      </c>
      <c r="Y275" s="64">
        <v>-0.06</v>
      </c>
      <c r="Z275" s="64">
        <v>99.37</v>
      </c>
      <c r="AA275" s="87"/>
      <c r="AB275" s="65"/>
      <c r="AC275" s="65"/>
      <c r="AD275" s="65"/>
      <c r="AE275" s="65"/>
      <c r="AF275" s="66">
        <v>26.2</v>
      </c>
      <c r="AG275" s="66">
        <v>179</v>
      </c>
      <c r="AH275" s="66">
        <v>86</v>
      </c>
      <c r="AI275" s="66"/>
      <c r="AJ275" s="66">
        <v>33</v>
      </c>
      <c r="AK275" s="66">
        <v>68</v>
      </c>
      <c r="AL275" s="66">
        <v>68</v>
      </c>
      <c r="AM275" s="66">
        <v>20</v>
      </c>
      <c r="AN275" s="66">
        <v>7.4</v>
      </c>
      <c r="AO275" s="66">
        <v>400</v>
      </c>
      <c r="AP275" s="67">
        <v>30.44</v>
      </c>
      <c r="AQ275" s="66">
        <v>185</v>
      </c>
      <c r="AR275" s="66">
        <v>5.13</v>
      </c>
      <c r="AV275" s="66">
        <v>0.38</v>
      </c>
      <c r="AW275" s="66">
        <v>91</v>
      </c>
      <c r="AX275" s="66">
        <v>10.62</v>
      </c>
      <c r="AY275" s="66">
        <v>26.39</v>
      </c>
      <c r="AZ275" s="66">
        <v>3.79</v>
      </c>
      <c r="BA275" s="66">
        <v>17.239999999999998</v>
      </c>
      <c r="BB275" s="66">
        <v>4.6900000000000004</v>
      </c>
      <c r="BC275" s="66">
        <v>1.58</v>
      </c>
      <c r="BD275" s="66">
        <v>5.22</v>
      </c>
      <c r="BE275" s="66">
        <v>0.93</v>
      </c>
      <c r="BF275" s="66">
        <v>5.87</v>
      </c>
      <c r="BG275" s="66">
        <v>1.2</v>
      </c>
      <c r="BH275" s="66">
        <v>3.31</v>
      </c>
      <c r="BI275" s="66">
        <v>0.48</v>
      </c>
      <c r="BJ275" s="66">
        <v>3.01</v>
      </c>
      <c r="BK275" s="66">
        <v>0.47</v>
      </c>
      <c r="BL275" s="66">
        <v>4.32</v>
      </c>
      <c r="BM275" s="66">
        <v>0.38</v>
      </c>
      <c r="BP275" s="66">
        <v>3.65</v>
      </c>
      <c r="BQ275" s="66">
        <v>1.44</v>
      </c>
      <c r="BR275" s="66">
        <v>0.41</v>
      </c>
      <c r="BT275" s="4"/>
      <c r="BU275" s="4"/>
      <c r="BV275" s="4"/>
      <c r="BW275" s="4"/>
      <c r="BX275" s="4"/>
    </row>
    <row r="276" spans="1:76">
      <c r="A276" s="62" t="s">
        <v>138</v>
      </c>
      <c r="B276" s="62"/>
      <c r="C276" s="37" t="s">
        <v>146</v>
      </c>
      <c r="D276" s="60"/>
      <c r="E276" s="63" t="s">
        <v>350</v>
      </c>
      <c r="F276" s="62"/>
      <c r="G276" s="62"/>
      <c r="H276" s="62"/>
      <c r="I276" s="66">
        <v>11</v>
      </c>
      <c r="J276" s="62"/>
      <c r="K276" s="62"/>
      <c r="L276" s="64">
        <v>54.49</v>
      </c>
      <c r="M276" s="64">
        <v>1.347</v>
      </c>
      <c r="N276" s="64">
        <v>17.21</v>
      </c>
      <c r="O276" s="64"/>
      <c r="P276" s="64">
        <v>7.35</v>
      </c>
      <c r="Q276" s="64">
        <v>0.14699999999999999</v>
      </c>
      <c r="R276" s="64">
        <v>4.3499999999999996</v>
      </c>
      <c r="S276" s="64">
        <v>8.4499999999999993</v>
      </c>
      <c r="T276" s="64">
        <v>4.57</v>
      </c>
      <c r="U276" s="64">
        <v>0.67</v>
      </c>
      <c r="V276" s="64">
        <v>0.22800000000000001</v>
      </c>
      <c r="Y276" s="64">
        <v>-0.12</v>
      </c>
      <c r="Z276" s="64">
        <v>98.8</v>
      </c>
      <c r="AA276" s="87"/>
      <c r="AB276" s="65"/>
      <c r="AC276" s="65"/>
      <c r="AD276" s="65"/>
      <c r="AE276" s="65"/>
      <c r="AF276" s="66">
        <v>26.3</v>
      </c>
      <c r="AG276" s="66">
        <v>182</v>
      </c>
      <c r="AH276" s="66">
        <v>59</v>
      </c>
      <c r="AI276" s="66"/>
      <c r="AJ276" s="66">
        <v>28</v>
      </c>
      <c r="AK276" s="66">
        <v>86</v>
      </c>
      <c r="AL276" s="66">
        <v>74</v>
      </c>
      <c r="AM276" s="66">
        <v>19</v>
      </c>
      <c r="AN276" s="66">
        <v>8.4</v>
      </c>
      <c r="AO276" s="66">
        <v>390</v>
      </c>
      <c r="AP276" s="67">
        <v>33.14</v>
      </c>
      <c r="AQ276" s="66">
        <v>207</v>
      </c>
      <c r="AR276" s="66">
        <v>5.66</v>
      </c>
      <c r="AV276" s="66">
        <v>0.45</v>
      </c>
      <c r="AW276" s="66">
        <v>99</v>
      </c>
      <c r="AX276" s="66">
        <v>11.74</v>
      </c>
      <c r="AY276" s="66">
        <v>29.27</v>
      </c>
      <c r="AZ276" s="66">
        <v>4.1500000000000004</v>
      </c>
      <c r="BA276" s="66">
        <v>18.559999999999999</v>
      </c>
      <c r="BB276" s="66">
        <v>5.07</v>
      </c>
      <c r="BC276" s="66">
        <v>1.72</v>
      </c>
      <c r="BD276" s="66">
        <v>5.59</v>
      </c>
      <c r="BE276" s="66">
        <v>0.99</v>
      </c>
      <c r="BF276" s="66">
        <v>6.24</v>
      </c>
      <c r="BG276" s="66">
        <v>1.32</v>
      </c>
      <c r="BH276" s="66">
        <v>3.55</v>
      </c>
      <c r="BI276" s="66">
        <v>0.53</v>
      </c>
      <c r="BJ276" s="66">
        <v>3.28</v>
      </c>
      <c r="BK276" s="66">
        <v>0.53</v>
      </c>
      <c r="BL276" s="66">
        <v>4.7699999999999996</v>
      </c>
      <c r="BM276" s="66">
        <v>0.43</v>
      </c>
      <c r="BP276" s="66">
        <v>4.2</v>
      </c>
      <c r="BQ276" s="66">
        <v>1.6</v>
      </c>
      <c r="BR276" s="66">
        <v>0.46</v>
      </c>
      <c r="BT276" s="4"/>
      <c r="BU276" s="4"/>
      <c r="BV276" s="4"/>
      <c r="BW276" s="4"/>
      <c r="BX276" s="4"/>
    </row>
    <row r="277" spans="1:76">
      <c r="A277" s="62" t="s">
        <v>139</v>
      </c>
      <c r="B277" s="62"/>
      <c r="C277" s="37" t="s">
        <v>146</v>
      </c>
      <c r="D277" s="60"/>
      <c r="E277" s="63" t="s">
        <v>350</v>
      </c>
      <c r="F277" s="62"/>
      <c r="G277" s="62"/>
      <c r="H277" s="62"/>
      <c r="I277" s="66">
        <v>11</v>
      </c>
      <c r="J277" s="62"/>
      <c r="K277" s="62"/>
      <c r="L277" s="64">
        <v>48.56</v>
      </c>
      <c r="M277" s="64">
        <v>1.71</v>
      </c>
      <c r="N277" s="64">
        <v>17.32</v>
      </c>
      <c r="O277" s="64"/>
      <c r="P277" s="64">
        <v>8.33</v>
      </c>
      <c r="Q277" s="64">
        <v>0.14899999999999999</v>
      </c>
      <c r="R277" s="64">
        <v>5.67</v>
      </c>
      <c r="S277" s="64">
        <v>9.67</v>
      </c>
      <c r="T277" s="64">
        <v>3.85</v>
      </c>
      <c r="U277" s="64">
        <v>0.45</v>
      </c>
      <c r="V277" s="64">
        <v>0.27600000000000002</v>
      </c>
      <c r="Y277" s="64">
        <v>2.68</v>
      </c>
      <c r="Z277" s="64">
        <v>95.99</v>
      </c>
      <c r="AA277" s="87"/>
      <c r="AB277" s="65"/>
      <c r="AC277" s="65"/>
      <c r="AD277" s="65"/>
      <c r="AE277" s="65"/>
      <c r="AF277" s="66">
        <v>28.9</v>
      </c>
      <c r="AG277" s="66">
        <v>226</v>
      </c>
      <c r="AH277" s="66">
        <v>104</v>
      </c>
      <c r="AI277" s="66"/>
      <c r="AJ277" s="66">
        <v>27</v>
      </c>
      <c r="AK277" s="66">
        <v>37</v>
      </c>
      <c r="AL277" s="66">
        <v>65</v>
      </c>
      <c r="AM277" s="66">
        <v>18</v>
      </c>
      <c r="AN277" s="66">
        <v>3.5</v>
      </c>
      <c r="AO277" s="66">
        <v>412</v>
      </c>
      <c r="AP277" s="67">
        <v>28.01</v>
      </c>
      <c r="AQ277" s="66">
        <v>162</v>
      </c>
      <c r="AR277" s="66">
        <v>6.88</v>
      </c>
      <c r="AV277" s="66">
        <v>0.23</v>
      </c>
      <c r="AW277" s="66">
        <v>60</v>
      </c>
      <c r="AX277" s="66">
        <v>10.27</v>
      </c>
      <c r="AY277" s="66">
        <v>25.41</v>
      </c>
      <c r="AZ277" s="66">
        <v>3.67</v>
      </c>
      <c r="BA277" s="66">
        <v>16.63</v>
      </c>
      <c r="BB277" s="66">
        <v>4.55</v>
      </c>
      <c r="BC277" s="66">
        <v>1.64</v>
      </c>
      <c r="BD277" s="66">
        <v>5.0999999999999996</v>
      </c>
      <c r="BE277" s="66">
        <v>0.9</v>
      </c>
      <c r="BF277" s="66">
        <v>5.47</v>
      </c>
      <c r="BG277" s="66">
        <v>1.1200000000000001</v>
      </c>
      <c r="BH277" s="66">
        <v>3.04</v>
      </c>
      <c r="BI277" s="66">
        <v>0.43</v>
      </c>
      <c r="BJ277" s="66">
        <v>2.65</v>
      </c>
      <c r="BK277" s="66">
        <v>0.42</v>
      </c>
      <c r="BL277" s="66">
        <v>3.64</v>
      </c>
      <c r="BM277" s="66">
        <v>0.52</v>
      </c>
      <c r="BP277" s="66">
        <v>2.2400000000000002</v>
      </c>
      <c r="BQ277" s="66">
        <v>0.88</v>
      </c>
      <c r="BR277" s="66">
        <v>0.28000000000000003</v>
      </c>
      <c r="BT277" s="4"/>
      <c r="BU277" s="4"/>
      <c r="BV277" s="4"/>
      <c r="BW277" s="4"/>
      <c r="BX277" s="4"/>
    </row>
    <row r="278" spans="1:76">
      <c r="A278" s="62" t="s">
        <v>140</v>
      </c>
      <c r="B278" s="62"/>
      <c r="C278" s="37" t="s">
        <v>146</v>
      </c>
      <c r="D278" s="60"/>
      <c r="E278" s="63" t="s">
        <v>350</v>
      </c>
      <c r="F278" s="62"/>
      <c r="G278" s="62"/>
      <c r="H278" s="62"/>
      <c r="I278" s="66">
        <v>11</v>
      </c>
      <c r="J278" s="62"/>
      <c r="K278" s="62"/>
      <c r="L278" s="64">
        <v>50</v>
      </c>
      <c r="M278" s="64">
        <v>1.8140000000000001</v>
      </c>
      <c r="N278" s="64">
        <v>15.93</v>
      </c>
      <c r="O278" s="64"/>
      <c r="P278" s="64">
        <v>9.17</v>
      </c>
      <c r="Q278" s="64">
        <v>0.17</v>
      </c>
      <c r="R278" s="64">
        <v>5.25</v>
      </c>
      <c r="S278" s="64">
        <v>9.89</v>
      </c>
      <c r="T278" s="64">
        <v>3.87</v>
      </c>
      <c r="U278" s="64">
        <v>0.34</v>
      </c>
      <c r="V278" s="64">
        <v>0.26</v>
      </c>
      <c r="Y278" s="64">
        <v>2.91</v>
      </c>
      <c r="Z278" s="64">
        <v>96.7</v>
      </c>
      <c r="AA278" s="87"/>
      <c r="AB278" s="65"/>
      <c r="AC278" s="65"/>
      <c r="AD278" s="65"/>
      <c r="AE278" s="65"/>
      <c r="AF278" s="66">
        <v>35.1</v>
      </c>
      <c r="AG278" s="66">
        <v>278</v>
      </c>
      <c r="AH278" s="66">
        <v>65</v>
      </c>
      <c r="AI278" s="66"/>
      <c r="AJ278" s="66">
        <v>25</v>
      </c>
      <c r="AK278" s="66">
        <v>67</v>
      </c>
      <c r="AL278" s="66">
        <v>80</v>
      </c>
      <c r="AM278" s="66">
        <v>18</v>
      </c>
      <c r="AN278" s="66">
        <v>2.1</v>
      </c>
      <c r="AO278" s="66">
        <v>419</v>
      </c>
      <c r="AP278" s="67">
        <v>32.090000000000003</v>
      </c>
      <c r="AQ278" s="66">
        <v>172</v>
      </c>
      <c r="AR278" s="66">
        <v>4.16</v>
      </c>
      <c r="AV278" s="66">
        <v>0.08</v>
      </c>
      <c r="AW278" s="66">
        <v>62</v>
      </c>
      <c r="AX278" s="66">
        <v>9.0500000000000007</v>
      </c>
      <c r="AY278" s="66">
        <v>24.05</v>
      </c>
      <c r="AZ278" s="66">
        <v>3.59</v>
      </c>
      <c r="BA278" s="66">
        <v>17.09</v>
      </c>
      <c r="BB278" s="66">
        <v>4.97</v>
      </c>
      <c r="BC278" s="66">
        <v>1.76</v>
      </c>
      <c r="BD278" s="66">
        <v>5.63</v>
      </c>
      <c r="BE278" s="66">
        <v>1</v>
      </c>
      <c r="BF278" s="66">
        <v>6.26</v>
      </c>
      <c r="BG278" s="66">
        <v>1.28</v>
      </c>
      <c r="BH278" s="66">
        <v>3.45</v>
      </c>
      <c r="BI278" s="66">
        <v>0.49</v>
      </c>
      <c r="BJ278" s="66">
        <v>3.05</v>
      </c>
      <c r="BK278" s="66">
        <v>0.47</v>
      </c>
      <c r="BL278" s="66">
        <v>3.96</v>
      </c>
      <c r="BM278" s="66">
        <v>0.32</v>
      </c>
      <c r="BP278" s="66">
        <v>2.4500000000000002</v>
      </c>
      <c r="BQ278" s="66">
        <v>0.78</v>
      </c>
      <c r="BR278" s="66">
        <v>0.24</v>
      </c>
      <c r="BT278" s="4"/>
      <c r="BU278" s="4"/>
      <c r="BV278" s="4"/>
      <c r="BW278" s="4"/>
      <c r="BX278" s="4"/>
    </row>
    <row r="279" spans="1:76">
      <c r="A279" s="62" t="s">
        <v>141</v>
      </c>
      <c r="B279" s="62"/>
      <c r="C279" s="37" t="s">
        <v>146</v>
      </c>
      <c r="D279" s="60"/>
      <c r="E279" s="63" t="s">
        <v>350</v>
      </c>
      <c r="F279" s="62"/>
      <c r="G279" s="62"/>
      <c r="H279" s="62"/>
      <c r="I279" s="66">
        <v>11</v>
      </c>
      <c r="J279" s="62"/>
      <c r="K279" s="62"/>
      <c r="L279" s="64">
        <v>51.41</v>
      </c>
      <c r="M279" s="64">
        <v>1.613</v>
      </c>
      <c r="N279" s="64">
        <v>17.12</v>
      </c>
      <c r="O279" s="64"/>
      <c r="P279" s="64">
        <v>8.3699999999999992</v>
      </c>
      <c r="Q279" s="64">
        <v>0.156</v>
      </c>
      <c r="R279" s="64">
        <v>5.59</v>
      </c>
      <c r="S279" s="64">
        <v>9.9700000000000006</v>
      </c>
      <c r="T279" s="64">
        <v>4.04</v>
      </c>
      <c r="U279" s="64">
        <v>0.47</v>
      </c>
      <c r="V279" s="64">
        <v>0.24099999999999999</v>
      </c>
      <c r="Y279" s="64">
        <v>-0.11</v>
      </c>
      <c r="Z279" s="64">
        <v>98.97</v>
      </c>
      <c r="AA279" s="87"/>
      <c r="AB279" s="65"/>
      <c r="AC279" s="65"/>
      <c r="AD279" s="65"/>
      <c r="AE279" s="65"/>
      <c r="AF279" s="66">
        <v>33.1</v>
      </c>
      <c r="AG279" s="66">
        <v>233</v>
      </c>
      <c r="AH279" s="66">
        <v>103</v>
      </c>
      <c r="AI279" s="66"/>
      <c r="AJ279" s="66">
        <v>30</v>
      </c>
      <c r="AK279" s="66">
        <v>62</v>
      </c>
      <c r="AL279" s="66">
        <v>73</v>
      </c>
      <c r="AM279" s="66">
        <v>20</v>
      </c>
      <c r="AN279" s="66">
        <v>4.8</v>
      </c>
      <c r="AO279" s="66">
        <v>433</v>
      </c>
      <c r="AP279" s="67">
        <v>28.13</v>
      </c>
      <c r="AQ279" s="66">
        <v>147</v>
      </c>
      <c r="AR279" s="66">
        <v>4.1399999999999997</v>
      </c>
      <c r="AV279" s="66">
        <v>0.23</v>
      </c>
      <c r="AW279" s="66">
        <v>71</v>
      </c>
      <c r="AX279" s="66">
        <v>9.3800000000000008</v>
      </c>
      <c r="AY279" s="66">
        <v>23.57</v>
      </c>
      <c r="AZ279" s="66">
        <v>3.41</v>
      </c>
      <c r="BA279" s="66">
        <v>15.87</v>
      </c>
      <c r="BB279" s="66">
        <v>4.41</v>
      </c>
      <c r="BC279" s="66">
        <v>1.61</v>
      </c>
      <c r="BD279" s="66">
        <v>5.03</v>
      </c>
      <c r="BE279" s="66">
        <v>0.88</v>
      </c>
      <c r="BF279" s="66">
        <v>5.54</v>
      </c>
      <c r="BG279" s="66">
        <v>1.1200000000000001</v>
      </c>
      <c r="BH279" s="66">
        <v>3.03</v>
      </c>
      <c r="BI279" s="66">
        <v>0.43</v>
      </c>
      <c r="BJ279" s="66">
        <v>2.64</v>
      </c>
      <c r="BK279" s="66">
        <v>0.41</v>
      </c>
      <c r="BL279" s="66">
        <v>3.46</v>
      </c>
      <c r="BM279" s="66">
        <v>0.3</v>
      </c>
      <c r="BP279" s="66">
        <v>3.73</v>
      </c>
      <c r="BQ279" s="66">
        <v>1.29</v>
      </c>
      <c r="BR279" s="66">
        <v>0.32</v>
      </c>
      <c r="BT279" s="4"/>
      <c r="BU279" s="4"/>
      <c r="BV279" s="4"/>
      <c r="BW279" s="4"/>
      <c r="BX279" s="4"/>
    </row>
    <row r="280" spans="1:76">
      <c r="A280" s="62" t="s">
        <v>142</v>
      </c>
      <c r="B280" s="62"/>
      <c r="C280" s="37" t="s">
        <v>146</v>
      </c>
      <c r="D280" s="60"/>
      <c r="E280" s="63" t="s">
        <v>350</v>
      </c>
      <c r="F280" s="62"/>
      <c r="G280" s="62"/>
      <c r="H280" s="62"/>
      <c r="I280" s="66">
        <v>11</v>
      </c>
      <c r="J280" s="62"/>
      <c r="K280" s="62"/>
      <c r="L280" s="64">
        <v>49.43</v>
      </c>
      <c r="M280" s="64">
        <v>1.7430000000000001</v>
      </c>
      <c r="N280" s="64">
        <v>15.38</v>
      </c>
      <c r="O280" s="64"/>
      <c r="P280" s="64">
        <v>8.7899999999999991</v>
      </c>
      <c r="Q280" s="64">
        <v>0.16300000000000001</v>
      </c>
      <c r="R280" s="64">
        <v>5.0199999999999996</v>
      </c>
      <c r="S280" s="64">
        <v>10</v>
      </c>
      <c r="T280" s="64">
        <v>4.0599999999999996</v>
      </c>
      <c r="U280" s="64">
        <v>0.32</v>
      </c>
      <c r="V280" s="64">
        <v>0.252</v>
      </c>
      <c r="Y280" s="64">
        <v>5.66</v>
      </c>
      <c r="Z280" s="64">
        <v>95.14</v>
      </c>
      <c r="AA280" s="87"/>
      <c r="AB280" s="65"/>
      <c r="AC280" s="65"/>
      <c r="AD280" s="65"/>
      <c r="AE280" s="65"/>
      <c r="AF280" s="66">
        <v>32.9</v>
      </c>
      <c r="AG280" s="66">
        <v>262</v>
      </c>
      <c r="AH280" s="66">
        <v>63</v>
      </c>
      <c r="AI280" s="66"/>
      <c r="AJ280" s="66">
        <v>24</v>
      </c>
      <c r="AK280" s="66">
        <v>66</v>
      </c>
      <c r="AL280" s="66">
        <v>76</v>
      </c>
      <c r="AM280" s="66">
        <v>17</v>
      </c>
      <c r="AN280" s="66">
        <v>2.5</v>
      </c>
      <c r="AO280" s="66">
        <v>408</v>
      </c>
      <c r="AP280" s="67">
        <v>30.48</v>
      </c>
      <c r="AQ280" s="66">
        <v>163</v>
      </c>
      <c r="AR280" s="66">
        <v>4.04</v>
      </c>
      <c r="AV280" s="66">
        <v>0.17</v>
      </c>
      <c r="AW280" s="66">
        <v>60</v>
      </c>
      <c r="AX280" s="66">
        <v>8.7200000000000006</v>
      </c>
      <c r="AY280" s="66">
        <v>23.08</v>
      </c>
      <c r="AZ280" s="66">
        <v>3.45</v>
      </c>
      <c r="BA280" s="66">
        <v>16.3</v>
      </c>
      <c r="BB280" s="66">
        <v>4.6399999999999997</v>
      </c>
      <c r="BC280" s="66">
        <v>1.67</v>
      </c>
      <c r="BD280" s="66">
        <v>5.35</v>
      </c>
      <c r="BE280" s="66">
        <v>0.94</v>
      </c>
      <c r="BF280" s="66">
        <v>5.89</v>
      </c>
      <c r="BG280" s="66">
        <v>1.2</v>
      </c>
      <c r="BH280" s="66">
        <v>3.31</v>
      </c>
      <c r="BI280" s="66">
        <v>0.47</v>
      </c>
      <c r="BJ280" s="66">
        <v>2.93</v>
      </c>
      <c r="BK280" s="66">
        <v>0.46</v>
      </c>
      <c r="BL280" s="66">
        <v>3.77</v>
      </c>
      <c r="BM280" s="66">
        <v>0.31</v>
      </c>
      <c r="BP280" s="66">
        <v>2.44</v>
      </c>
      <c r="BQ280" s="66">
        <v>0.77</v>
      </c>
      <c r="BR280" s="66">
        <v>0.23</v>
      </c>
      <c r="BT280" s="4"/>
      <c r="BU280" s="4"/>
      <c r="BV280" s="4"/>
      <c r="BW280" s="4"/>
      <c r="BX280" s="4"/>
    </row>
    <row r="281" spans="1:76">
      <c r="A281" s="6" t="s">
        <v>194</v>
      </c>
      <c r="B281" s="4"/>
      <c r="C281" s="37" t="s">
        <v>146</v>
      </c>
      <c r="D281" s="60"/>
      <c r="E281" s="4"/>
      <c r="F281" s="4"/>
      <c r="G281" s="18">
        <v>60.6</v>
      </c>
      <c r="H281" s="4"/>
      <c r="I281" s="1">
        <v>2</v>
      </c>
      <c r="J281" s="15"/>
      <c r="L281" s="20"/>
      <c r="M281" s="20"/>
      <c r="N281" s="20"/>
      <c r="O281" s="24"/>
      <c r="P281" s="24"/>
      <c r="Q281" s="20"/>
      <c r="R281" s="20"/>
      <c r="S281" s="20"/>
      <c r="T281" s="20"/>
      <c r="U281" s="20"/>
      <c r="V281" s="20"/>
      <c r="Y281" s="20"/>
      <c r="AA281" s="83"/>
      <c r="AB281" s="20"/>
      <c r="AF281" s="1"/>
      <c r="AG281" s="1"/>
      <c r="AH281" s="1"/>
      <c r="AI281" s="1"/>
      <c r="AJ281" s="1"/>
      <c r="AN281" s="1">
        <v>20.3</v>
      </c>
      <c r="AO281" s="1">
        <v>274.39999999999998</v>
      </c>
      <c r="AP281" s="1"/>
      <c r="AV281" s="4">
        <v>1.21</v>
      </c>
      <c r="AW281" s="4">
        <v>207.4</v>
      </c>
      <c r="AX281" s="4">
        <v>21.9</v>
      </c>
      <c r="AY281" s="4">
        <v>54.3</v>
      </c>
      <c r="BA281" s="4">
        <v>33.6</v>
      </c>
      <c r="BB281" s="4">
        <v>8.1999999999999993</v>
      </c>
      <c r="BC281" s="4">
        <v>2.2999999999999998</v>
      </c>
      <c r="BD281" s="4">
        <v>8.1999999999999993</v>
      </c>
      <c r="BF281" s="4">
        <v>9.3000000000000007</v>
      </c>
      <c r="BH281" s="4">
        <v>5.8</v>
      </c>
      <c r="BJ281" s="4">
        <v>5.6</v>
      </c>
      <c r="BT281" s="35">
        <v>0.70343299999999997</v>
      </c>
      <c r="BU281" s="4">
        <v>0.51300599999999996</v>
      </c>
      <c r="BV281" s="4">
        <v>18.742000000000001</v>
      </c>
      <c r="BW281" s="4">
        <v>15.624000000000001</v>
      </c>
      <c r="BX281" s="4">
        <v>38.539000000000001</v>
      </c>
    </row>
    <row r="282" spans="1:76">
      <c r="A282" s="6" t="s">
        <v>195</v>
      </c>
      <c r="B282" s="4"/>
      <c r="C282" s="37" t="s">
        <v>146</v>
      </c>
      <c r="D282" s="60"/>
      <c r="E282" s="4"/>
      <c r="F282" s="4"/>
      <c r="G282" s="18">
        <v>60.6</v>
      </c>
      <c r="H282" s="4"/>
      <c r="I282" s="1">
        <v>2</v>
      </c>
      <c r="J282" s="15"/>
      <c r="L282" s="20"/>
      <c r="M282" s="20"/>
      <c r="N282" s="20"/>
      <c r="O282" s="24"/>
      <c r="P282" s="24"/>
      <c r="Q282" s="20"/>
      <c r="R282" s="20"/>
      <c r="S282" s="20"/>
      <c r="T282" s="20"/>
      <c r="U282" s="20"/>
      <c r="V282" s="20"/>
      <c r="Y282" s="20"/>
      <c r="AA282" s="83"/>
      <c r="AB282" s="20"/>
      <c r="AF282" s="1"/>
      <c r="AG282" s="1"/>
      <c r="AH282" s="1"/>
      <c r="AI282" s="1"/>
      <c r="AJ282" s="1"/>
      <c r="AN282" s="1">
        <v>34.4</v>
      </c>
      <c r="AO282" s="1">
        <v>128</v>
      </c>
      <c r="AP282" s="1"/>
      <c r="AV282" s="4">
        <v>0.74</v>
      </c>
      <c r="AW282" s="4">
        <v>262</v>
      </c>
      <c r="AX282" s="4">
        <v>23.7</v>
      </c>
      <c r="AY282" s="4">
        <v>60.1</v>
      </c>
      <c r="BA282" s="4">
        <v>34</v>
      </c>
      <c r="BB282" s="4">
        <v>8.3000000000000007</v>
      </c>
      <c r="BC282" s="4">
        <v>2</v>
      </c>
      <c r="BF282" s="4">
        <v>9.9</v>
      </c>
      <c r="BH282" s="4">
        <v>6.4</v>
      </c>
      <c r="BJ282" s="4">
        <v>6.6</v>
      </c>
      <c r="BT282" s="35">
        <v>0.70352999999999999</v>
      </c>
      <c r="BU282" s="4">
        <v>0.51299399999999995</v>
      </c>
      <c r="BV282" s="4"/>
      <c r="BW282" s="4"/>
      <c r="BX282" s="4"/>
    </row>
    <row r="283" spans="1:76">
      <c r="A283" s="6" t="s">
        <v>196</v>
      </c>
      <c r="B283" s="4"/>
      <c r="C283" s="37" t="s">
        <v>146</v>
      </c>
      <c r="D283" s="60"/>
      <c r="E283" s="4"/>
      <c r="F283" s="4"/>
      <c r="G283" s="18">
        <v>60.6</v>
      </c>
      <c r="H283" s="4"/>
      <c r="I283" s="1">
        <v>2</v>
      </c>
      <c r="J283" s="15"/>
      <c r="L283" s="20"/>
      <c r="M283" s="20"/>
      <c r="N283" s="20"/>
      <c r="O283" s="24"/>
      <c r="P283" s="24"/>
      <c r="Q283" s="20"/>
      <c r="R283" s="20"/>
      <c r="S283" s="20"/>
      <c r="T283" s="20"/>
      <c r="U283" s="20"/>
      <c r="V283" s="20"/>
      <c r="Y283" s="20"/>
      <c r="AA283" s="83"/>
      <c r="AB283" s="20"/>
      <c r="AF283" s="1"/>
      <c r="AG283" s="1"/>
      <c r="AH283" s="1"/>
      <c r="AI283" s="1"/>
      <c r="AJ283" s="1"/>
      <c r="AN283" s="1">
        <v>5</v>
      </c>
      <c r="AO283" s="1">
        <v>417.8</v>
      </c>
      <c r="AP283" s="1"/>
      <c r="AV283" s="4">
        <v>0.17</v>
      </c>
      <c r="AW283" s="4">
        <v>77.400000000000006</v>
      </c>
      <c r="AX283" s="4">
        <v>10</v>
      </c>
      <c r="AY283" s="4">
        <v>25.5</v>
      </c>
      <c r="BA283" s="4">
        <v>17.100000000000001</v>
      </c>
      <c r="BB283" s="4">
        <v>4.8</v>
      </c>
      <c r="BC283" s="4">
        <v>1.8</v>
      </c>
      <c r="BD283" s="4">
        <v>5.0999999999999996</v>
      </c>
      <c r="BF283" s="4">
        <v>5.4</v>
      </c>
      <c r="BH283" s="4">
        <v>3.2</v>
      </c>
      <c r="BJ283" s="4">
        <v>3</v>
      </c>
      <c r="BT283" s="35">
        <v>0.70352999999999999</v>
      </c>
      <c r="BU283" s="4">
        <v>0.513019</v>
      </c>
      <c r="BV283" s="4">
        <v>18.753</v>
      </c>
      <c r="BW283" s="4">
        <v>15.614000000000001</v>
      </c>
      <c r="BX283" s="4">
        <v>38.537999999999997</v>
      </c>
    </row>
    <row r="284" spans="1:76">
      <c r="A284" s="6">
        <v>1048</v>
      </c>
      <c r="B284" s="4"/>
      <c r="C284" s="37" t="s">
        <v>146</v>
      </c>
      <c r="D284" s="60"/>
      <c r="E284" s="4"/>
      <c r="F284" s="4"/>
      <c r="G284" s="18">
        <v>60.6</v>
      </c>
      <c r="H284" s="4"/>
      <c r="I284" s="1">
        <v>2</v>
      </c>
      <c r="J284" s="15"/>
      <c r="L284" s="20"/>
      <c r="M284" s="20"/>
      <c r="N284" s="20"/>
      <c r="O284" s="24"/>
      <c r="P284" s="24"/>
      <c r="Q284" s="20"/>
      <c r="R284" s="20"/>
      <c r="S284" s="20"/>
      <c r="T284" s="20"/>
      <c r="U284" s="20"/>
      <c r="V284" s="20"/>
      <c r="Y284" s="20"/>
      <c r="AA284" s="83"/>
      <c r="AB284" s="20"/>
      <c r="AF284" s="1"/>
      <c r="AG284" s="1"/>
      <c r="AH284" s="1"/>
      <c r="AI284" s="1"/>
      <c r="AJ284" s="1"/>
      <c r="AN284" s="1"/>
      <c r="AO284" s="1"/>
      <c r="AP284" s="1"/>
      <c r="AV284" s="4">
        <v>0.21</v>
      </c>
      <c r="AW284" s="4">
        <v>80.8</v>
      </c>
      <c r="AX284" s="4">
        <v>10</v>
      </c>
      <c r="AY284" s="4">
        <v>26</v>
      </c>
      <c r="BA284" s="4">
        <v>15.2</v>
      </c>
      <c r="BB284" s="4">
        <v>3.8</v>
      </c>
      <c r="BC284" s="4">
        <v>1.3</v>
      </c>
      <c r="BF284" s="4">
        <v>4.5999999999999996</v>
      </c>
      <c r="BH284" s="4">
        <v>2.7</v>
      </c>
      <c r="BJ284" s="4">
        <v>2.6</v>
      </c>
      <c r="BT284" s="35">
        <v>0.70342000000000005</v>
      </c>
      <c r="BU284" s="4">
        <v>0.51293100000000003</v>
      </c>
      <c r="BV284" s="4"/>
      <c r="BW284" s="4"/>
      <c r="BX284" s="4" t="s">
        <v>197</v>
      </c>
    </row>
    <row r="285" spans="1:76">
      <c r="A285" s="6">
        <v>1060</v>
      </c>
      <c r="B285" s="4"/>
      <c r="C285" s="37" t="s">
        <v>146</v>
      </c>
      <c r="D285" s="60"/>
      <c r="E285" s="4"/>
      <c r="F285" s="4"/>
      <c r="G285" s="18">
        <v>60.6</v>
      </c>
      <c r="H285" s="4"/>
      <c r="I285" s="1">
        <v>2</v>
      </c>
      <c r="J285" s="15"/>
      <c r="L285" s="20"/>
      <c r="M285" s="20"/>
      <c r="N285" s="20"/>
      <c r="O285" s="24"/>
      <c r="P285" s="24"/>
      <c r="Q285" s="20"/>
      <c r="R285" s="20"/>
      <c r="S285" s="20"/>
      <c r="T285" s="20"/>
      <c r="U285" s="20"/>
      <c r="V285" s="20"/>
      <c r="Y285" s="20"/>
      <c r="AA285" s="83"/>
      <c r="AB285" s="20"/>
      <c r="AF285" s="1"/>
      <c r="AG285" s="1"/>
      <c r="AH285" s="1"/>
      <c r="AI285" s="1"/>
      <c r="AJ285" s="1"/>
      <c r="AN285" s="1"/>
      <c r="AO285" s="1"/>
      <c r="AP285" s="1"/>
      <c r="AV285" s="4">
        <v>0.7</v>
      </c>
      <c r="AW285" s="4">
        <v>165.7</v>
      </c>
      <c r="AX285" s="4">
        <v>16.600000000000001</v>
      </c>
      <c r="AY285" s="4">
        <v>41.2</v>
      </c>
      <c r="BA285" s="4">
        <v>23.8</v>
      </c>
      <c r="BB285" s="4">
        <v>6.1</v>
      </c>
      <c r="BC285" s="4">
        <v>1.8</v>
      </c>
      <c r="BF285" s="4">
        <v>6.9</v>
      </c>
      <c r="BH285" s="4">
        <v>4.4000000000000004</v>
      </c>
      <c r="BJ285" s="4">
        <v>4.3</v>
      </c>
      <c r="BT285" s="35"/>
      <c r="BU285" s="4"/>
      <c r="BV285" s="4"/>
      <c r="BW285" s="4"/>
      <c r="BX285" s="4"/>
    </row>
    <row r="286" spans="1:76">
      <c r="A286" s="6" t="s">
        <v>198</v>
      </c>
      <c r="B286" s="4"/>
      <c r="C286" s="37" t="s">
        <v>146</v>
      </c>
      <c r="D286" s="60"/>
      <c r="E286" s="4" t="s">
        <v>199</v>
      </c>
      <c r="F286" s="4"/>
      <c r="G286" s="18">
        <v>60.6</v>
      </c>
      <c r="H286" s="4"/>
      <c r="I286" s="1">
        <v>3</v>
      </c>
      <c r="J286" s="15"/>
      <c r="L286" s="20">
        <v>49.72</v>
      </c>
      <c r="M286" s="20">
        <v>1.5</v>
      </c>
      <c r="N286" s="20">
        <v>17.91</v>
      </c>
      <c r="O286" s="24">
        <v>8.8756000000000004</v>
      </c>
      <c r="P286" s="24"/>
      <c r="Q286" s="20">
        <v>0.18</v>
      </c>
      <c r="R286" s="20">
        <v>6.1</v>
      </c>
      <c r="S286" s="20">
        <v>10.64</v>
      </c>
      <c r="T286" s="20">
        <v>3.77</v>
      </c>
      <c r="U286" s="20">
        <v>0.5</v>
      </c>
      <c r="V286" s="20">
        <v>0.33</v>
      </c>
      <c r="Y286" s="20"/>
      <c r="Z286" s="20">
        <f t="shared" ref="Z286:Z296" si="12">SUM(L286:V286)-AA286</f>
        <v>99.525599999999997</v>
      </c>
      <c r="AA286" s="83"/>
      <c r="AB286" s="20"/>
      <c r="AF286" s="1"/>
      <c r="AG286" s="1"/>
      <c r="AH286" s="1"/>
      <c r="AI286" s="1"/>
      <c r="AJ286" s="1"/>
      <c r="AN286" s="1"/>
      <c r="AO286" s="1"/>
      <c r="AP286" s="1"/>
      <c r="BT286" s="35"/>
      <c r="BU286" s="4"/>
      <c r="BV286" s="4"/>
      <c r="BW286" s="4"/>
      <c r="BX286" s="4"/>
    </row>
    <row r="287" spans="1:76">
      <c r="A287" s="6">
        <v>2</v>
      </c>
      <c r="B287" s="4"/>
      <c r="C287" s="37" t="s">
        <v>146</v>
      </c>
      <c r="D287" s="60"/>
      <c r="E287" s="4" t="s">
        <v>200</v>
      </c>
      <c r="F287" s="4"/>
      <c r="G287" s="18">
        <v>60.6</v>
      </c>
      <c r="H287" s="4"/>
      <c r="I287" s="1">
        <v>3</v>
      </c>
      <c r="J287" s="15"/>
      <c r="L287" s="20">
        <v>49.84</v>
      </c>
      <c r="M287" s="20">
        <v>1.32</v>
      </c>
      <c r="N287" s="20">
        <v>19.37</v>
      </c>
      <c r="O287" s="24">
        <v>6.7338000000000005</v>
      </c>
      <c r="P287" s="24"/>
      <c r="Q287" s="20"/>
      <c r="R287" s="20">
        <v>4.71</v>
      </c>
      <c r="S287" s="20">
        <v>12.35</v>
      </c>
      <c r="T287" s="20">
        <v>2.5</v>
      </c>
      <c r="U287" s="20">
        <v>0.87</v>
      </c>
      <c r="V287" s="20">
        <v>0.11</v>
      </c>
      <c r="Y287" s="20"/>
      <c r="Z287" s="20">
        <f t="shared" si="12"/>
        <v>97.803799999999995</v>
      </c>
      <c r="AA287" s="83"/>
      <c r="AB287" s="20"/>
      <c r="AF287" s="1"/>
      <c r="AG287" s="1"/>
      <c r="AH287" s="1"/>
      <c r="AI287" s="1"/>
      <c r="AJ287" s="1"/>
      <c r="AN287" s="1"/>
      <c r="AO287" s="1"/>
      <c r="AP287" s="1"/>
      <c r="BT287" s="35"/>
      <c r="BU287" s="4"/>
      <c r="BV287" s="4"/>
      <c r="BW287" s="4"/>
      <c r="BX287" s="4"/>
    </row>
    <row r="288" spans="1:76">
      <c r="A288" s="6" t="s">
        <v>201</v>
      </c>
      <c r="B288" s="4"/>
      <c r="C288" s="37" t="s">
        <v>146</v>
      </c>
      <c r="D288" s="60"/>
      <c r="E288" s="4" t="s">
        <v>202</v>
      </c>
      <c r="F288" s="4"/>
      <c r="G288" s="18">
        <v>60.6</v>
      </c>
      <c r="H288" s="4"/>
      <c r="I288" s="1">
        <v>3</v>
      </c>
      <c r="J288" s="15"/>
      <c r="L288" s="20">
        <v>50.18</v>
      </c>
      <c r="M288" s="20">
        <v>1.54</v>
      </c>
      <c r="N288" s="20">
        <v>17.75</v>
      </c>
      <c r="O288" s="24">
        <v>8.958400000000001</v>
      </c>
      <c r="P288" s="24"/>
      <c r="Q288" s="20">
        <v>0.14000000000000001</v>
      </c>
      <c r="R288" s="20">
        <v>6.68</v>
      </c>
      <c r="S288" s="20">
        <v>9.19</v>
      </c>
      <c r="T288" s="20">
        <v>3.92</v>
      </c>
      <c r="U288" s="20">
        <v>0.49</v>
      </c>
      <c r="V288" s="20">
        <v>0.34</v>
      </c>
      <c r="Y288" s="20"/>
      <c r="Z288" s="20">
        <f t="shared" si="12"/>
        <v>99.188400000000001</v>
      </c>
      <c r="AA288" s="83"/>
      <c r="AB288" s="20"/>
      <c r="AF288" s="1"/>
      <c r="AG288" s="1"/>
      <c r="AH288" s="1"/>
      <c r="AI288" s="1"/>
      <c r="AJ288" s="1"/>
      <c r="AN288" s="1"/>
      <c r="AO288" s="1"/>
      <c r="AP288" s="1"/>
      <c r="BT288" s="35"/>
      <c r="BU288" s="4"/>
      <c r="BV288" s="4"/>
      <c r="BW288" s="4"/>
      <c r="BX288" s="4"/>
    </row>
    <row r="289" spans="1:76">
      <c r="A289" s="6" t="s">
        <v>203</v>
      </c>
      <c r="B289" s="4"/>
      <c r="C289" s="37" t="s">
        <v>146</v>
      </c>
      <c r="D289" s="60"/>
      <c r="E289" s="4" t="s">
        <v>204</v>
      </c>
      <c r="F289" s="4"/>
      <c r="G289" s="18">
        <v>60.6</v>
      </c>
      <c r="H289" s="4"/>
      <c r="I289" s="1">
        <v>3</v>
      </c>
      <c r="J289" s="15"/>
      <c r="L289" s="20">
        <v>50.63</v>
      </c>
      <c r="M289" s="20">
        <v>1.67</v>
      </c>
      <c r="N289" s="20">
        <v>17.59</v>
      </c>
      <c r="O289" s="24">
        <v>8.4581999999999997</v>
      </c>
      <c r="P289" s="24"/>
      <c r="Q289" s="20">
        <v>0.17</v>
      </c>
      <c r="R289" s="20">
        <v>5.56</v>
      </c>
      <c r="S289" s="20">
        <v>10.220000000000001</v>
      </c>
      <c r="T289" s="20">
        <v>4.12</v>
      </c>
      <c r="U289" s="20">
        <v>0.44</v>
      </c>
      <c r="V289" s="20">
        <v>0.28999999999999998</v>
      </c>
      <c r="Y289" s="20"/>
      <c r="Z289" s="20">
        <f t="shared" si="12"/>
        <v>99.148200000000017</v>
      </c>
      <c r="AA289" s="83"/>
      <c r="AB289" s="20"/>
      <c r="AF289" s="1"/>
      <c r="AG289" s="1"/>
      <c r="AH289" s="1"/>
      <c r="AI289" s="1"/>
      <c r="AJ289" s="1"/>
      <c r="AN289" s="1"/>
      <c r="AO289" s="1"/>
      <c r="AP289" s="1"/>
      <c r="BT289" s="35"/>
      <c r="BU289" s="4"/>
      <c r="BV289" s="4"/>
      <c r="BW289" s="4"/>
      <c r="BX289" s="4"/>
    </row>
    <row r="290" spans="1:76">
      <c r="A290" s="6" t="s">
        <v>205</v>
      </c>
      <c r="B290" s="4"/>
      <c r="C290" s="37" t="s">
        <v>146</v>
      </c>
      <c r="D290" s="60"/>
      <c r="E290" s="4" t="s">
        <v>206</v>
      </c>
      <c r="F290" s="4"/>
      <c r="G290" s="18">
        <v>60.6</v>
      </c>
      <c r="H290" s="4"/>
      <c r="I290" s="1">
        <v>3</v>
      </c>
      <c r="J290" s="15"/>
      <c r="L290" s="20">
        <v>50.65</v>
      </c>
      <c r="M290" s="20">
        <v>1.78</v>
      </c>
      <c r="N290" s="20">
        <v>17.670000000000002</v>
      </c>
      <c r="O290" s="24">
        <v>8.3650000000000002</v>
      </c>
      <c r="P290" s="24"/>
      <c r="Q290" s="20">
        <v>0.16</v>
      </c>
      <c r="R290" s="20">
        <v>5.82</v>
      </c>
      <c r="S290" s="20">
        <v>10.14</v>
      </c>
      <c r="T290" s="20">
        <v>4.0999999999999996</v>
      </c>
      <c r="U290" s="20">
        <v>0.52</v>
      </c>
      <c r="V290" s="20">
        <v>0.3</v>
      </c>
      <c r="Y290" s="20"/>
      <c r="Z290" s="20">
        <f t="shared" si="12"/>
        <v>99.504999999999981</v>
      </c>
      <c r="AA290" s="83"/>
      <c r="AB290" s="20"/>
      <c r="AF290" s="1"/>
      <c r="AG290" s="1"/>
      <c r="AH290" s="1"/>
      <c r="AI290" s="1"/>
      <c r="AJ290" s="1"/>
      <c r="AN290" s="1"/>
      <c r="AO290" s="1"/>
      <c r="AP290" s="1"/>
      <c r="BT290" s="35"/>
      <c r="BU290" s="4"/>
      <c r="BV290" s="4"/>
      <c r="BW290" s="4"/>
      <c r="BX290" s="4"/>
    </row>
    <row r="291" spans="1:76">
      <c r="A291" s="6" t="s">
        <v>207</v>
      </c>
      <c r="B291" s="4"/>
      <c r="C291" s="37" t="s">
        <v>146</v>
      </c>
      <c r="D291" s="60"/>
      <c r="E291" s="4" t="s">
        <v>208</v>
      </c>
      <c r="F291" s="4"/>
      <c r="G291" s="18">
        <v>60.6</v>
      </c>
      <c r="H291" s="4"/>
      <c r="I291" s="1">
        <v>3</v>
      </c>
      <c r="J291" s="15"/>
      <c r="L291" s="20">
        <v>52.42</v>
      </c>
      <c r="M291" s="20">
        <v>2.2599999999999998</v>
      </c>
      <c r="N291" s="20">
        <v>16.309999999999999</v>
      </c>
      <c r="O291" s="24">
        <v>10.6608</v>
      </c>
      <c r="P291" s="24"/>
      <c r="Q291" s="20">
        <v>0.3</v>
      </c>
      <c r="R291" s="20">
        <v>3.6</v>
      </c>
      <c r="S291" s="20">
        <v>7.64</v>
      </c>
      <c r="T291" s="20">
        <v>5.25</v>
      </c>
      <c r="U291" s="20">
        <v>0.61</v>
      </c>
      <c r="V291" s="20">
        <v>0.48</v>
      </c>
      <c r="Y291" s="20"/>
      <c r="Z291" s="20">
        <f t="shared" si="12"/>
        <v>99.530799999999985</v>
      </c>
      <c r="AA291" s="83"/>
      <c r="AB291" s="20"/>
      <c r="AF291" s="1"/>
      <c r="AG291" s="1"/>
      <c r="AH291" s="1"/>
      <c r="AI291" s="1"/>
      <c r="AJ291" s="1"/>
      <c r="AN291" s="1"/>
      <c r="AO291" s="1"/>
      <c r="AP291" s="1"/>
      <c r="BT291" s="35"/>
      <c r="BU291" s="4"/>
      <c r="BV291" s="4"/>
      <c r="BW291" s="4"/>
      <c r="BX291" s="4"/>
    </row>
    <row r="292" spans="1:76">
      <c r="A292" s="6">
        <v>8</v>
      </c>
      <c r="B292" s="4"/>
      <c r="C292" s="37" t="s">
        <v>146</v>
      </c>
      <c r="D292" s="60"/>
      <c r="E292" s="4" t="s">
        <v>202</v>
      </c>
      <c r="F292" s="4"/>
      <c r="G292" s="18">
        <v>60.6</v>
      </c>
      <c r="H292" s="4"/>
      <c r="I292" s="1">
        <v>3</v>
      </c>
      <c r="J292" s="15"/>
      <c r="L292" s="20">
        <v>52.93</v>
      </c>
      <c r="M292" s="20">
        <v>2.29</v>
      </c>
      <c r="N292" s="20">
        <v>15.86</v>
      </c>
      <c r="O292" s="24">
        <v>10.6889</v>
      </c>
      <c r="P292" s="24"/>
      <c r="Q292" s="20">
        <v>0.11</v>
      </c>
      <c r="R292" s="20">
        <v>3.63</v>
      </c>
      <c r="S292" s="20">
        <v>7.6</v>
      </c>
      <c r="T292" s="20">
        <v>5.03</v>
      </c>
      <c r="U292" s="20">
        <v>0.64</v>
      </c>
      <c r="V292" s="20">
        <v>0.35</v>
      </c>
      <c r="Y292" s="20"/>
      <c r="Z292" s="20">
        <f t="shared" si="12"/>
        <v>99.128899999999987</v>
      </c>
      <c r="AA292" s="83"/>
      <c r="AB292" s="20"/>
      <c r="AF292" s="1"/>
      <c r="AG292" s="1"/>
      <c r="AH292" s="1"/>
      <c r="AI292" s="1"/>
      <c r="AJ292" s="1"/>
      <c r="AN292" s="1"/>
      <c r="AO292" s="1"/>
      <c r="AP292" s="1"/>
      <c r="BT292" s="35"/>
      <c r="BU292" s="4"/>
      <c r="BV292" s="4"/>
      <c r="BW292" s="4"/>
      <c r="BX292" s="4"/>
    </row>
    <row r="293" spans="1:76">
      <c r="A293" s="6" t="s">
        <v>209</v>
      </c>
      <c r="B293" s="4"/>
      <c r="C293" s="37" t="s">
        <v>146</v>
      </c>
      <c r="D293" s="60"/>
      <c r="E293" s="4" t="s">
        <v>210</v>
      </c>
      <c r="F293" s="4"/>
      <c r="G293" s="18">
        <v>60.6</v>
      </c>
      <c r="H293" s="4"/>
      <c r="I293" s="1">
        <v>3</v>
      </c>
      <c r="J293" s="15"/>
      <c r="L293" s="20">
        <v>54.22</v>
      </c>
      <c r="M293" s="20">
        <v>1.88</v>
      </c>
      <c r="N293" s="20">
        <v>15.61</v>
      </c>
      <c r="O293" s="24">
        <v>13.650112359550562</v>
      </c>
      <c r="P293" s="24"/>
      <c r="Q293" s="20">
        <v>0.17</v>
      </c>
      <c r="R293" s="20">
        <v>3.63</v>
      </c>
      <c r="S293" s="20">
        <v>7.82</v>
      </c>
      <c r="T293" s="20">
        <v>5</v>
      </c>
      <c r="U293" s="20">
        <v>0.85</v>
      </c>
      <c r="V293" s="20">
        <v>0.27</v>
      </c>
      <c r="Y293" s="20"/>
      <c r="Z293" s="20">
        <f t="shared" si="12"/>
        <v>103.10011235955055</v>
      </c>
      <c r="AA293" s="83"/>
      <c r="AB293" s="20"/>
      <c r="AF293" s="1"/>
      <c r="AG293" s="1"/>
      <c r="AH293" s="1"/>
      <c r="AI293" s="1"/>
      <c r="AJ293" s="1"/>
      <c r="AN293" s="1"/>
      <c r="AO293" s="1"/>
      <c r="AP293" s="1"/>
      <c r="BT293" s="35"/>
      <c r="BU293" s="4"/>
      <c r="BV293" s="4"/>
      <c r="BW293" s="4"/>
      <c r="BX293" s="4"/>
    </row>
    <row r="294" spans="1:76">
      <c r="A294" s="6" t="s">
        <v>211</v>
      </c>
      <c r="B294" s="4"/>
      <c r="C294" s="37" t="s">
        <v>146</v>
      </c>
      <c r="D294" s="60"/>
      <c r="E294" s="4" t="s">
        <v>212</v>
      </c>
      <c r="F294" s="4"/>
      <c r="G294" s="18">
        <v>60.6</v>
      </c>
      <c r="H294" s="4"/>
      <c r="I294" s="1">
        <v>3</v>
      </c>
      <c r="J294" s="15"/>
      <c r="L294" s="20">
        <v>66.209999999999994</v>
      </c>
      <c r="M294" s="20">
        <v>0.62</v>
      </c>
      <c r="N294" s="20">
        <v>15.52</v>
      </c>
      <c r="O294" s="24">
        <v>6.6804494382022472</v>
      </c>
      <c r="P294" s="24"/>
      <c r="Q294" s="20">
        <v>0.17</v>
      </c>
      <c r="R294" s="20">
        <v>0.63</v>
      </c>
      <c r="S294" s="20">
        <v>2.4</v>
      </c>
      <c r="T294" s="20">
        <v>6.87</v>
      </c>
      <c r="U294" s="20">
        <v>1.71</v>
      </c>
      <c r="V294" s="20">
        <v>0.21</v>
      </c>
      <c r="Y294" s="20"/>
      <c r="Z294" s="20">
        <f t="shared" si="12"/>
        <v>101.02044943820223</v>
      </c>
      <c r="AA294" s="83"/>
      <c r="AB294" s="20"/>
      <c r="AF294" s="1"/>
      <c r="AG294" s="1"/>
      <c r="AH294" s="1"/>
      <c r="AI294" s="1"/>
      <c r="AJ294" s="1"/>
      <c r="AN294" s="1"/>
      <c r="AO294" s="1"/>
      <c r="AP294" s="1"/>
      <c r="BT294" s="35"/>
      <c r="BU294" s="4"/>
      <c r="BV294" s="4"/>
      <c r="BW294" s="4"/>
      <c r="BX294" s="4"/>
    </row>
    <row r="295" spans="1:76">
      <c r="A295" s="6" t="s">
        <v>213</v>
      </c>
      <c r="B295" s="4"/>
      <c r="C295" s="37" t="s">
        <v>146</v>
      </c>
      <c r="D295" s="60"/>
      <c r="E295" s="4" t="s">
        <v>214</v>
      </c>
      <c r="F295" s="4"/>
      <c r="G295" s="18">
        <v>60.6</v>
      </c>
      <c r="H295" s="4"/>
      <c r="I295" s="1">
        <v>3</v>
      </c>
      <c r="J295" s="15"/>
      <c r="L295" s="20">
        <v>67.400000000000006</v>
      </c>
      <c r="M295" s="20">
        <v>0.6</v>
      </c>
      <c r="N295" s="20">
        <v>15.41</v>
      </c>
      <c r="O295" s="24">
        <v>6.6008988764044938</v>
      </c>
      <c r="P295" s="24"/>
      <c r="Q295" s="20">
        <v>0.13</v>
      </c>
      <c r="R295" s="20">
        <v>0.36</v>
      </c>
      <c r="S295" s="20">
        <v>1.88</v>
      </c>
      <c r="T295" s="20">
        <v>7.27</v>
      </c>
      <c r="U295" s="20">
        <v>1.99</v>
      </c>
      <c r="V295" s="20">
        <v>0.21</v>
      </c>
      <c r="Y295" s="20"/>
      <c r="Z295" s="20">
        <f t="shared" si="12"/>
        <v>101.85089887640447</v>
      </c>
      <c r="AA295" s="83"/>
      <c r="AB295" s="20"/>
      <c r="AF295" s="1"/>
      <c r="AG295" s="1"/>
      <c r="AH295" s="1"/>
      <c r="AI295" s="1"/>
      <c r="AJ295" s="1"/>
      <c r="AN295" s="1"/>
      <c r="AO295" s="1"/>
      <c r="AP295" s="1"/>
      <c r="BT295" s="35"/>
      <c r="BU295" s="4"/>
      <c r="BV295" s="4"/>
      <c r="BW295" s="4"/>
      <c r="BX295" s="4"/>
    </row>
    <row r="296" spans="1:76">
      <c r="A296" s="6" t="s">
        <v>267</v>
      </c>
      <c r="B296" s="4"/>
      <c r="C296" s="37" t="s">
        <v>146</v>
      </c>
      <c r="D296" s="60"/>
      <c r="E296" s="4" t="s">
        <v>268</v>
      </c>
      <c r="F296" s="4"/>
      <c r="G296" s="18">
        <v>60.6</v>
      </c>
      <c r="H296" s="4"/>
      <c r="I296" s="1">
        <v>5</v>
      </c>
      <c r="J296" s="15"/>
      <c r="L296" s="20">
        <v>52.33</v>
      </c>
      <c r="M296" s="20">
        <v>1.56</v>
      </c>
      <c r="N296" s="20">
        <v>16.64</v>
      </c>
      <c r="O296" s="24">
        <v>9.33</v>
      </c>
      <c r="P296" s="24"/>
      <c r="Q296" s="20">
        <v>0.17</v>
      </c>
      <c r="R296" s="20">
        <v>5.19</v>
      </c>
      <c r="S296" s="20">
        <v>9.9700000000000006</v>
      </c>
      <c r="T296" s="20">
        <v>4.57</v>
      </c>
      <c r="U296" s="20">
        <v>0.4</v>
      </c>
      <c r="V296" s="20">
        <v>0.26</v>
      </c>
      <c r="Y296" s="20"/>
      <c r="Z296" s="20">
        <f t="shared" si="12"/>
        <v>100.42</v>
      </c>
      <c r="AA296" s="83"/>
      <c r="AB296" s="20"/>
      <c r="AF296" s="1"/>
      <c r="AG296" s="1"/>
      <c r="AH296" s="1">
        <v>101</v>
      </c>
      <c r="AI296" s="1"/>
      <c r="AJ296" s="1">
        <v>19</v>
      </c>
      <c r="AL296" s="4">
        <v>73</v>
      </c>
      <c r="AN296" s="1">
        <v>5</v>
      </c>
      <c r="AO296" s="1">
        <v>427</v>
      </c>
      <c r="AP296" s="1">
        <v>27</v>
      </c>
      <c r="AQ296" s="4">
        <v>172</v>
      </c>
      <c r="AR296" s="4">
        <v>3</v>
      </c>
      <c r="AW296" s="4">
        <v>79</v>
      </c>
      <c r="AX296" s="4">
        <v>8</v>
      </c>
      <c r="AY296" s="4">
        <v>24.1</v>
      </c>
      <c r="BA296" s="4">
        <v>16.3</v>
      </c>
      <c r="BB296" s="4">
        <v>4.26</v>
      </c>
      <c r="BC296" s="4">
        <v>1.5</v>
      </c>
      <c r="BD296" s="4">
        <v>4.88</v>
      </c>
      <c r="BF296" s="4">
        <v>5.05</v>
      </c>
      <c r="BH296" s="4">
        <v>3.06</v>
      </c>
      <c r="BJ296" s="4">
        <v>2.78</v>
      </c>
      <c r="BT296" s="35">
        <v>0.70345999999999997</v>
      </c>
      <c r="BU296" s="4"/>
      <c r="BV296" s="4"/>
      <c r="BW296" s="4"/>
      <c r="BX296" s="4"/>
    </row>
    <row r="297" spans="1:76">
      <c r="A297" s="6" t="s">
        <v>269</v>
      </c>
      <c r="B297" s="4"/>
      <c r="C297" s="37" t="s">
        <v>146</v>
      </c>
      <c r="D297" s="60"/>
      <c r="E297" s="4"/>
      <c r="F297" s="4"/>
      <c r="G297" s="18">
        <v>60.6</v>
      </c>
      <c r="H297" s="4"/>
      <c r="I297" s="1">
        <v>5</v>
      </c>
      <c r="J297" s="15"/>
      <c r="L297" s="20"/>
      <c r="M297" s="20"/>
      <c r="N297" s="20"/>
      <c r="O297" s="24"/>
      <c r="P297" s="24"/>
      <c r="Q297" s="20"/>
      <c r="R297" s="20"/>
      <c r="S297" s="20"/>
      <c r="T297" s="20"/>
      <c r="U297" s="20"/>
      <c r="V297" s="20"/>
      <c r="Y297" s="20"/>
      <c r="AA297" s="83"/>
      <c r="AB297" s="20"/>
      <c r="AF297" s="1"/>
      <c r="AG297" s="1"/>
      <c r="AH297" s="1"/>
      <c r="AI297" s="1"/>
      <c r="AJ297" s="1"/>
      <c r="AN297" s="1"/>
      <c r="AO297" s="1"/>
      <c r="AP297" s="1"/>
      <c r="AW297" s="4">
        <v>76</v>
      </c>
      <c r="AY297" s="4">
        <v>23.7</v>
      </c>
      <c r="BA297" s="4">
        <v>16.100000000000001</v>
      </c>
      <c r="BB297" s="4">
        <v>4.21</v>
      </c>
      <c r="BC297" s="4">
        <v>1.48</v>
      </c>
      <c r="BD297" s="4">
        <v>4.76</v>
      </c>
      <c r="BF297" s="4">
        <v>5.04</v>
      </c>
      <c r="BH297" s="4">
        <v>3.06</v>
      </c>
      <c r="BJ297" s="4">
        <v>2.74</v>
      </c>
      <c r="BT297" s="35"/>
      <c r="BU297" s="4"/>
      <c r="BV297" s="4"/>
      <c r="BW297" s="4"/>
      <c r="BX297" s="4"/>
    </row>
    <row r="298" spans="1:76">
      <c r="A298" s="6" t="s">
        <v>270</v>
      </c>
      <c r="B298" s="4"/>
      <c r="C298" s="37" t="s">
        <v>146</v>
      </c>
      <c r="D298" s="60"/>
      <c r="E298" s="4" t="s">
        <v>271</v>
      </c>
      <c r="F298" s="4"/>
      <c r="G298" s="18">
        <v>60.6</v>
      </c>
      <c r="H298" s="4"/>
      <c r="I298" s="1">
        <v>5</v>
      </c>
      <c r="J298" s="15"/>
      <c r="L298" s="20">
        <v>52.71</v>
      </c>
      <c r="M298" s="20">
        <v>1.68</v>
      </c>
      <c r="N298" s="20">
        <v>16.12</v>
      </c>
      <c r="O298" s="24">
        <v>9.9600000000000009</v>
      </c>
      <c r="P298" s="24"/>
      <c r="Q298" s="20">
        <v>0.18</v>
      </c>
      <c r="R298" s="20">
        <v>4.92</v>
      </c>
      <c r="S298" s="20">
        <v>9.09</v>
      </c>
      <c r="T298" s="20">
        <v>4.9000000000000004</v>
      </c>
      <c r="U298" s="20">
        <v>0.45</v>
      </c>
      <c r="V298" s="20">
        <v>0.28999999999999998</v>
      </c>
      <c r="Y298" s="20"/>
      <c r="Z298" s="20">
        <f t="shared" ref="Z298:Z308" si="13">SUM(L298:V298)-AA298</f>
        <v>100.30000000000003</v>
      </c>
      <c r="AA298" s="83"/>
      <c r="AB298" s="20"/>
      <c r="AF298" s="1"/>
      <c r="AG298" s="1"/>
      <c r="AH298" s="1">
        <v>52</v>
      </c>
      <c r="AI298" s="1"/>
      <c r="AJ298" s="1">
        <v>15</v>
      </c>
      <c r="AL298" s="4">
        <v>80</v>
      </c>
      <c r="AN298" s="1">
        <v>5.2</v>
      </c>
      <c r="AO298" s="1">
        <v>383</v>
      </c>
      <c r="AP298" s="1">
        <v>33</v>
      </c>
      <c r="AQ298" s="4">
        <v>190</v>
      </c>
      <c r="AR298" s="4">
        <v>7</v>
      </c>
      <c r="AW298" s="4">
        <v>99</v>
      </c>
      <c r="AX298" s="4">
        <v>10</v>
      </c>
      <c r="AY298" s="4">
        <v>29</v>
      </c>
      <c r="BT298" s="35"/>
      <c r="BU298" s="4"/>
      <c r="BV298" s="4"/>
      <c r="BW298" s="4"/>
      <c r="BX298" s="4"/>
    </row>
    <row r="299" spans="1:76">
      <c r="A299" s="6" t="s">
        <v>272</v>
      </c>
      <c r="B299" s="4"/>
      <c r="C299" s="37" t="s">
        <v>146</v>
      </c>
      <c r="D299" s="60"/>
      <c r="E299" s="4" t="s">
        <v>273</v>
      </c>
      <c r="F299" s="4"/>
      <c r="G299" s="18">
        <v>60.6</v>
      </c>
      <c r="H299" s="4"/>
      <c r="I299" s="1">
        <v>5</v>
      </c>
      <c r="J299" s="15"/>
      <c r="L299" s="20">
        <v>52.46</v>
      </c>
      <c r="M299" s="20">
        <v>2.44</v>
      </c>
      <c r="N299" s="20">
        <v>15.12</v>
      </c>
      <c r="O299" s="24">
        <v>12.16</v>
      </c>
      <c r="P299" s="24"/>
      <c r="Q299" s="20">
        <v>0.21</v>
      </c>
      <c r="R299" s="20">
        <v>4.08</v>
      </c>
      <c r="S299" s="20">
        <v>8.3699999999999992</v>
      </c>
      <c r="T299" s="20">
        <v>5.09</v>
      </c>
      <c r="U299" s="20">
        <v>0.48</v>
      </c>
      <c r="V299" s="20">
        <v>0.33</v>
      </c>
      <c r="Y299" s="20"/>
      <c r="Z299" s="20">
        <f t="shared" si="13"/>
        <v>100.74</v>
      </c>
      <c r="AA299" s="83"/>
      <c r="AB299" s="20"/>
      <c r="AF299" s="1"/>
      <c r="AG299" s="1"/>
      <c r="AH299" s="1">
        <v>20</v>
      </c>
      <c r="AI299" s="1"/>
      <c r="AJ299" s="1">
        <v>9</v>
      </c>
      <c r="AL299" s="4">
        <v>87</v>
      </c>
      <c r="AN299" s="1">
        <v>5.6</v>
      </c>
      <c r="AO299" s="1">
        <v>357</v>
      </c>
      <c r="AP299" s="1">
        <v>38</v>
      </c>
      <c r="AQ299" s="4">
        <v>214</v>
      </c>
      <c r="AR299" s="4">
        <v>6</v>
      </c>
      <c r="AW299" s="4">
        <v>89</v>
      </c>
      <c r="AX299" s="4">
        <v>12</v>
      </c>
      <c r="BT299" s="35"/>
      <c r="BU299" s="4"/>
      <c r="BV299" s="4"/>
      <c r="BW299" s="4"/>
      <c r="BX299" s="4"/>
    </row>
    <row r="300" spans="1:76">
      <c r="A300" s="6" t="s">
        <v>274</v>
      </c>
      <c r="B300" s="4"/>
      <c r="C300" s="37" t="s">
        <v>146</v>
      </c>
      <c r="D300" s="60"/>
      <c r="E300" s="4" t="s">
        <v>202</v>
      </c>
      <c r="F300" s="4"/>
      <c r="G300" s="18">
        <v>60.6</v>
      </c>
      <c r="H300" s="4"/>
      <c r="I300" s="1">
        <v>5</v>
      </c>
      <c r="J300" s="15"/>
      <c r="L300" s="20">
        <v>54.6</v>
      </c>
      <c r="M300" s="20">
        <v>2.46</v>
      </c>
      <c r="N300" s="20">
        <v>14.27</v>
      </c>
      <c r="O300" s="24">
        <v>11.81</v>
      </c>
      <c r="P300" s="24"/>
      <c r="Q300" s="20">
        <v>0.21</v>
      </c>
      <c r="R300" s="20">
        <v>3.89</v>
      </c>
      <c r="S300" s="20">
        <v>6.92</v>
      </c>
      <c r="T300" s="20">
        <v>5.08</v>
      </c>
      <c r="U300" s="20">
        <v>0.6</v>
      </c>
      <c r="V300" s="20">
        <v>0.3</v>
      </c>
      <c r="Y300" s="20"/>
      <c r="Z300" s="20">
        <f t="shared" si="13"/>
        <v>100.13999999999999</v>
      </c>
      <c r="AA300" s="83"/>
      <c r="AB300" s="20"/>
      <c r="AF300" s="1"/>
      <c r="AG300" s="1"/>
      <c r="AH300" s="1">
        <v>28</v>
      </c>
      <c r="AI300" s="1"/>
      <c r="AJ300" s="1">
        <v>10</v>
      </c>
      <c r="AL300" s="4">
        <v>100</v>
      </c>
      <c r="AN300" s="1">
        <v>9.1999999999999993</v>
      </c>
      <c r="AO300" s="1">
        <v>380</v>
      </c>
      <c r="AP300" s="1">
        <v>39</v>
      </c>
      <c r="AQ300" s="4">
        <v>252</v>
      </c>
      <c r="AR300" s="4">
        <v>6</v>
      </c>
      <c r="AW300" s="4">
        <v>138</v>
      </c>
      <c r="AX300" s="4">
        <v>12</v>
      </c>
      <c r="AY300" s="4">
        <v>33</v>
      </c>
      <c r="BT300" s="35"/>
      <c r="BU300" s="4"/>
      <c r="BV300" s="4"/>
      <c r="BW300" s="4"/>
      <c r="BX300" s="4"/>
    </row>
    <row r="301" spans="1:76">
      <c r="A301" s="6" t="s">
        <v>275</v>
      </c>
      <c r="B301" s="4"/>
      <c r="C301" s="37" t="s">
        <v>146</v>
      </c>
      <c r="D301" s="60"/>
      <c r="E301" s="4" t="s">
        <v>202</v>
      </c>
      <c r="F301" s="4"/>
      <c r="G301" s="18">
        <v>60.6</v>
      </c>
      <c r="H301" s="4"/>
      <c r="I301" s="1">
        <v>5</v>
      </c>
      <c r="J301" s="15"/>
      <c r="L301" s="20">
        <v>54.79</v>
      </c>
      <c r="M301" s="20">
        <v>2.1</v>
      </c>
      <c r="N301" s="20">
        <v>16</v>
      </c>
      <c r="O301" s="24">
        <v>9.06</v>
      </c>
      <c r="P301" s="24"/>
      <c r="Q301" s="20">
        <v>0.21</v>
      </c>
      <c r="R301" s="20">
        <v>4.05</v>
      </c>
      <c r="S301" s="20">
        <v>7.24</v>
      </c>
      <c r="T301" s="20">
        <v>5.38</v>
      </c>
      <c r="U301" s="20">
        <v>0.66</v>
      </c>
      <c r="V301" s="20">
        <v>0.27</v>
      </c>
      <c r="Y301" s="20"/>
      <c r="Z301" s="20">
        <f t="shared" si="13"/>
        <v>99.759999999999977</v>
      </c>
      <c r="AA301" s="83"/>
      <c r="AB301" s="20"/>
      <c r="AF301" s="1"/>
      <c r="AG301" s="1"/>
      <c r="AH301" s="1">
        <v>20</v>
      </c>
      <c r="AI301" s="1"/>
      <c r="AJ301" s="1">
        <v>7</v>
      </c>
      <c r="AL301" s="4">
        <v>96</v>
      </c>
      <c r="AN301" s="1">
        <v>10</v>
      </c>
      <c r="AO301" s="1">
        <v>369</v>
      </c>
      <c r="AP301" s="1">
        <v>43</v>
      </c>
      <c r="AQ301" s="4">
        <v>270</v>
      </c>
      <c r="AR301" s="4">
        <v>7</v>
      </c>
      <c r="AW301" s="4">
        <v>126</v>
      </c>
      <c r="AX301" s="4">
        <v>15</v>
      </c>
      <c r="AY301" s="4">
        <v>39.6</v>
      </c>
      <c r="BA301" s="4">
        <v>22.5</v>
      </c>
      <c r="BB301" s="4">
        <v>5.51</v>
      </c>
      <c r="BC301" s="4">
        <v>1.81</v>
      </c>
      <c r="BD301" s="4">
        <v>6.29</v>
      </c>
      <c r="BF301" s="4">
        <v>6.48</v>
      </c>
      <c r="BH301" s="4">
        <v>4.0999999999999996</v>
      </c>
      <c r="BJ301" s="4">
        <v>3.84</v>
      </c>
      <c r="BT301" s="35">
        <v>0.70342000000000005</v>
      </c>
      <c r="BU301" s="4"/>
      <c r="BV301" s="4"/>
      <c r="BW301" s="4"/>
      <c r="BX301" s="4"/>
    </row>
    <row r="302" spans="1:76">
      <c r="A302" s="6" t="s">
        <v>149</v>
      </c>
      <c r="B302" s="4"/>
      <c r="C302" s="37" t="s">
        <v>146</v>
      </c>
      <c r="D302" s="60"/>
      <c r="E302" s="4" t="s">
        <v>276</v>
      </c>
      <c r="F302" s="4"/>
      <c r="G302" s="18">
        <v>60.6</v>
      </c>
      <c r="H302" s="4"/>
      <c r="I302" s="1">
        <v>5</v>
      </c>
      <c r="J302" s="15"/>
      <c r="L302" s="20">
        <v>57.5</v>
      </c>
      <c r="M302" s="20">
        <v>2.16</v>
      </c>
      <c r="N302" s="20">
        <v>14.83</v>
      </c>
      <c r="O302" s="24">
        <v>8.66</v>
      </c>
      <c r="P302" s="24"/>
      <c r="Q302" s="20">
        <v>0.21</v>
      </c>
      <c r="R302" s="20">
        <v>3.19</v>
      </c>
      <c r="S302" s="20">
        <v>5.94</v>
      </c>
      <c r="T302" s="20">
        <v>5.71</v>
      </c>
      <c r="U302" s="20">
        <v>0.78</v>
      </c>
      <c r="V302" s="20">
        <v>0.28999999999999998</v>
      </c>
      <c r="Y302" s="20"/>
      <c r="Z302" s="20">
        <f t="shared" si="13"/>
        <v>99.269999999999982</v>
      </c>
      <c r="AA302" s="83"/>
      <c r="AB302" s="20"/>
      <c r="AF302" s="1"/>
      <c r="AG302" s="1"/>
      <c r="AH302" s="1">
        <v>13</v>
      </c>
      <c r="AI302" s="1"/>
      <c r="AJ302" s="1">
        <v>4</v>
      </c>
      <c r="AL302" s="4">
        <v>103</v>
      </c>
      <c r="AN302" s="1">
        <v>13</v>
      </c>
      <c r="AO302" s="1">
        <v>337</v>
      </c>
      <c r="AP302" s="1">
        <v>45</v>
      </c>
      <c r="AQ302" s="4">
        <v>325</v>
      </c>
      <c r="AR302" s="4">
        <v>11</v>
      </c>
      <c r="AW302" s="4">
        <v>161</v>
      </c>
      <c r="AX302" s="4">
        <v>21</v>
      </c>
      <c r="AY302" s="4">
        <v>40</v>
      </c>
      <c r="BT302" s="35"/>
      <c r="BU302" s="4"/>
      <c r="BV302" s="4"/>
      <c r="BW302" s="4"/>
      <c r="BX302" s="4"/>
    </row>
    <row r="303" spans="1:76">
      <c r="A303" s="6" t="s">
        <v>277</v>
      </c>
      <c r="B303" s="4"/>
      <c r="C303" s="37" t="s">
        <v>146</v>
      </c>
      <c r="D303" s="60"/>
      <c r="E303" s="4" t="s">
        <v>276</v>
      </c>
      <c r="F303" s="4"/>
      <c r="G303" s="18">
        <v>60.6</v>
      </c>
      <c r="H303" s="4"/>
      <c r="I303" s="1">
        <v>5</v>
      </c>
      <c r="J303" s="15"/>
      <c r="L303" s="20">
        <v>61.91</v>
      </c>
      <c r="M303" s="20">
        <v>1.26</v>
      </c>
      <c r="N303" s="20">
        <v>15.32</v>
      </c>
      <c r="O303" s="24">
        <v>7.25</v>
      </c>
      <c r="P303" s="24"/>
      <c r="Q303" s="20">
        <v>0.21</v>
      </c>
      <c r="R303" s="20">
        <v>1.35</v>
      </c>
      <c r="S303" s="20">
        <v>3.57</v>
      </c>
      <c r="T303" s="20">
        <v>6.7</v>
      </c>
      <c r="U303" s="20">
        <v>1.21</v>
      </c>
      <c r="V303" s="20">
        <v>0.41</v>
      </c>
      <c r="Y303" s="20"/>
      <c r="Z303" s="20">
        <f t="shared" si="13"/>
        <v>99.189999999999969</v>
      </c>
      <c r="AA303" s="83"/>
      <c r="AB303" s="20"/>
      <c r="AF303" s="1"/>
      <c r="AG303" s="1"/>
      <c r="AH303" s="1">
        <v>9</v>
      </c>
      <c r="AI303" s="1"/>
      <c r="AJ303" s="1">
        <v>3</v>
      </c>
      <c r="AL303" s="4">
        <v>123</v>
      </c>
      <c r="AN303" s="1">
        <v>20</v>
      </c>
      <c r="AO303" s="1">
        <v>255</v>
      </c>
      <c r="AP303" s="1">
        <v>66</v>
      </c>
      <c r="AQ303" s="4">
        <v>457</v>
      </c>
      <c r="AR303" s="4">
        <v>13</v>
      </c>
      <c r="AW303" s="4">
        <v>199</v>
      </c>
      <c r="AX303" s="4">
        <v>25</v>
      </c>
      <c r="AY303" s="4">
        <v>61</v>
      </c>
      <c r="BT303" s="35"/>
      <c r="BU303" s="4"/>
      <c r="BV303" s="4"/>
      <c r="BW303" s="4"/>
      <c r="BX303" s="4"/>
    </row>
    <row r="304" spans="1:76">
      <c r="A304" s="6" t="s">
        <v>278</v>
      </c>
      <c r="B304" s="4"/>
      <c r="C304" s="37" t="s">
        <v>146</v>
      </c>
      <c r="D304" s="60"/>
      <c r="E304" s="4" t="s">
        <v>279</v>
      </c>
      <c r="F304" s="4"/>
      <c r="G304" s="18">
        <v>60.6</v>
      </c>
      <c r="H304" s="4"/>
      <c r="I304" s="1">
        <v>5</v>
      </c>
      <c r="J304" s="15"/>
      <c r="L304" s="20">
        <v>62.57</v>
      </c>
      <c r="M304" s="20">
        <v>1.21</v>
      </c>
      <c r="N304" s="20">
        <v>15.26</v>
      </c>
      <c r="O304" s="24">
        <v>7.17</v>
      </c>
      <c r="P304" s="24"/>
      <c r="Q304" s="20">
        <v>0.22</v>
      </c>
      <c r="R304" s="20">
        <v>1.24</v>
      </c>
      <c r="S304" s="20">
        <v>3.63</v>
      </c>
      <c r="T304" s="20">
        <v>6.44</v>
      </c>
      <c r="U304" s="20">
        <v>1.21</v>
      </c>
      <c r="V304" s="20">
        <v>0.3</v>
      </c>
      <c r="Y304" s="20"/>
      <c r="Z304" s="20">
        <f t="shared" si="13"/>
        <v>99.249999999999986</v>
      </c>
      <c r="AA304" s="83"/>
      <c r="AB304" s="20"/>
      <c r="AF304" s="1"/>
      <c r="AG304" s="1"/>
      <c r="AH304" s="1">
        <v>9</v>
      </c>
      <c r="AI304" s="1"/>
      <c r="AJ304" s="1">
        <v>4</v>
      </c>
      <c r="AL304" s="4">
        <v>123</v>
      </c>
      <c r="AN304" s="1">
        <v>21</v>
      </c>
      <c r="AO304" s="1">
        <v>260</v>
      </c>
      <c r="AP304" s="1">
        <v>66</v>
      </c>
      <c r="AQ304" s="4">
        <v>496</v>
      </c>
      <c r="AR304" s="4">
        <v>14</v>
      </c>
      <c r="AW304" s="4">
        <v>200</v>
      </c>
      <c r="AX304" s="4">
        <v>28</v>
      </c>
      <c r="AY304" s="4">
        <v>61.5</v>
      </c>
      <c r="BA304" s="4">
        <v>34.700000000000003</v>
      </c>
      <c r="BB304" s="4">
        <v>8.64</v>
      </c>
      <c r="BC304" s="4">
        <v>2.36</v>
      </c>
      <c r="BD304" s="4">
        <v>9.16</v>
      </c>
      <c r="BF304" s="4">
        <v>9.74</v>
      </c>
      <c r="BH304" s="4">
        <v>6.43</v>
      </c>
      <c r="BJ304" s="4">
        <v>6.12</v>
      </c>
      <c r="BT304" s="35">
        <v>0.70347000000000004</v>
      </c>
      <c r="BU304" s="4"/>
      <c r="BV304" s="4"/>
      <c r="BW304" s="4"/>
      <c r="BX304" s="4"/>
    </row>
    <row r="305" spans="1:76">
      <c r="A305" s="6" t="s">
        <v>280</v>
      </c>
      <c r="B305" s="4"/>
      <c r="C305" s="37" t="s">
        <v>146</v>
      </c>
      <c r="D305" s="60"/>
      <c r="E305" s="4" t="s">
        <v>279</v>
      </c>
      <c r="F305" s="4"/>
      <c r="G305" s="18">
        <v>60.6</v>
      </c>
      <c r="H305" s="4"/>
      <c r="I305" s="1">
        <v>5</v>
      </c>
      <c r="J305" s="15"/>
      <c r="L305" s="20">
        <v>67.39</v>
      </c>
      <c r="M305" s="20">
        <v>0.63</v>
      </c>
      <c r="N305" s="20">
        <v>14.73</v>
      </c>
      <c r="O305" s="24">
        <v>5.27</v>
      </c>
      <c r="P305" s="24"/>
      <c r="Q305" s="20">
        <v>0.19</v>
      </c>
      <c r="R305" s="20">
        <v>0.49</v>
      </c>
      <c r="S305" s="20">
        <v>1.87</v>
      </c>
      <c r="T305" s="20">
        <v>7.35</v>
      </c>
      <c r="U305" s="20">
        <v>1.58</v>
      </c>
      <c r="V305" s="20">
        <v>0.11</v>
      </c>
      <c r="Y305" s="20"/>
      <c r="Z305" s="20">
        <f t="shared" si="13"/>
        <v>99.609999999999985</v>
      </c>
      <c r="AA305" s="83"/>
      <c r="AB305" s="20"/>
      <c r="AF305" s="1"/>
      <c r="AG305" s="1"/>
      <c r="AH305" s="1">
        <v>6</v>
      </c>
      <c r="AI305" s="1"/>
      <c r="AJ305" s="1">
        <v>3</v>
      </c>
      <c r="AL305" s="4">
        <v>134</v>
      </c>
      <c r="AN305" s="1">
        <v>31</v>
      </c>
      <c r="AO305" s="1">
        <v>141</v>
      </c>
      <c r="AP305" s="1">
        <v>72</v>
      </c>
      <c r="AQ305" s="4">
        <v>632</v>
      </c>
      <c r="AR305" s="4">
        <v>14</v>
      </c>
      <c r="AW305" s="4">
        <v>230</v>
      </c>
      <c r="AX305" s="4">
        <v>30</v>
      </c>
      <c r="AY305" s="4">
        <v>68</v>
      </c>
      <c r="BT305" s="35"/>
      <c r="BU305" s="4"/>
      <c r="BV305" s="4"/>
      <c r="BW305" s="4"/>
      <c r="BX305" s="4"/>
    </row>
    <row r="306" spans="1:76">
      <c r="A306" s="36" t="s">
        <v>281</v>
      </c>
      <c r="B306" s="22"/>
      <c r="C306" s="37" t="s">
        <v>146</v>
      </c>
      <c r="D306" s="60"/>
      <c r="E306" s="22" t="s">
        <v>282</v>
      </c>
      <c r="F306" s="4"/>
      <c r="G306" s="18">
        <v>60.6</v>
      </c>
      <c r="H306" s="4"/>
      <c r="I306" s="38">
        <v>5</v>
      </c>
      <c r="J306" s="37"/>
      <c r="L306" s="24">
        <v>70.099999999999994</v>
      </c>
      <c r="M306" s="24">
        <v>0.5</v>
      </c>
      <c r="N306" s="24">
        <v>14.31</v>
      </c>
      <c r="O306" s="24">
        <v>4.32</v>
      </c>
      <c r="P306" s="24"/>
      <c r="Q306" s="24">
        <v>0.13</v>
      </c>
      <c r="R306" s="24">
        <v>0.9</v>
      </c>
      <c r="S306" s="24">
        <v>3.46</v>
      </c>
      <c r="T306" s="24">
        <v>4.88</v>
      </c>
      <c r="U306" s="24">
        <v>0.65</v>
      </c>
      <c r="V306" s="24">
        <v>0.08</v>
      </c>
      <c r="Y306" s="24"/>
      <c r="Z306" s="24">
        <f t="shared" si="13"/>
        <v>99.329999999999984</v>
      </c>
      <c r="AA306" s="85"/>
      <c r="AB306" s="24"/>
      <c r="AC306" s="22"/>
      <c r="AD306" s="22"/>
      <c r="AE306" s="22"/>
      <c r="AF306" s="38"/>
      <c r="AG306" s="38"/>
      <c r="AH306" s="38">
        <v>20</v>
      </c>
      <c r="AI306" s="38"/>
      <c r="AJ306" s="38">
        <v>6</v>
      </c>
      <c r="AK306" s="22"/>
      <c r="AL306" s="22">
        <v>101</v>
      </c>
      <c r="AM306" s="22"/>
      <c r="AN306" s="38">
        <v>14</v>
      </c>
      <c r="AO306" s="38">
        <v>117</v>
      </c>
      <c r="AP306" s="38">
        <v>36</v>
      </c>
      <c r="AQ306" s="22">
        <v>178</v>
      </c>
      <c r="AR306" s="22"/>
      <c r="AV306" s="22"/>
      <c r="AW306" s="22">
        <v>68</v>
      </c>
      <c r="AX306" s="22">
        <v>10</v>
      </c>
      <c r="AY306" s="22">
        <v>22</v>
      </c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P306" s="22"/>
      <c r="BQ306" s="22"/>
      <c r="BR306" s="22"/>
      <c r="BT306" s="61"/>
      <c r="BU306" s="22"/>
      <c r="BV306" s="22"/>
      <c r="BW306" s="22"/>
      <c r="BX306" s="22"/>
    </row>
    <row r="307" spans="1:76">
      <c r="A307" s="36" t="s">
        <v>283</v>
      </c>
      <c r="B307" s="22"/>
      <c r="C307" s="37" t="s">
        <v>146</v>
      </c>
      <c r="D307" s="60"/>
      <c r="E307" s="22" t="s">
        <v>146</v>
      </c>
      <c r="F307" s="4"/>
      <c r="G307" s="18">
        <v>60.6</v>
      </c>
      <c r="H307" s="4"/>
      <c r="I307" s="81" t="s">
        <v>349</v>
      </c>
      <c r="J307" s="37"/>
      <c r="L307" s="24">
        <v>51.89</v>
      </c>
      <c r="M307" s="24">
        <v>1.49</v>
      </c>
      <c r="N307" s="24">
        <v>16.2</v>
      </c>
      <c r="O307" s="24">
        <v>9.4600000000000009</v>
      </c>
      <c r="P307" s="24"/>
      <c r="Q307" s="24">
        <v>0.18</v>
      </c>
      <c r="R307" s="24">
        <v>6.11</v>
      </c>
      <c r="S307" s="24">
        <v>10.07</v>
      </c>
      <c r="T307" s="24">
        <v>4.07</v>
      </c>
      <c r="U307" s="24">
        <v>0.28000000000000003</v>
      </c>
      <c r="V307" s="24">
        <v>0.21</v>
      </c>
      <c r="Y307" s="24"/>
      <c r="Z307" s="24">
        <f t="shared" si="13"/>
        <v>99.96</v>
      </c>
      <c r="AA307" s="85"/>
      <c r="AB307" s="24"/>
      <c r="AC307" s="22"/>
      <c r="AD307" s="22"/>
      <c r="AE307" s="22"/>
      <c r="AF307" s="38"/>
      <c r="AG307" s="38"/>
      <c r="AH307" s="38">
        <v>141</v>
      </c>
      <c r="AI307" s="38"/>
      <c r="AJ307" s="38">
        <v>35</v>
      </c>
      <c r="AK307" s="22"/>
      <c r="AL307" s="22">
        <v>76</v>
      </c>
      <c r="AM307" s="22">
        <v>16</v>
      </c>
      <c r="AN307" s="38">
        <v>3</v>
      </c>
      <c r="AO307" s="38">
        <v>340</v>
      </c>
      <c r="AP307" s="38">
        <v>26</v>
      </c>
      <c r="AQ307" s="22">
        <v>144</v>
      </c>
      <c r="AR307" s="22">
        <v>2</v>
      </c>
      <c r="AV307" s="22"/>
      <c r="AW307" s="22">
        <v>80</v>
      </c>
      <c r="AX307" s="22">
        <v>8</v>
      </c>
      <c r="AY307" s="22">
        <v>21.9</v>
      </c>
      <c r="AZ307" s="22"/>
      <c r="BA307" s="22">
        <v>14.4</v>
      </c>
      <c r="BB307" s="22">
        <v>3.94</v>
      </c>
      <c r="BC307" s="22">
        <v>1.46</v>
      </c>
      <c r="BD307" s="22">
        <v>4.83</v>
      </c>
      <c r="BE307" s="22"/>
      <c r="BF307" s="22">
        <v>4.92</v>
      </c>
      <c r="BG307" s="22"/>
      <c r="BH307" s="22">
        <v>3.21</v>
      </c>
      <c r="BI307" s="22"/>
      <c r="BJ307" s="22">
        <v>2.99</v>
      </c>
      <c r="BK307" s="22"/>
      <c r="BL307" s="22"/>
      <c r="BM307" s="22"/>
      <c r="BP307" s="22"/>
      <c r="BQ307" s="22"/>
      <c r="BR307" s="22"/>
      <c r="BT307" s="61">
        <v>0.70335999999999999</v>
      </c>
      <c r="BU307" s="22"/>
      <c r="BV307" s="22"/>
      <c r="BW307" s="22"/>
      <c r="BX307" s="22"/>
    </row>
    <row r="308" spans="1:76">
      <c r="A308" s="36" t="s">
        <v>284</v>
      </c>
      <c r="B308" s="22"/>
      <c r="C308" s="37" t="s">
        <v>146</v>
      </c>
      <c r="D308" s="60"/>
      <c r="E308" s="22" t="s">
        <v>282</v>
      </c>
      <c r="F308" s="4"/>
      <c r="G308" s="18">
        <v>60.6</v>
      </c>
      <c r="H308" s="4"/>
      <c r="I308" s="81" t="s">
        <v>349</v>
      </c>
      <c r="J308" s="37"/>
      <c r="L308" s="24">
        <v>68.02</v>
      </c>
      <c r="M308" s="24">
        <v>0.55000000000000004</v>
      </c>
      <c r="N308" s="24">
        <v>14.99</v>
      </c>
      <c r="O308" s="24">
        <v>4.97</v>
      </c>
      <c r="P308" s="24"/>
      <c r="Q308" s="24">
        <v>0.18</v>
      </c>
      <c r="R308" s="24">
        <v>0.33</v>
      </c>
      <c r="S308" s="24">
        <v>1.69</v>
      </c>
      <c r="T308" s="24">
        <v>7.45</v>
      </c>
      <c r="U308" s="24">
        <v>1.69</v>
      </c>
      <c r="V308" s="24">
        <v>0.1</v>
      </c>
      <c r="Y308" s="24"/>
      <c r="Z308" s="24">
        <f t="shared" si="13"/>
        <v>99.969999999999985</v>
      </c>
      <c r="AA308" s="85"/>
      <c r="AB308" s="24"/>
      <c r="AC308" s="22"/>
      <c r="AD308" s="22"/>
      <c r="AE308" s="22"/>
      <c r="AF308" s="38"/>
      <c r="AG308" s="38"/>
      <c r="AH308" s="38">
        <v>7</v>
      </c>
      <c r="AI308" s="38"/>
      <c r="AJ308" s="38">
        <v>2</v>
      </c>
      <c r="AK308" s="22"/>
      <c r="AL308" s="22">
        <v>124</v>
      </c>
      <c r="AM308" s="22">
        <v>27</v>
      </c>
      <c r="AN308" s="38">
        <v>32</v>
      </c>
      <c r="AO308" s="38">
        <v>134</v>
      </c>
      <c r="AP308" s="38">
        <v>71</v>
      </c>
      <c r="AQ308" s="22">
        <v>665</v>
      </c>
      <c r="AR308" s="22">
        <v>17</v>
      </c>
      <c r="AV308" s="22"/>
      <c r="AW308" s="22">
        <v>251</v>
      </c>
      <c r="AX308" s="22">
        <v>28</v>
      </c>
      <c r="AY308" s="22">
        <v>70.599999999999994</v>
      </c>
      <c r="AZ308" s="22"/>
      <c r="BA308" s="22">
        <v>33.6</v>
      </c>
      <c r="BB308" s="22">
        <v>8.02</v>
      </c>
      <c r="BC308" s="22">
        <v>1.75</v>
      </c>
      <c r="BD308" s="22">
        <v>8.44</v>
      </c>
      <c r="BE308" s="22"/>
      <c r="BF308" s="22">
        <v>9.32</v>
      </c>
      <c r="BG308" s="22"/>
      <c r="BH308" s="22">
        <v>6.22</v>
      </c>
      <c r="BI308" s="22"/>
      <c r="BJ308" s="22">
        <v>6.2</v>
      </c>
      <c r="BK308" s="22"/>
      <c r="BL308" s="22"/>
      <c r="BM308" s="22"/>
      <c r="BP308" s="22"/>
      <c r="BQ308" s="22"/>
      <c r="BR308" s="22"/>
      <c r="BT308" s="61">
        <v>0.70342000000000005</v>
      </c>
      <c r="BU308" s="22"/>
      <c r="BV308" s="22"/>
      <c r="BW308" s="22"/>
      <c r="BX308" s="22"/>
    </row>
    <row r="309" spans="1:76">
      <c r="A309" s="36" t="s">
        <v>434</v>
      </c>
      <c r="B309" s="36"/>
      <c r="C309" s="37" t="s">
        <v>146</v>
      </c>
      <c r="D309" s="36"/>
      <c r="E309" s="36"/>
      <c r="F309" s="38">
        <v>62.956400000000002</v>
      </c>
      <c r="G309" s="38">
        <v>60.6297</v>
      </c>
      <c r="H309" s="36"/>
      <c r="I309" s="38">
        <v>14</v>
      </c>
      <c r="J309" s="36"/>
      <c r="K309" s="36"/>
      <c r="L309" s="24">
        <v>53.842293605421133</v>
      </c>
      <c r="M309" s="39">
        <v>1.9028515210561081</v>
      </c>
      <c r="N309" s="24">
        <v>16.787331086100885</v>
      </c>
      <c r="O309" s="24"/>
      <c r="P309" s="24">
        <v>9.2977699937813618</v>
      </c>
      <c r="Q309" s="39">
        <v>0.17563125590721723</v>
      </c>
      <c r="R309" s="24">
        <v>4.590117485673284</v>
      </c>
      <c r="S309" s="24">
        <v>8.5014147798033353</v>
      </c>
      <c r="T309" s="24">
        <v>3.9543969888312094</v>
      </c>
      <c r="U309" s="24">
        <v>0.61417064949149569</v>
      </c>
      <c r="V309" s="24">
        <v>0.33402263393397136</v>
      </c>
      <c r="W309" s="24"/>
      <c r="X309" s="24"/>
      <c r="Y309" s="24"/>
      <c r="Z309" s="24">
        <f t="shared" ref="Z309:Z340" si="14">SUM(L309:V309)</f>
        <v>100.00000000000001</v>
      </c>
      <c r="AA309" s="85"/>
      <c r="AB309" s="38"/>
      <c r="AC309" s="38"/>
      <c r="AD309" s="38"/>
      <c r="AE309" s="38"/>
      <c r="AF309" s="38">
        <v>29</v>
      </c>
      <c r="AG309" s="38">
        <v>189</v>
      </c>
      <c r="AH309" s="38"/>
      <c r="AI309" s="38">
        <v>25</v>
      </c>
      <c r="AJ309" s="38"/>
      <c r="AK309" s="38">
        <v>20</v>
      </c>
      <c r="AL309" s="38">
        <v>140</v>
      </c>
      <c r="AM309" s="38">
        <v>19</v>
      </c>
      <c r="AN309" s="38">
        <v>6</v>
      </c>
      <c r="AO309" s="38">
        <v>423</v>
      </c>
      <c r="AP309" s="38">
        <v>33</v>
      </c>
      <c r="AQ309" s="38">
        <v>181</v>
      </c>
      <c r="AR309" s="38">
        <v>6</v>
      </c>
      <c r="AS309" s="38"/>
      <c r="AT309" s="38"/>
      <c r="AU309" s="38"/>
      <c r="AV309" s="38"/>
      <c r="AW309" s="38">
        <v>99</v>
      </c>
      <c r="AX309" s="38">
        <v>11</v>
      </c>
      <c r="AY309" s="38">
        <v>28</v>
      </c>
      <c r="AZ309" s="38">
        <v>4.07</v>
      </c>
      <c r="BA309" s="38">
        <v>17.5</v>
      </c>
      <c r="BB309" s="38">
        <v>4.4000000000000004</v>
      </c>
      <c r="BC309" s="38">
        <v>1.58</v>
      </c>
      <c r="BD309" s="38">
        <v>5.3</v>
      </c>
      <c r="BE309" s="38">
        <v>0.9</v>
      </c>
      <c r="BF309" s="38">
        <v>5.3</v>
      </c>
      <c r="BG309" s="38">
        <v>1.1000000000000001</v>
      </c>
      <c r="BH309" s="38">
        <v>3.3</v>
      </c>
      <c r="BI309" s="38">
        <v>0.49</v>
      </c>
      <c r="BJ309" s="38">
        <v>3</v>
      </c>
      <c r="BK309" s="38">
        <v>0.43</v>
      </c>
      <c r="BL309" s="38">
        <v>4.2</v>
      </c>
      <c r="BM309" s="38">
        <v>0.4</v>
      </c>
      <c r="BN309" s="38"/>
      <c r="BO309" s="38"/>
      <c r="BP309" s="38"/>
      <c r="BQ309" s="38">
        <v>1.2</v>
      </c>
      <c r="BR309" s="38">
        <v>0.4</v>
      </c>
      <c r="BT309" s="4"/>
      <c r="BU309" s="4"/>
      <c r="BV309" s="4"/>
      <c r="BW309" s="4"/>
      <c r="BX309" s="4"/>
    </row>
    <row r="310" spans="1:76">
      <c r="A310" s="36" t="s">
        <v>435</v>
      </c>
      <c r="B310" s="36"/>
      <c r="C310" s="37" t="s">
        <v>146</v>
      </c>
      <c r="D310" s="36"/>
      <c r="E310" s="36"/>
      <c r="F310" s="38">
        <v>62.956400000000002</v>
      </c>
      <c r="G310" s="38">
        <v>60.6297</v>
      </c>
      <c r="H310" s="36"/>
      <c r="I310" s="38">
        <v>14</v>
      </c>
      <c r="J310" s="36"/>
      <c r="K310" s="36"/>
      <c r="L310" s="24">
        <v>53.580996220660118</v>
      </c>
      <c r="M310" s="39">
        <v>1.8612914614555922</v>
      </c>
      <c r="N310" s="24">
        <v>16.744061318956284</v>
      </c>
      <c r="O310" s="24"/>
      <c r="P310" s="24">
        <v>9.0689444178615979</v>
      </c>
      <c r="Q310" s="39">
        <v>0.16419982712782938</v>
      </c>
      <c r="R310" s="24">
        <v>4.8071659915713205</v>
      </c>
      <c r="S310" s="24">
        <v>8.7393197464746031</v>
      </c>
      <c r="T310" s="24">
        <v>3.9213511346975038</v>
      </c>
      <c r="U310" s="24">
        <v>0.78859127502181203</v>
      </c>
      <c r="V310" s="24">
        <v>0.32407860617334744</v>
      </c>
      <c r="W310" s="24"/>
      <c r="X310" s="24"/>
      <c r="Y310" s="24"/>
      <c r="Z310" s="24">
        <f t="shared" si="14"/>
        <v>100.00000000000001</v>
      </c>
      <c r="AA310" s="85"/>
      <c r="AB310" s="38"/>
      <c r="AC310" s="38"/>
      <c r="AD310" s="38"/>
      <c r="AE310" s="38"/>
      <c r="AF310" s="38">
        <v>27</v>
      </c>
      <c r="AG310" s="38">
        <v>278</v>
      </c>
      <c r="AH310" s="38"/>
      <c r="AI310" s="38">
        <v>25</v>
      </c>
      <c r="AJ310" s="38"/>
      <c r="AK310" s="38">
        <v>20</v>
      </c>
      <c r="AL310" s="38">
        <v>140</v>
      </c>
      <c r="AM310" s="38">
        <v>19</v>
      </c>
      <c r="AN310" s="38">
        <v>7</v>
      </c>
      <c r="AO310" s="38">
        <v>389</v>
      </c>
      <c r="AP310" s="38">
        <v>30</v>
      </c>
      <c r="AQ310" s="38">
        <v>171</v>
      </c>
      <c r="AR310" s="38">
        <v>6</v>
      </c>
      <c r="AS310" s="38"/>
      <c r="AT310" s="38"/>
      <c r="AU310" s="38"/>
      <c r="AV310" s="38"/>
      <c r="AW310" s="38">
        <v>91</v>
      </c>
      <c r="AX310" s="38">
        <v>11.1</v>
      </c>
      <c r="AY310" s="38">
        <v>28.3</v>
      </c>
      <c r="AZ310" s="38">
        <v>4.2</v>
      </c>
      <c r="BA310" s="38">
        <v>17.8</v>
      </c>
      <c r="BB310" s="38">
        <v>4.5</v>
      </c>
      <c r="BC310" s="38">
        <v>1.59</v>
      </c>
      <c r="BD310" s="38">
        <v>5.4</v>
      </c>
      <c r="BE310" s="38">
        <v>0.9</v>
      </c>
      <c r="BF310" s="38">
        <v>5.4</v>
      </c>
      <c r="BG310" s="38">
        <v>1.1000000000000001</v>
      </c>
      <c r="BH310" s="38">
        <v>3.4</v>
      </c>
      <c r="BI310" s="38">
        <v>0.5</v>
      </c>
      <c r="BJ310" s="38">
        <v>3</v>
      </c>
      <c r="BK310" s="38">
        <v>0.44</v>
      </c>
      <c r="BL310" s="38">
        <v>4.3</v>
      </c>
      <c r="BM310" s="38">
        <v>0.4</v>
      </c>
      <c r="BN310" s="38"/>
      <c r="BO310" s="38"/>
      <c r="BP310" s="38"/>
      <c r="BQ310" s="38">
        <v>1.2</v>
      </c>
      <c r="BR310" s="38">
        <v>0.4</v>
      </c>
      <c r="BT310" s="4"/>
      <c r="BU310" s="4"/>
      <c r="BV310" s="4"/>
      <c r="BW310" s="4"/>
      <c r="BX310" s="4"/>
    </row>
    <row r="311" spans="1:76">
      <c r="A311" s="36" t="s">
        <v>436</v>
      </c>
      <c r="B311" s="36"/>
      <c r="C311" s="37" t="s">
        <v>146</v>
      </c>
      <c r="D311" s="36"/>
      <c r="E311" s="36"/>
      <c r="F311" s="38">
        <v>62.956400000000002</v>
      </c>
      <c r="G311" s="38">
        <v>60.6297</v>
      </c>
      <c r="H311" s="36"/>
      <c r="I311" s="38">
        <v>14</v>
      </c>
      <c r="J311" s="36"/>
      <c r="K311" s="36"/>
      <c r="L311" s="24">
        <v>53.549876877921918</v>
      </c>
      <c r="M311" s="39">
        <v>1.8728243995892255</v>
      </c>
      <c r="N311" s="24">
        <v>16.6728383501084</v>
      </c>
      <c r="O311" s="24"/>
      <c r="P311" s="24">
        <v>9.1980823939965575</v>
      </c>
      <c r="Q311" s="39">
        <v>0.16399513131254162</v>
      </c>
      <c r="R311" s="24">
        <v>4.7011937642928592</v>
      </c>
      <c r="S311" s="24">
        <v>8.6480099245480293</v>
      </c>
      <c r="T311" s="24">
        <v>4.2638734141260821</v>
      </c>
      <c r="U311" s="24">
        <v>0.60131548147931935</v>
      </c>
      <c r="V311" s="24">
        <v>0.32799026262508324</v>
      </c>
      <c r="W311" s="24"/>
      <c r="X311" s="24"/>
      <c r="Y311" s="24"/>
      <c r="Z311" s="24">
        <f t="shared" si="14"/>
        <v>100.00000000000001</v>
      </c>
      <c r="AA311" s="85"/>
      <c r="AB311" s="38"/>
      <c r="AC311" s="38"/>
      <c r="AD311" s="38"/>
      <c r="AE311" s="38"/>
      <c r="AF311" s="38">
        <v>26</v>
      </c>
      <c r="AG311" s="38">
        <v>203</v>
      </c>
      <c r="AH311" s="38"/>
      <c r="AI311" s="38">
        <v>26</v>
      </c>
      <c r="AJ311" s="38"/>
      <c r="AK311" s="38">
        <v>20</v>
      </c>
      <c r="AL311" s="38">
        <v>150</v>
      </c>
      <c r="AM311" s="38">
        <v>19</v>
      </c>
      <c r="AN311" s="38">
        <v>7</v>
      </c>
      <c r="AO311" s="38">
        <v>371</v>
      </c>
      <c r="AP311" s="38">
        <v>30</v>
      </c>
      <c r="AQ311" s="38">
        <v>163</v>
      </c>
      <c r="AR311" s="38">
        <v>6</v>
      </c>
      <c r="AS311" s="38"/>
      <c r="AT311" s="38"/>
      <c r="AU311" s="38"/>
      <c r="AV311" s="38"/>
      <c r="AW311" s="38">
        <v>88</v>
      </c>
      <c r="AX311" s="38">
        <v>11.3</v>
      </c>
      <c r="AY311" s="38">
        <v>28.8</v>
      </c>
      <c r="AZ311" s="38">
        <v>4.3</v>
      </c>
      <c r="BA311" s="38">
        <v>18.2</v>
      </c>
      <c r="BB311" s="38">
        <v>4.5999999999999996</v>
      </c>
      <c r="BC311" s="38">
        <v>1.68</v>
      </c>
      <c r="BD311" s="38">
        <v>5.5</v>
      </c>
      <c r="BE311" s="38">
        <v>0.9</v>
      </c>
      <c r="BF311" s="38">
        <v>5.5</v>
      </c>
      <c r="BG311" s="38">
        <v>1.2</v>
      </c>
      <c r="BH311" s="38">
        <v>3.6</v>
      </c>
      <c r="BI311" s="38">
        <v>0.51</v>
      </c>
      <c r="BJ311" s="38">
        <v>3.1</v>
      </c>
      <c r="BK311" s="38">
        <v>0.47</v>
      </c>
      <c r="BL311" s="38">
        <v>4.5</v>
      </c>
      <c r="BM311" s="38">
        <v>0.4</v>
      </c>
      <c r="BN311" s="38"/>
      <c r="BO311" s="38"/>
      <c r="BP311" s="38"/>
      <c r="BQ311" s="38">
        <v>1.2</v>
      </c>
      <c r="BR311" s="38">
        <v>0.4</v>
      </c>
      <c r="BT311" s="4"/>
      <c r="BU311" s="4"/>
      <c r="BV311" s="4"/>
      <c r="BW311" s="4"/>
      <c r="BX311" s="4"/>
    </row>
    <row r="312" spans="1:76">
      <c r="A312" s="36" t="s">
        <v>437</v>
      </c>
      <c r="B312" s="36"/>
      <c r="C312" s="37" t="s">
        <v>146</v>
      </c>
      <c r="D312" s="36"/>
      <c r="E312" s="36"/>
      <c r="F312" s="38">
        <v>62.956400000000002</v>
      </c>
      <c r="G312" s="38">
        <v>60.6297</v>
      </c>
      <c r="H312" s="36"/>
      <c r="I312" s="38">
        <v>14</v>
      </c>
      <c r="J312" s="36"/>
      <c r="K312" s="36"/>
      <c r="L312" s="24">
        <v>53.328937536547919</v>
      </c>
      <c r="M312" s="39">
        <v>1.864043881485818</v>
      </c>
      <c r="N312" s="24">
        <v>16.655005762282226</v>
      </c>
      <c r="O312" s="24"/>
      <c r="P312" s="24">
        <v>9.2009000245782211</v>
      </c>
      <c r="Q312" s="39">
        <v>0.16665292980171223</v>
      </c>
      <c r="R312" s="24">
        <v>4.9378645867173985</v>
      </c>
      <c r="S312" s="24">
        <v>9.0321773065372408</v>
      </c>
      <c r="T312" s="24">
        <v>3.9194300157069351</v>
      </c>
      <c r="U312" s="24">
        <v>0.57608420178369657</v>
      </c>
      <c r="V312" s="24">
        <v>0.31890375455883202</v>
      </c>
      <c r="W312" s="24"/>
      <c r="X312" s="24"/>
      <c r="Y312" s="24"/>
      <c r="Z312" s="24">
        <f t="shared" si="14"/>
        <v>100</v>
      </c>
      <c r="AA312" s="85"/>
      <c r="AB312" s="38"/>
      <c r="AC312" s="38"/>
      <c r="AD312" s="38"/>
      <c r="AE312" s="38"/>
      <c r="AF312" s="38">
        <v>31</v>
      </c>
      <c r="AG312" s="38">
        <v>267</v>
      </c>
      <c r="AH312" s="38">
        <v>50</v>
      </c>
      <c r="AI312" s="38">
        <v>31</v>
      </c>
      <c r="AJ312" s="38"/>
      <c r="AK312" s="38">
        <v>60</v>
      </c>
      <c r="AL312" s="38">
        <v>150</v>
      </c>
      <c r="AM312" s="38">
        <v>20</v>
      </c>
      <c r="AN312" s="38">
        <v>6</v>
      </c>
      <c r="AO312" s="38">
        <v>401</v>
      </c>
      <c r="AP312" s="38">
        <v>31</v>
      </c>
      <c r="AQ312" s="38">
        <v>164</v>
      </c>
      <c r="AR312" s="38">
        <v>6</v>
      </c>
      <c r="AS312" s="38"/>
      <c r="AT312" s="38"/>
      <c r="AU312" s="38"/>
      <c r="AV312" s="38"/>
      <c r="AW312" s="38">
        <v>92</v>
      </c>
      <c r="AX312" s="38">
        <v>11.3</v>
      </c>
      <c r="AY312" s="38">
        <v>28.6</v>
      </c>
      <c r="AZ312" s="38">
        <v>3.71</v>
      </c>
      <c r="BA312" s="38">
        <v>17</v>
      </c>
      <c r="BB312" s="38">
        <v>4.5999999999999996</v>
      </c>
      <c r="BC312" s="38">
        <v>1.68</v>
      </c>
      <c r="BD312" s="38">
        <v>5.5</v>
      </c>
      <c r="BE312" s="38">
        <v>0.9</v>
      </c>
      <c r="BF312" s="38">
        <v>5.5</v>
      </c>
      <c r="BG312" s="38">
        <v>1.2</v>
      </c>
      <c r="BH312" s="38">
        <v>3.5</v>
      </c>
      <c r="BI312" s="38">
        <v>0.52</v>
      </c>
      <c r="BJ312" s="38">
        <v>3.1</v>
      </c>
      <c r="BK312" s="38">
        <v>0.46</v>
      </c>
      <c r="BL312" s="38">
        <v>4.0999999999999996</v>
      </c>
      <c r="BM312" s="38">
        <v>0.4</v>
      </c>
      <c r="BN312" s="38"/>
      <c r="BO312" s="38"/>
      <c r="BP312" s="38"/>
      <c r="BQ312" s="38">
        <v>1.1000000000000001</v>
      </c>
      <c r="BR312" s="38">
        <v>0.3</v>
      </c>
      <c r="BT312" s="4"/>
      <c r="BU312" s="4"/>
      <c r="BV312" s="4"/>
      <c r="BW312" s="4"/>
      <c r="BX312" s="4"/>
    </row>
    <row r="313" spans="1:76">
      <c r="A313" s="36" t="s">
        <v>438</v>
      </c>
      <c r="B313" s="36"/>
      <c r="C313" s="37" t="s">
        <v>146</v>
      </c>
      <c r="D313" s="36"/>
      <c r="E313" s="36"/>
      <c r="F313" s="38">
        <v>62.956400000000002</v>
      </c>
      <c r="G313" s="38">
        <v>60.6297</v>
      </c>
      <c r="H313" s="36"/>
      <c r="I313" s="38">
        <v>14</v>
      </c>
      <c r="J313" s="36"/>
      <c r="K313" s="36"/>
      <c r="L313" s="24">
        <v>51.101811273079647</v>
      </c>
      <c r="M313" s="39">
        <v>1.6003199836795472</v>
      </c>
      <c r="N313" s="24">
        <v>18.091446741471419</v>
      </c>
      <c r="O313" s="24"/>
      <c r="P313" s="24">
        <v>8.672328760741923</v>
      </c>
      <c r="Q313" s="39">
        <v>0.15360662327664412</v>
      </c>
      <c r="R313" s="24">
        <v>5.8430754736605808</v>
      </c>
      <c r="S313" s="24">
        <v>10.109926120234029</v>
      </c>
      <c r="T313" s="24">
        <v>3.7648682175648069</v>
      </c>
      <c r="U313" s="24">
        <v>0.40158594320691282</v>
      </c>
      <c r="V313" s="24">
        <v>0.26103086308449325</v>
      </c>
      <c r="W313" s="24"/>
      <c r="X313" s="24"/>
      <c r="Y313" s="24"/>
      <c r="Z313" s="24">
        <f t="shared" si="14"/>
        <v>100.00000000000001</v>
      </c>
      <c r="AA313" s="85"/>
      <c r="AB313" s="38"/>
      <c r="AC313" s="38"/>
      <c r="AD313" s="38"/>
      <c r="AE313" s="38"/>
      <c r="AF313" s="38">
        <v>34</v>
      </c>
      <c r="AG313" s="38">
        <v>250</v>
      </c>
      <c r="AH313" s="38">
        <v>120</v>
      </c>
      <c r="AI313" s="38">
        <v>32</v>
      </c>
      <c r="AJ313" s="38"/>
      <c r="AK313" s="38">
        <v>30</v>
      </c>
      <c r="AL313" s="38">
        <v>130</v>
      </c>
      <c r="AM313" s="38">
        <v>19</v>
      </c>
      <c r="AN313" s="38">
        <v>4</v>
      </c>
      <c r="AO313" s="38">
        <v>519</v>
      </c>
      <c r="AP313" s="38">
        <v>26</v>
      </c>
      <c r="AQ313" s="38">
        <v>141</v>
      </c>
      <c r="AR313" s="38">
        <v>6</v>
      </c>
      <c r="AS313" s="38"/>
      <c r="AT313" s="38"/>
      <c r="AU313" s="38"/>
      <c r="AV313" s="38"/>
      <c r="AW313" s="38">
        <v>82</v>
      </c>
      <c r="AX313" s="38">
        <v>9.8000000000000007</v>
      </c>
      <c r="AY313" s="38">
        <v>24.4</v>
      </c>
      <c r="AZ313" s="38">
        <v>3.59</v>
      </c>
      <c r="BA313" s="38">
        <v>14.7</v>
      </c>
      <c r="BB313" s="38">
        <v>3.7</v>
      </c>
      <c r="BC313" s="38">
        <v>1.4</v>
      </c>
      <c r="BD313" s="38">
        <v>4.5</v>
      </c>
      <c r="BE313" s="38">
        <v>0.7</v>
      </c>
      <c r="BF313" s="38">
        <v>4.4000000000000004</v>
      </c>
      <c r="BG313" s="38">
        <v>0.9</v>
      </c>
      <c r="BH313" s="38">
        <v>2.8</v>
      </c>
      <c r="BI313" s="38">
        <v>0.41</v>
      </c>
      <c r="BJ313" s="38">
        <v>2.4</v>
      </c>
      <c r="BK313" s="38">
        <v>0.37</v>
      </c>
      <c r="BL313" s="38">
        <v>3.4</v>
      </c>
      <c r="BM313" s="38">
        <v>0.4</v>
      </c>
      <c r="BN313" s="38"/>
      <c r="BO313" s="38"/>
      <c r="BP313" s="38"/>
      <c r="BQ313" s="38">
        <v>0.9</v>
      </c>
      <c r="BR313" s="38">
        <v>0.2</v>
      </c>
      <c r="BT313" s="4"/>
      <c r="BU313" s="4"/>
      <c r="BV313" s="4"/>
      <c r="BW313" s="4"/>
      <c r="BX313" s="4"/>
    </row>
    <row r="314" spans="1:76">
      <c r="A314" s="36" t="s">
        <v>439</v>
      </c>
      <c r="B314" s="36"/>
      <c r="C314" s="37" t="s">
        <v>146</v>
      </c>
      <c r="D314" s="36"/>
      <c r="E314" s="36"/>
      <c r="F314" s="38">
        <v>62.956400000000002</v>
      </c>
      <c r="G314" s="38">
        <v>60.6297</v>
      </c>
      <c r="H314" s="36"/>
      <c r="I314" s="38">
        <v>14</v>
      </c>
      <c r="J314" s="36"/>
      <c r="K314" s="36"/>
      <c r="L314" s="24">
        <v>54.254706424021158</v>
      </c>
      <c r="M314" s="39">
        <v>1.8942799006738649</v>
      </c>
      <c r="N314" s="24">
        <v>17.001625590964622</v>
      </c>
      <c r="O314" s="24"/>
      <c r="P314" s="24">
        <v>9.2534144531528018</v>
      </c>
      <c r="Q314" s="39">
        <v>0.16903476373313125</v>
      </c>
      <c r="R314" s="24">
        <v>4.2749437021540295</v>
      </c>
      <c r="S314" s="24">
        <v>8.6589420905874981</v>
      </c>
      <c r="T314" s="24">
        <v>3.5115608981979527</v>
      </c>
      <c r="U314" s="24">
        <v>0.71976092944430092</v>
      </c>
      <c r="V314" s="24">
        <v>0.26173124707065487</v>
      </c>
      <c r="W314" s="24"/>
      <c r="X314" s="24"/>
      <c r="Y314" s="24"/>
      <c r="Z314" s="24">
        <f t="shared" si="14"/>
        <v>100.00000000000004</v>
      </c>
      <c r="AA314" s="85"/>
      <c r="AB314" s="38"/>
      <c r="AC314" s="38"/>
      <c r="AD314" s="38"/>
      <c r="AE314" s="38"/>
      <c r="AF314" s="38">
        <v>29</v>
      </c>
      <c r="AG314" s="38">
        <v>162</v>
      </c>
      <c r="AH314" s="38">
        <v>20</v>
      </c>
      <c r="AI314" s="38">
        <v>26</v>
      </c>
      <c r="AJ314" s="38"/>
      <c r="AK314" s="38">
        <v>30</v>
      </c>
      <c r="AL314" s="38">
        <v>140</v>
      </c>
      <c r="AM314" s="38">
        <v>18</v>
      </c>
      <c r="AN314" s="38">
        <v>7</v>
      </c>
      <c r="AO314" s="38">
        <v>423</v>
      </c>
      <c r="AP314" s="38">
        <v>31</v>
      </c>
      <c r="AQ314" s="38">
        <v>166</v>
      </c>
      <c r="AR314" s="38">
        <v>6</v>
      </c>
      <c r="AS314" s="38"/>
      <c r="AT314" s="38"/>
      <c r="AU314" s="38"/>
      <c r="AV314" s="38"/>
      <c r="AW314" s="38">
        <v>94</v>
      </c>
      <c r="AX314" s="38">
        <v>10.9</v>
      </c>
      <c r="AY314" s="38">
        <v>27.3</v>
      </c>
      <c r="AZ314" s="38">
        <v>4.08</v>
      </c>
      <c r="BA314" s="38">
        <v>17.3</v>
      </c>
      <c r="BB314" s="38">
        <v>4.4000000000000004</v>
      </c>
      <c r="BC314" s="38">
        <v>1.6</v>
      </c>
      <c r="BD314" s="38">
        <v>5.2</v>
      </c>
      <c r="BE314" s="38">
        <v>0.9</v>
      </c>
      <c r="BF314" s="38">
        <v>5.2</v>
      </c>
      <c r="BG314" s="38">
        <v>1.1000000000000001</v>
      </c>
      <c r="BH314" s="38">
        <v>3.3</v>
      </c>
      <c r="BI314" s="38">
        <v>0.48</v>
      </c>
      <c r="BJ314" s="38">
        <v>3</v>
      </c>
      <c r="BK314" s="38">
        <v>0.43</v>
      </c>
      <c r="BL314" s="38">
        <v>4.0999999999999996</v>
      </c>
      <c r="BM314" s="38">
        <v>0.4</v>
      </c>
      <c r="BN314" s="38"/>
      <c r="BO314" s="38"/>
      <c r="BP314" s="38"/>
      <c r="BQ314" s="38">
        <v>1.1000000000000001</v>
      </c>
      <c r="BR314" s="38">
        <v>0.3</v>
      </c>
      <c r="BT314" s="4"/>
      <c r="BU314" s="4"/>
      <c r="BV314" s="4"/>
      <c r="BW314" s="4"/>
      <c r="BX314" s="4"/>
    </row>
    <row r="315" spans="1:76">
      <c r="A315" s="36" t="s">
        <v>440</v>
      </c>
      <c r="B315" s="36"/>
      <c r="C315" s="37" t="s">
        <v>146</v>
      </c>
      <c r="D315" s="36"/>
      <c r="E315" s="36"/>
      <c r="F315" s="38">
        <v>62.956400000000002</v>
      </c>
      <c r="G315" s="38">
        <v>60.6297</v>
      </c>
      <c r="H315" s="36"/>
      <c r="I315" s="38">
        <v>14</v>
      </c>
      <c r="J315" s="36"/>
      <c r="K315" s="36"/>
      <c r="L315" s="24">
        <v>53.810478075345955</v>
      </c>
      <c r="M315" s="39">
        <v>1.8065381172032404</v>
      </c>
      <c r="N315" s="24">
        <v>16.948981211962984</v>
      </c>
      <c r="O315" s="24"/>
      <c r="P315" s="24">
        <v>9.1504159767145747</v>
      </c>
      <c r="Q315" s="39">
        <v>0.16745999401041273</v>
      </c>
      <c r="R315" s="24">
        <v>4.2524689388098755</v>
      </c>
      <c r="S315" s="24">
        <v>8.7079196885414607</v>
      </c>
      <c r="T315" s="24">
        <v>4.3032143915403029</v>
      </c>
      <c r="U315" s="24">
        <v>0.55819998003470916</v>
      </c>
      <c r="V315" s="24">
        <v>0.29432362583648292</v>
      </c>
      <c r="W315" s="24"/>
      <c r="X315" s="24"/>
      <c r="Y315" s="24"/>
      <c r="Z315" s="24">
        <f t="shared" si="14"/>
        <v>100</v>
      </c>
      <c r="AA315" s="85"/>
      <c r="AB315" s="38"/>
      <c r="AC315" s="38"/>
      <c r="AD315" s="38"/>
      <c r="AE315" s="38"/>
      <c r="AF315" s="38">
        <v>31</v>
      </c>
      <c r="AG315" s="38">
        <v>271</v>
      </c>
      <c r="AH315" s="38"/>
      <c r="AI315" s="38">
        <v>28</v>
      </c>
      <c r="AJ315" s="38"/>
      <c r="AK315" s="38">
        <v>30</v>
      </c>
      <c r="AL315" s="38">
        <v>150</v>
      </c>
      <c r="AM315" s="38">
        <v>21</v>
      </c>
      <c r="AN315" s="38">
        <v>6</v>
      </c>
      <c r="AO315" s="38">
        <v>458</v>
      </c>
      <c r="AP315" s="38">
        <v>32</v>
      </c>
      <c r="AQ315" s="38">
        <v>169</v>
      </c>
      <c r="AR315" s="38">
        <v>6</v>
      </c>
      <c r="AS315" s="38"/>
      <c r="AT315" s="38"/>
      <c r="AU315" s="38"/>
      <c r="AV315" s="38"/>
      <c r="AW315" s="38">
        <v>97</v>
      </c>
      <c r="AX315" s="38">
        <v>11.2</v>
      </c>
      <c r="AY315" s="38">
        <v>28.6</v>
      </c>
      <c r="AZ315" s="38">
        <v>4.2</v>
      </c>
      <c r="BA315" s="38">
        <v>18</v>
      </c>
      <c r="BB315" s="38">
        <v>4.5</v>
      </c>
      <c r="BC315" s="38">
        <v>1.64</v>
      </c>
      <c r="BD315" s="38">
        <v>5.3</v>
      </c>
      <c r="BE315" s="38">
        <v>0.9</v>
      </c>
      <c r="BF315" s="38">
        <v>5.4</v>
      </c>
      <c r="BG315" s="38">
        <v>1.1000000000000001</v>
      </c>
      <c r="BH315" s="38">
        <v>3.4</v>
      </c>
      <c r="BI315" s="38">
        <v>0.49</v>
      </c>
      <c r="BJ315" s="38">
        <v>3</v>
      </c>
      <c r="BK315" s="38">
        <v>0.45</v>
      </c>
      <c r="BL315" s="38">
        <v>4.3</v>
      </c>
      <c r="BM315" s="38">
        <v>0.4</v>
      </c>
      <c r="BN315" s="38"/>
      <c r="BO315" s="38"/>
      <c r="BP315" s="38"/>
      <c r="BQ315" s="38">
        <v>1.1000000000000001</v>
      </c>
      <c r="BR315" s="38">
        <v>0.3</v>
      </c>
      <c r="BT315" s="4"/>
      <c r="BU315" s="4"/>
      <c r="BV315" s="4"/>
      <c r="BW315" s="4"/>
      <c r="BX315" s="4"/>
    </row>
    <row r="316" spans="1:76">
      <c r="A316" s="6" t="s">
        <v>441</v>
      </c>
      <c r="C316" s="37" t="s">
        <v>146</v>
      </c>
      <c r="D316" s="6"/>
      <c r="E316" s="6"/>
      <c r="F316" s="38">
        <v>62.956400000000002</v>
      </c>
      <c r="G316" s="38">
        <v>60.6297</v>
      </c>
      <c r="H316" s="6"/>
      <c r="I316" s="38">
        <v>14</v>
      </c>
      <c r="J316" s="6"/>
      <c r="K316" s="6"/>
      <c r="L316" s="24">
        <v>52.540831293125201</v>
      </c>
      <c r="M316" s="39">
        <v>1.8572973784980078</v>
      </c>
      <c r="N316" s="24">
        <v>16.666119747891056</v>
      </c>
      <c r="O316" s="24"/>
      <c r="P316" s="24">
        <v>9.470757940867399</v>
      </c>
      <c r="Q316" s="39">
        <v>0.17021634907348332</v>
      </c>
      <c r="R316" s="24">
        <v>5.0741709122538374</v>
      </c>
      <c r="S316" s="24">
        <v>9.3726723856918017</v>
      </c>
      <c r="T316" s="24">
        <v>4.029171807182454</v>
      </c>
      <c r="U316" s="24">
        <v>0.5171129592105822</v>
      </c>
      <c r="V316" s="24">
        <v>0.30164922620617302</v>
      </c>
      <c r="W316" s="24"/>
      <c r="X316" s="24"/>
      <c r="Y316" s="24"/>
      <c r="Z316" s="24">
        <f t="shared" si="14"/>
        <v>99.999999999999986</v>
      </c>
      <c r="AA316" s="60"/>
      <c r="AB316" s="1"/>
      <c r="AC316" s="1"/>
      <c r="AD316" s="1"/>
      <c r="AE316" s="1"/>
      <c r="AF316" s="1">
        <v>28</v>
      </c>
      <c r="AG316" s="1">
        <v>228</v>
      </c>
      <c r="AH316" s="1">
        <v>50</v>
      </c>
      <c r="AI316" s="1">
        <v>34</v>
      </c>
      <c r="AJ316" s="1"/>
      <c r="AK316" s="1">
        <v>30</v>
      </c>
      <c r="AL316" s="1">
        <v>110</v>
      </c>
      <c r="AM316" s="1">
        <v>18</v>
      </c>
      <c r="AN316" s="1">
        <v>6</v>
      </c>
      <c r="AO316" s="1">
        <v>389</v>
      </c>
      <c r="AP316" s="1">
        <v>28</v>
      </c>
      <c r="AQ316" s="1">
        <v>143</v>
      </c>
      <c r="AR316" s="1">
        <v>5</v>
      </c>
      <c r="AS316" s="1"/>
      <c r="AT316" s="1"/>
      <c r="AU316" s="1"/>
      <c r="AV316" s="1"/>
      <c r="AW316" s="1">
        <v>79</v>
      </c>
      <c r="AX316" s="1">
        <v>11</v>
      </c>
      <c r="AY316" s="1">
        <v>25</v>
      </c>
      <c r="AZ316" s="1">
        <v>3.9</v>
      </c>
      <c r="BA316" s="1">
        <v>15.2</v>
      </c>
      <c r="BB316" s="1">
        <v>4.0999999999999996</v>
      </c>
      <c r="BC316" s="1">
        <v>1.52</v>
      </c>
      <c r="BD316" s="1">
        <v>4.7</v>
      </c>
      <c r="BE316" s="1">
        <v>0.9</v>
      </c>
      <c r="BF316" s="1">
        <v>5.0999999999999996</v>
      </c>
      <c r="BG316" s="1">
        <v>1.1000000000000001</v>
      </c>
      <c r="BH316" s="1">
        <v>3.2</v>
      </c>
      <c r="BI316" s="1">
        <v>0.51</v>
      </c>
      <c r="BJ316" s="1">
        <v>2.8</v>
      </c>
      <c r="BK316" s="1">
        <v>0.41</v>
      </c>
      <c r="BL316" s="1">
        <v>4</v>
      </c>
      <c r="BM316" s="1">
        <v>0.7</v>
      </c>
      <c r="BN316" s="1"/>
      <c r="BO316" s="1"/>
      <c r="BP316" s="1"/>
      <c r="BQ316" s="1">
        <v>1.1000000000000001</v>
      </c>
      <c r="BR316" s="1">
        <v>0.3</v>
      </c>
      <c r="BT316" s="4"/>
      <c r="BU316" s="4"/>
      <c r="BV316" s="4"/>
      <c r="BW316" s="4"/>
      <c r="BX316" s="4"/>
    </row>
    <row r="317" spans="1:76">
      <c r="A317" s="6" t="s">
        <v>442</v>
      </c>
      <c r="C317" s="37" t="s">
        <v>146</v>
      </c>
      <c r="D317" s="6"/>
      <c r="E317" s="6"/>
      <c r="F317" s="38">
        <v>62.956400000000002</v>
      </c>
      <c r="G317" s="38">
        <v>60.6297</v>
      </c>
      <c r="H317" s="6"/>
      <c r="I317" s="38">
        <v>14</v>
      </c>
      <c r="J317" s="6"/>
      <c r="K317" s="6"/>
      <c r="L317" s="24">
        <v>53.609104250624796</v>
      </c>
      <c r="M317" s="39">
        <v>1.8188617523635844</v>
      </c>
      <c r="N317" s="24">
        <v>16.451911333557405</v>
      </c>
      <c r="O317" s="24"/>
      <c r="P317" s="24">
        <v>9.1702662588977599</v>
      </c>
      <c r="Q317" s="39">
        <v>0.1684708998758723</v>
      </c>
      <c r="R317" s="24">
        <v>4.8253393544694285</v>
      </c>
      <c r="S317" s="24">
        <v>8.8707208391431518</v>
      </c>
      <c r="T317" s="24">
        <v>4.2637696882165201</v>
      </c>
      <c r="U317" s="24">
        <v>0.5303713514610795</v>
      </c>
      <c r="V317" s="24">
        <v>0.2911842713903966</v>
      </c>
      <c r="W317" s="24"/>
      <c r="X317" s="24"/>
      <c r="Y317" s="24"/>
      <c r="Z317" s="24">
        <f t="shared" si="14"/>
        <v>99.999999999999986</v>
      </c>
      <c r="AA317" s="60"/>
      <c r="AB317" s="1"/>
      <c r="AC317" s="1"/>
      <c r="AD317" s="1"/>
      <c r="AE317" s="1"/>
      <c r="AF317" s="1">
        <v>34</v>
      </c>
      <c r="AG317" s="1">
        <v>252</v>
      </c>
      <c r="AH317" s="1">
        <v>40</v>
      </c>
      <c r="AI317" s="1">
        <v>35</v>
      </c>
      <c r="AJ317" s="1"/>
      <c r="AK317" s="1">
        <v>40</v>
      </c>
      <c r="AL317" s="1">
        <v>110</v>
      </c>
      <c r="AM317" s="1">
        <v>19</v>
      </c>
      <c r="AN317" s="1">
        <v>6</v>
      </c>
      <c r="AO317" s="1">
        <v>361</v>
      </c>
      <c r="AP317" s="1">
        <v>30</v>
      </c>
      <c r="AQ317" s="1">
        <v>190</v>
      </c>
      <c r="AR317" s="1">
        <v>5</v>
      </c>
      <c r="AS317" s="1"/>
      <c r="AT317" s="1"/>
      <c r="AU317" s="1"/>
      <c r="AV317" s="1"/>
      <c r="AW317" s="1">
        <v>83</v>
      </c>
      <c r="AX317" s="1">
        <v>11.5</v>
      </c>
      <c r="AY317" s="1">
        <v>27.7</v>
      </c>
      <c r="AZ317" s="1">
        <v>3.59</v>
      </c>
      <c r="BA317" s="1">
        <v>16.7</v>
      </c>
      <c r="BB317" s="1">
        <v>4.5999999999999996</v>
      </c>
      <c r="BC317" s="1">
        <v>1.6</v>
      </c>
      <c r="BD317" s="1">
        <v>4.9000000000000004</v>
      </c>
      <c r="BE317" s="1">
        <v>0.9</v>
      </c>
      <c r="BF317" s="1">
        <v>5.2</v>
      </c>
      <c r="BG317" s="1">
        <v>1.1000000000000001</v>
      </c>
      <c r="BH317" s="1">
        <v>3.2</v>
      </c>
      <c r="BI317" s="1">
        <v>0.46</v>
      </c>
      <c r="BJ317" s="1">
        <v>3</v>
      </c>
      <c r="BK317" s="1">
        <v>0.46</v>
      </c>
      <c r="BL317" s="1">
        <v>4.0999999999999996</v>
      </c>
      <c r="BM317" s="1">
        <v>0.9</v>
      </c>
      <c r="BN317" s="1"/>
      <c r="BO317" s="1"/>
      <c r="BP317" s="1"/>
      <c r="BQ317" s="1">
        <v>1.3</v>
      </c>
      <c r="BR317" s="1">
        <v>0.3</v>
      </c>
      <c r="BT317" s="4"/>
      <c r="BU317" s="4"/>
      <c r="BV317" s="4"/>
      <c r="BW317" s="4"/>
      <c r="BX317" s="4"/>
    </row>
    <row r="318" spans="1:76">
      <c r="A318" s="6" t="s">
        <v>443</v>
      </c>
      <c r="C318" s="37" t="s">
        <v>146</v>
      </c>
      <c r="D318" s="6"/>
      <c r="E318" s="6"/>
      <c r="F318" s="38">
        <v>62.956400000000002</v>
      </c>
      <c r="G318" s="38">
        <v>60.6297</v>
      </c>
      <c r="H318" s="6"/>
      <c r="I318" s="38">
        <v>14</v>
      </c>
      <c r="J318" s="6"/>
      <c r="K318" s="6"/>
      <c r="L318" s="24">
        <v>55.380128023578713</v>
      </c>
      <c r="M318" s="39">
        <v>1.6949641304910847</v>
      </c>
      <c r="N318" s="24">
        <v>16.633248000552513</v>
      </c>
      <c r="O318" s="24"/>
      <c r="P318" s="24">
        <v>7.8899992686794764</v>
      </c>
      <c r="Q318" s="39">
        <v>0.1638465326141382</v>
      </c>
      <c r="R318" s="24">
        <v>4.5990026740658099</v>
      </c>
      <c r="S318" s="24">
        <v>6.5990603480452892</v>
      </c>
      <c r="T318" s="24">
        <v>6.1357701523777264</v>
      </c>
      <c r="U318" s="24">
        <v>0.64408636958661214</v>
      </c>
      <c r="V318" s="24">
        <v>0.25989450000863301</v>
      </c>
      <c r="W318" s="24"/>
      <c r="X318" s="24"/>
      <c r="Y318" s="24"/>
      <c r="Z318" s="24">
        <f t="shared" si="14"/>
        <v>100</v>
      </c>
      <c r="AA318" s="60"/>
      <c r="AB318" s="1"/>
      <c r="AC318" s="1"/>
      <c r="AD318" s="1"/>
      <c r="AE318" s="1"/>
      <c r="AF318" s="1">
        <v>28</v>
      </c>
      <c r="AG318" s="1">
        <v>187</v>
      </c>
      <c r="AH318" s="1">
        <v>40</v>
      </c>
      <c r="AI318" s="1">
        <v>26</v>
      </c>
      <c r="AJ318" s="1"/>
      <c r="AK318" s="1">
        <v>60</v>
      </c>
      <c r="AL318" s="1">
        <v>80</v>
      </c>
      <c r="AM318" s="1">
        <v>17</v>
      </c>
      <c r="AN318" s="1">
        <v>7</v>
      </c>
      <c r="AO318" s="1">
        <v>279</v>
      </c>
      <c r="AP318" s="1">
        <v>29</v>
      </c>
      <c r="AQ318" s="1">
        <v>193</v>
      </c>
      <c r="AR318" s="1">
        <v>5</v>
      </c>
      <c r="AS318" s="1"/>
      <c r="AT318" s="1"/>
      <c r="AU318" s="1"/>
      <c r="AV318" s="1"/>
      <c r="AW318" s="1">
        <v>88</v>
      </c>
      <c r="AX318" s="1">
        <v>11.2</v>
      </c>
      <c r="AY318" s="1">
        <v>27</v>
      </c>
      <c r="AZ318" s="1">
        <v>3.46</v>
      </c>
      <c r="BA318" s="1">
        <v>15.7</v>
      </c>
      <c r="BB318" s="1">
        <v>4.2</v>
      </c>
      <c r="BC318" s="1">
        <v>1.5</v>
      </c>
      <c r="BD318" s="1">
        <v>4.5999999999999996</v>
      </c>
      <c r="BE318" s="1">
        <v>0.9</v>
      </c>
      <c r="BF318" s="1">
        <v>5.0999999999999996</v>
      </c>
      <c r="BG318" s="1">
        <v>1</v>
      </c>
      <c r="BH318" s="1">
        <v>3.1</v>
      </c>
      <c r="BI318" s="1">
        <v>0.44</v>
      </c>
      <c r="BJ318" s="1">
        <v>2.8</v>
      </c>
      <c r="BK318" s="1">
        <v>0.47</v>
      </c>
      <c r="BL318" s="1">
        <v>4.4000000000000004</v>
      </c>
      <c r="BM318" s="1">
        <v>0.7</v>
      </c>
      <c r="BN318" s="1"/>
      <c r="BO318" s="1"/>
      <c r="BP318" s="1"/>
      <c r="BQ318" s="1">
        <v>1.3</v>
      </c>
      <c r="BR318" s="1">
        <v>0.4</v>
      </c>
      <c r="BT318" s="4"/>
      <c r="BU318" s="4"/>
      <c r="BV318" s="4"/>
      <c r="BW318" s="4"/>
      <c r="BX318" s="4"/>
    </row>
    <row r="319" spans="1:76">
      <c r="A319" s="36" t="s">
        <v>444</v>
      </c>
      <c r="B319" s="36"/>
      <c r="C319" s="37" t="s">
        <v>146</v>
      </c>
      <c r="D319" s="36"/>
      <c r="E319" s="36"/>
      <c r="F319" s="38">
        <v>62.956400000000002</v>
      </c>
      <c r="G319" s="38">
        <v>60.6297</v>
      </c>
      <c r="H319" s="36"/>
      <c r="I319" s="38">
        <v>14</v>
      </c>
      <c r="J319" s="36"/>
      <c r="K319" s="36"/>
      <c r="L319" s="24">
        <v>54.926867152361794</v>
      </c>
      <c r="M319" s="39">
        <v>2.4165798458009635</v>
      </c>
      <c r="N319" s="24">
        <v>15.709286314478426</v>
      </c>
      <c r="O319" s="24"/>
      <c r="P319" s="24">
        <v>10.357936645024875</v>
      </c>
      <c r="Q319" s="39">
        <v>0.19219345780752745</v>
      </c>
      <c r="R319" s="24">
        <v>3.1357879958070267</v>
      </c>
      <c r="S319" s="24">
        <v>6.8683872553321645</v>
      </c>
      <c r="T319" s="24">
        <v>5.2094542510987702</v>
      </c>
      <c r="U319" s="24">
        <v>0.79912016667340358</v>
      </c>
      <c r="V319" s="24">
        <v>0.38438691561505489</v>
      </c>
      <c r="W319" s="24"/>
      <c r="X319" s="24"/>
      <c r="Y319" s="24"/>
      <c r="Z319" s="24">
        <f t="shared" si="14"/>
        <v>100.00000000000001</v>
      </c>
      <c r="AA319" s="85"/>
      <c r="AB319" s="38"/>
      <c r="AC319" s="38"/>
      <c r="AD319" s="38"/>
      <c r="AE319" s="38"/>
      <c r="AF319" s="38">
        <v>27</v>
      </c>
      <c r="AG319" s="38">
        <v>309</v>
      </c>
      <c r="AH319" s="38"/>
      <c r="AI319" s="38">
        <v>25</v>
      </c>
      <c r="AJ319" s="38"/>
      <c r="AK319" s="38">
        <v>30</v>
      </c>
      <c r="AL319" s="38">
        <v>180</v>
      </c>
      <c r="AM319" s="38">
        <v>21</v>
      </c>
      <c r="AN319" s="38">
        <v>9</v>
      </c>
      <c r="AO319" s="38">
        <v>355</v>
      </c>
      <c r="AP319" s="38">
        <v>47</v>
      </c>
      <c r="AQ319" s="38">
        <v>258</v>
      </c>
      <c r="AR319" s="38">
        <v>6</v>
      </c>
      <c r="AS319" s="38"/>
      <c r="AT319" s="38"/>
      <c r="AU319" s="38"/>
      <c r="AV319" s="38"/>
      <c r="AW319" s="38">
        <v>136</v>
      </c>
      <c r="AX319" s="38">
        <v>14</v>
      </c>
      <c r="AY319" s="38">
        <v>36.700000000000003</v>
      </c>
      <c r="AZ319" s="38">
        <v>5.54</v>
      </c>
      <c r="BA319" s="38">
        <v>24.1</v>
      </c>
      <c r="BB319" s="38">
        <v>6.3</v>
      </c>
      <c r="BC319" s="38">
        <v>2.15</v>
      </c>
      <c r="BD319" s="38">
        <v>7.5</v>
      </c>
      <c r="BE319" s="38">
        <v>1.2</v>
      </c>
      <c r="BF319" s="38">
        <v>7.6</v>
      </c>
      <c r="BG319" s="38">
        <v>1.6</v>
      </c>
      <c r="BH319" s="38">
        <v>4.8</v>
      </c>
      <c r="BI319" s="38">
        <v>0.7</v>
      </c>
      <c r="BJ319" s="38">
        <v>4.3</v>
      </c>
      <c r="BK319" s="38">
        <v>0.64</v>
      </c>
      <c r="BL319" s="38">
        <v>6</v>
      </c>
      <c r="BM319" s="38">
        <v>0.5</v>
      </c>
      <c r="BN319" s="38"/>
      <c r="BO319" s="38"/>
      <c r="BP319" s="38"/>
      <c r="BQ319" s="38">
        <v>1.5</v>
      </c>
      <c r="BR319" s="38">
        <v>0.4</v>
      </c>
      <c r="BT319" s="4"/>
      <c r="BU319" s="4"/>
      <c r="BV319" s="4"/>
      <c r="BW319" s="4"/>
      <c r="BX319" s="4"/>
    </row>
    <row r="320" spans="1:76">
      <c r="A320" s="36" t="s">
        <v>445</v>
      </c>
      <c r="B320" s="36"/>
      <c r="C320" s="37" t="s">
        <v>146</v>
      </c>
      <c r="D320" s="36"/>
      <c r="E320" s="36"/>
      <c r="F320" s="38">
        <v>62.956400000000002</v>
      </c>
      <c r="G320" s="38">
        <v>60.6297</v>
      </c>
      <c r="H320" s="36"/>
      <c r="I320" s="38">
        <v>14</v>
      </c>
      <c r="J320" s="36"/>
      <c r="K320" s="36"/>
      <c r="L320" s="24">
        <v>55.392275640356715</v>
      </c>
      <c r="M320" s="39">
        <v>1.7400072078040725</v>
      </c>
      <c r="N320" s="24">
        <v>17.054079624917399</v>
      </c>
      <c r="O320" s="24"/>
      <c r="P320" s="24">
        <v>8.3856628316937591</v>
      </c>
      <c r="Q320" s="39">
        <v>0.16183517968671615</v>
      </c>
      <c r="R320" s="24">
        <v>3.9286884999809715</v>
      </c>
      <c r="S320" s="24">
        <v>6.8417217343418626</v>
      </c>
      <c r="T320" s="24">
        <v>5.5358792499731875</v>
      </c>
      <c r="U320" s="24">
        <v>0.66966281249675652</v>
      </c>
      <c r="V320" s="24">
        <v>0.29018721874859449</v>
      </c>
      <c r="W320" s="24"/>
      <c r="X320" s="24"/>
      <c r="Y320" s="24"/>
      <c r="Z320" s="24">
        <f t="shared" si="14"/>
        <v>100.00000000000004</v>
      </c>
      <c r="AA320" s="85"/>
      <c r="AB320" s="38"/>
      <c r="AC320" s="38"/>
      <c r="AD320" s="38"/>
      <c r="AE320" s="38"/>
      <c r="AF320" s="38">
        <v>26</v>
      </c>
      <c r="AG320" s="38">
        <v>219</v>
      </c>
      <c r="AH320" s="38">
        <v>30</v>
      </c>
      <c r="AI320" s="38">
        <v>23</v>
      </c>
      <c r="AJ320" s="38"/>
      <c r="AK320" s="38">
        <v>50</v>
      </c>
      <c r="AL320" s="38">
        <v>130</v>
      </c>
      <c r="AM320" s="38">
        <v>18</v>
      </c>
      <c r="AN320" s="38">
        <v>8</v>
      </c>
      <c r="AO320" s="38">
        <v>374</v>
      </c>
      <c r="AP320" s="38">
        <v>32</v>
      </c>
      <c r="AQ320" s="38">
        <v>189</v>
      </c>
      <c r="AR320" s="38">
        <v>5</v>
      </c>
      <c r="AS320" s="38"/>
      <c r="AT320" s="38"/>
      <c r="AU320" s="38"/>
      <c r="AV320" s="38"/>
      <c r="AW320" s="38">
        <v>98</v>
      </c>
      <c r="AX320" s="38">
        <v>10.8</v>
      </c>
      <c r="AY320" s="38">
        <v>27.4</v>
      </c>
      <c r="AZ320" s="38">
        <v>4.09</v>
      </c>
      <c r="BA320" s="38">
        <v>17.399999999999999</v>
      </c>
      <c r="BB320" s="38">
        <v>4.4000000000000004</v>
      </c>
      <c r="BC320" s="38">
        <v>1.53</v>
      </c>
      <c r="BD320" s="38">
        <v>5.3</v>
      </c>
      <c r="BE320" s="38">
        <v>0.9</v>
      </c>
      <c r="BF320" s="38">
        <v>5.2</v>
      </c>
      <c r="BG320" s="38">
        <v>1.1000000000000001</v>
      </c>
      <c r="BH320" s="38">
        <v>3.4</v>
      </c>
      <c r="BI320" s="38">
        <v>0.5</v>
      </c>
      <c r="BJ320" s="38">
        <v>3.1</v>
      </c>
      <c r="BK320" s="38">
        <v>0.46</v>
      </c>
      <c r="BL320" s="38">
        <v>4.5</v>
      </c>
      <c r="BM320" s="38">
        <v>0.4</v>
      </c>
      <c r="BN320" s="38"/>
      <c r="BO320" s="38"/>
      <c r="BP320" s="38"/>
      <c r="BQ320" s="38">
        <v>1.3</v>
      </c>
      <c r="BR320" s="38">
        <v>0.4</v>
      </c>
      <c r="BT320" s="4"/>
      <c r="BU320" s="4"/>
      <c r="BV320" s="4"/>
      <c r="BW320" s="4"/>
      <c r="BX320" s="4"/>
    </row>
    <row r="321" spans="1:76">
      <c r="A321" s="36" t="s">
        <v>446</v>
      </c>
      <c r="B321" s="36"/>
      <c r="C321" s="37" t="s">
        <v>146</v>
      </c>
      <c r="D321" s="36"/>
      <c r="E321" s="36"/>
      <c r="F321" s="38">
        <v>62.956400000000002</v>
      </c>
      <c r="G321" s="38">
        <v>60.6297</v>
      </c>
      <c r="H321" s="36"/>
      <c r="I321" s="38">
        <v>14</v>
      </c>
      <c r="J321" s="36"/>
      <c r="K321" s="36"/>
      <c r="L321" s="24">
        <v>52.376006116499553</v>
      </c>
      <c r="M321" s="39">
        <v>1.6316193127984775</v>
      </c>
      <c r="N321" s="24">
        <v>16.757448665408258</v>
      </c>
      <c r="O321" s="24"/>
      <c r="P321" s="24">
        <v>8.300942269388722</v>
      </c>
      <c r="Q321" s="39">
        <v>0.133402836895473</v>
      </c>
      <c r="R321" s="24">
        <v>5.613180906294132</v>
      </c>
      <c r="S321" s="24">
        <v>10.70301222169064</v>
      </c>
      <c r="T321" s="24">
        <v>3.9097292967057857</v>
      </c>
      <c r="U321" s="24">
        <v>0.35916148394935032</v>
      </c>
      <c r="V321" s="24">
        <v>0.2154968903696102</v>
      </c>
      <c r="W321" s="24"/>
      <c r="X321" s="24"/>
      <c r="Y321" s="24"/>
      <c r="Z321" s="24">
        <f t="shared" si="14"/>
        <v>100.00000000000001</v>
      </c>
      <c r="AA321" s="85"/>
      <c r="AB321" s="38"/>
      <c r="AC321" s="38"/>
      <c r="AD321" s="38"/>
      <c r="AE321" s="38"/>
      <c r="AF321" s="38">
        <v>35</v>
      </c>
      <c r="AG321" s="38">
        <v>276</v>
      </c>
      <c r="AH321" s="38">
        <v>180</v>
      </c>
      <c r="AI321" s="38">
        <v>30</v>
      </c>
      <c r="AJ321" s="38"/>
      <c r="AK321" s="38">
        <v>50</v>
      </c>
      <c r="AL321" s="38">
        <v>120</v>
      </c>
      <c r="AM321" s="38">
        <v>18</v>
      </c>
      <c r="AN321" s="38">
        <v>4</v>
      </c>
      <c r="AO321" s="38">
        <v>321</v>
      </c>
      <c r="AP321" s="38">
        <v>27</v>
      </c>
      <c r="AQ321" s="38">
        <v>137</v>
      </c>
      <c r="AR321" s="38">
        <v>3</v>
      </c>
      <c r="AS321" s="38"/>
      <c r="AT321" s="38"/>
      <c r="AU321" s="38"/>
      <c r="AV321" s="38"/>
      <c r="AW321" s="38">
        <v>66</v>
      </c>
      <c r="AX321" s="38">
        <v>7.7</v>
      </c>
      <c r="AY321" s="38">
        <v>20.6</v>
      </c>
      <c r="AZ321" s="38">
        <v>3.24</v>
      </c>
      <c r="BA321" s="38">
        <v>14.7</v>
      </c>
      <c r="BB321" s="38">
        <v>4</v>
      </c>
      <c r="BC321" s="38">
        <v>1.5</v>
      </c>
      <c r="BD321" s="38">
        <v>5.0999999999999996</v>
      </c>
      <c r="BE321" s="38">
        <v>0.8</v>
      </c>
      <c r="BF321" s="38">
        <v>5.0999999999999996</v>
      </c>
      <c r="BG321" s="38">
        <v>1.1000000000000001</v>
      </c>
      <c r="BH321" s="38">
        <v>3.2</v>
      </c>
      <c r="BI321" s="38">
        <v>0.47</v>
      </c>
      <c r="BJ321" s="38">
        <v>2.8</v>
      </c>
      <c r="BK321" s="38">
        <v>0.42</v>
      </c>
      <c r="BL321" s="38">
        <v>3.6</v>
      </c>
      <c r="BM321" s="38">
        <v>0.2</v>
      </c>
      <c r="BN321" s="38"/>
      <c r="BO321" s="38"/>
      <c r="BP321" s="38"/>
      <c r="BQ321" s="38">
        <v>0.8</v>
      </c>
      <c r="BR321" s="38">
        <v>0.2</v>
      </c>
      <c r="BT321" s="4"/>
      <c r="BU321" s="4"/>
      <c r="BV321" s="4"/>
      <c r="BW321" s="4"/>
      <c r="BX321" s="4"/>
    </row>
    <row r="322" spans="1:76">
      <c r="A322" s="36" t="s">
        <v>447</v>
      </c>
      <c r="B322" s="36"/>
      <c r="C322" s="37" t="s">
        <v>146</v>
      </c>
      <c r="D322" s="36"/>
      <c r="E322" s="36"/>
      <c r="F322" s="38">
        <v>62.956400000000002</v>
      </c>
      <c r="G322" s="38">
        <v>60.6297</v>
      </c>
      <c r="H322" s="36"/>
      <c r="I322" s="38">
        <v>14</v>
      </c>
      <c r="J322" s="36"/>
      <c r="K322" s="36"/>
      <c r="L322" s="24">
        <v>50.648976207192831</v>
      </c>
      <c r="M322" s="39">
        <v>1.5107611455644079</v>
      </c>
      <c r="N322" s="24">
        <v>17.912442804982827</v>
      </c>
      <c r="O322" s="24"/>
      <c r="P322" s="24">
        <v>8.3549202402158809</v>
      </c>
      <c r="Q322" s="39">
        <v>0.14682330168018712</v>
      </c>
      <c r="R322" s="24">
        <v>6.4703510188716935</v>
      </c>
      <c r="S322" s="24">
        <v>10.611780700747317</v>
      </c>
      <c r="T322" s="24">
        <v>3.6958969043633307</v>
      </c>
      <c r="U322" s="24">
        <v>0.39490405279498603</v>
      </c>
      <c r="V322" s="24">
        <v>0.25314362358652948</v>
      </c>
      <c r="W322" s="24"/>
      <c r="X322" s="24"/>
      <c r="Y322" s="24"/>
      <c r="Z322" s="24">
        <f t="shared" si="14"/>
        <v>99.999999999999986</v>
      </c>
      <c r="AA322" s="85"/>
      <c r="AB322" s="38"/>
      <c r="AC322" s="38"/>
      <c r="AD322" s="38"/>
      <c r="AE322" s="38"/>
      <c r="AF322" s="38">
        <v>31</v>
      </c>
      <c r="AG322" s="38">
        <v>247</v>
      </c>
      <c r="AH322" s="38">
        <v>120</v>
      </c>
      <c r="AI322" s="38">
        <v>32</v>
      </c>
      <c r="AJ322" s="38"/>
      <c r="AK322" s="38">
        <v>30</v>
      </c>
      <c r="AL322" s="38">
        <v>120</v>
      </c>
      <c r="AM322" s="38">
        <v>19</v>
      </c>
      <c r="AN322" s="38">
        <v>4</v>
      </c>
      <c r="AO322" s="38">
        <v>472</v>
      </c>
      <c r="AP322" s="38">
        <v>23</v>
      </c>
      <c r="AQ322" s="38">
        <v>128</v>
      </c>
      <c r="AR322" s="38">
        <v>5</v>
      </c>
      <c r="AS322" s="38"/>
      <c r="AT322" s="38"/>
      <c r="AU322" s="38"/>
      <c r="AV322" s="38"/>
      <c r="AW322" s="38">
        <v>74</v>
      </c>
      <c r="AX322" s="38">
        <v>9.6999999999999993</v>
      </c>
      <c r="AY322" s="38">
        <v>23.9</v>
      </c>
      <c r="AZ322" s="38">
        <v>3.49</v>
      </c>
      <c r="BA322" s="38">
        <v>14.7</v>
      </c>
      <c r="BB322" s="38">
        <v>3.7</v>
      </c>
      <c r="BC322" s="38">
        <v>1.42</v>
      </c>
      <c r="BD322" s="38">
        <v>4.4000000000000004</v>
      </c>
      <c r="BE322" s="38">
        <v>0.7</v>
      </c>
      <c r="BF322" s="38">
        <v>4.3</v>
      </c>
      <c r="BG322" s="38">
        <v>0.9</v>
      </c>
      <c r="BH322" s="38">
        <v>2.8</v>
      </c>
      <c r="BI322" s="38">
        <v>0.41</v>
      </c>
      <c r="BJ322" s="38">
        <v>2.5</v>
      </c>
      <c r="BK322" s="38">
        <v>0.37</v>
      </c>
      <c r="BL322" s="38">
        <v>3.3</v>
      </c>
      <c r="BM322" s="38">
        <v>0.4</v>
      </c>
      <c r="BN322" s="38"/>
      <c r="BO322" s="38"/>
      <c r="BP322" s="38"/>
      <c r="BQ322" s="38">
        <v>0.9</v>
      </c>
      <c r="BR322" s="38">
        <v>0.3</v>
      </c>
      <c r="BT322" s="4"/>
      <c r="BU322" s="4"/>
      <c r="BV322" s="4"/>
      <c r="BW322" s="4"/>
      <c r="BX322" s="4"/>
    </row>
    <row r="323" spans="1:76">
      <c r="A323" s="36" t="s">
        <v>448</v>
      </c>
      <c r="B323" s="36"/>
      <c r="C323" s="37" t="s">
        <v>146</v>
      </c>
      <c r="D323" s="36"/>
      <c r="E323" s="36"/>
      <c r="F323" s="38">
        <v>62.956400000000002</v>
      </c>
      <c r="G323" s="38">
        <v>60.6297</v>
      </c>
      <c r="H323" s="36"/>
      <c r="I323" s="38">
        <v>14</v>
      </c>
      <c r="J323" s="36"/>
      <c r="K323" s="36"/>
      <c r="L323" s="24">
        <v>53.12178489836559</v>
      </c>
      <c r="M323" s="39">
        <v>2.6031472629774486</v>
      </c>
      <c r="N323" s="24">
        <v>15.493021507590262</v>
      </c>
      <c r="O323" s="24"/>
      <c r="P323" s="24">
        <v>10.839708979723303</v>
      </c>
      <c r="Q323" s="39">
        <v>0.19178982137055647</v>
      </c>
      <c r="R323" s="24">
        <v>4.0155993849460252</v>
      </c>
      <c r="S323" s="24">
        <v>8.0711549826775855</v>
      </c>
      <c r="T323" s="24">
        <v>4.6648878427109306</v>
      </c>
      <c r="U323" s="24">
        <v>0.55938697899745637</v>
      </c>
      <c r="V323" s="24">
        <v>0.43951834064085854</v>
      </c>
      <c r="W323" s="24"/>
      <c r="X323" s="24"/>
      <c r="Y323" s="24"/>
      <c r="Z323" s="24">
        <f t="shared" si="14"/>
        <v>100.00000000000001</v>
      </c>
      <c r="AA323" s="85"/>
      <c r="AB323" s="38"/>
      <c r="AC323" s="38"/>
      <c r="AD323" s="38"/>
      <c r="AE323" s="38"/>
      <c r="AF323" s="38">
        <v>31</v>
      </c>
      <c r="AG323" s="38">
        <v>349</v>
      </c>
      <c r="AH323" s="38">
        <v>20</v>
      </c>
      <c r="AI323" s="38">
        <v>33</v>
      </c>
      <c r="AJ323" s="38"/>
      <c r="AK323" s="38">
        <v>50</v>
      </c>
      <c r="AL323" s="38">
        <v>170</v>
      </c>
      <c r="AM323" s="38">
        <v>21</v>
      </c>
      <c r="AN323" s="38">
        <v>8</v>
      </c>
      <c r="AO323" s="38">
        <v>370</v>
      </c>
      <c r="AP323" s="38">
        <v>40</v>
      </c>
      <c r="AQ323" s="38">
        <v>196</v>
      </c>
      <c r="AR323" s="38">
        <v>7</v>
      </c>
      <c r="AS323" s="38"/>
      <c r="AT323" s="38"/>
      <c r="AU323" s="38"/>
      <c r="AV323" s="38"/>
      <c r="AW323" s="38">
        <v>95</v>
      </c>
      <c r="AX323" s="38">
        <v>13.2</v>
      </c>
      <c r="AY323" s="38">
        <v>34.1</v>
      </c>
      <c r="AZ323" s="38">
        <v>4.49</v>
      </c>
      <c r="BA323" s="38">
        <v>21</v>
      </c>
      <c r="BB323" s="38">
        <v>5.8</v>
      </c>
      <c r="BC323" s="38">
        <v>2.09</v>
      </c>
      <c r="BD323" s="38">
        <v>6.9</v>
      </c>
      <c r="BE323" s="38">
        <v>1.1000000000000001</v>
      </c>
      <c r="BF323" s="38">
        <v>6.8</v>
      </c>
      <c r="BG323" s="38">
        <v>1.4</v>
      </c>
      <c r="BH323" s="38">
        <v>4.3</v>
      </c>
      <c r="BI323" s="38">
        <v>0.62</v>
      </c>
      <c r="BJ323" s="38">
        <v>3.8</v>
      </c>
      <c r="BK323" s="38">
        <v>0.55000000000000004</v>
      </c>
      <c r="BL323" s="38">
        <v>4.8</v>
      </c>
      <c r="BM323" s="38">
        <v>0.5</v>
      </c>
      <c r="BN323" s="38"/>
      <c r="BO323" s="38"/>
      <c r="BP323" s="38"/>
      <c r="BQ323" s="38">
        <v>1.2</v>
      </c>
      <c r="BR323" s="38">
        <v>3.6</v>
      </c>
      <c r="BT323" s="4"/>
      <c r="BU323" s="4"/>
      <c r="BV323" s="4"/>
      <c r="BW323" s="4"/>
      <c r="BX323" s="4"/>
    </row>
    <row r="324" spans="1:76">
      <c r="A324" s="36" t="s">
        <v>449</v>
      </c>
      <c r="B324" s="36"/>
      <c r="C324" s="37" t="s">
        <v>146</v>
      </c>
      <c r="D324" s="36"/>
      <c r="E324" s="36"/>
      <c r="F324" s="38">
        <v>62.956400000000002</v>
      </c>
      <c r="G324" s="38">
        <v>60.6297</v>
      </c>
      <c r="H324" s="36"/>
      <c r="I324" s="38">
        <v>14</v>
      </c>
      <c r="J324" s="36"/>
      <c r="K324" s="36"/>
      <c r="L324" s="24">
        <v>68.67155265121923</v>
      </c>
      <c r="M324" s="39">
        <v>0.76131180409040544</v>
      </c>
      <c r="N324" s="24">
        <v>14.724834490404481</v>
      </c>
      <c r="O324" s="24"/>
      <c r="P324" s="24">
        <v>4.3458788513884148</v>
      </c>
      <c r="Q324" s="39">
        <v>0.14837394031331824</v>
      </c>
      <c r="R324" s="24">
        <v>0.73675335879716652</v>
      </c>
      <c r="S324" s="24">
        <v>2.046537107769907</v>
      </c>
      <c r="T324" s="24">
        <v>6.5489187448637036</v>
      </c>
      <c r="U324" s="24">
        <v>1.8316507114540668</v>
      </c>
      <c r="V324" s="24">
        <v>0.18418833969929163</v>
      </c>
      <c r="W324" s="24"/>
      <c r="X324" s="24"/>
      <c r="Y324" s="24"/>
      <c r="Z324" s="24">
        <f t="shared" si="14"/>
        <v>99.999999999999986</v>
      </c>
      <c r="AA324" s="85"/>
      <c r="AB324" s="38"/>
      <c r="AC324" s="38"/>
      <c r="AD324" s="38"/>
      <c r="AE324" s="38"/>
      <c r="AF324" s="38">
        <v>10</v>
      </c>
      <c r="AG324" s="38">
        <v>10</v>
      </c>
      <c r="AH324" s="38"/>
      <c r="AI324" s="38">
        <v>2</v>
      </c>
      <c r="AJ324" s="38"/>
      <c r="AK324" s="38"/>
      <c r="AL324" s="38">
        <v>110</v>
      </c>
      <c r="AM324" s="38">
        <v>23</v>
      </c>
      <c r="AN324" s="38">
        <v>31</v>
      </c>
      <c r="AO324" s="38">
        <v>141</v>
      </c>
      <c r="AP324" s="38">
        <v>60</v>
      </c>
      <c r="AQ324" s="38">
        <v>505</v>
      </c>
      <c r="AR324" s="38">
        <v>14</v>
      </c>
      <c r="AS324" s="38"/>
      <c r="AT324" s="38"/>
      <c r="AU324" s="38"/>
      <c r="AV324" s="38"/>
      <c r="AW324" s="38">
        <v>265</v>
      </c>
      <c r="AX324" s="38">
        <v>24.6</v>
      </c>
      <c r="AY324" s="38">
        <v>59.1</v>
      </c>
      <c r="AZ324" s="38">
        <v>8.4</v>
      </c>
      <c r="BA324" s="38">
        <v>33.9</v>
      </c>
      <c r="BB324" s="38">
        <v>8.1</v>
      </c>
      <c r="BC324" s="38">
        <v>2.16</v>
      </c>
      <c r="BD324" s="38">
        <v>9.1999999999999993</v>
      </c>
      <c r="BE324" s="38">
        <v>1.6</v>
      </c>
      <c r="BF324" s="38">
        <v>10.1</v>
      </c>
      <c r="BG324" s="38">
        <v>2.1</v>
      </c>
      <c r="BH324" s="38">
        <v>6.7</v>
      </c>
      <c r="BI324" s="38">
        <v>1.04</v>
      </c>
      <c r="BJ324" s="38">
        <v>6.8</v>
      </c>
      <c r="BK324" s="38">
        <v>1.01</v>
      </c>
      <c r="BL324" s="38">
        <v>10.3</v>
      </c>
      <c r="BM324" s="38">
        <v>1</v>
      </c>
      <c r="BN324" s="38"/>
      <c r="BO324" s="38"/>
      <c r="BP324" s="38"/>
      <c r="BQ324" s="38">
        <v>4.7</v>
      </c>
      <c r="BR324" s="38">
        <v>1.4</v>
      </c>
      <c r="BT324" s="4"/>
      <c r="BU324" s="4"/>
      <c r="BV324" s="4"/>
      <c r="BW324" s="4"/>
      <c r="BX324" s="4"/>
    </row>
    <row r="325" spans="1:76">
      <c r="A325" s="36" t="s">
        <v>450</v>
      </c>
      <c r="B325" s="36"/>
      <c r="C325" s="37" t="s">
        <v>146</v>
      </c>
      <c r="D325" s="36"/>
      <c r="E325" s="36"/>
      <c r="F325" s="38">
        <v>62.956400000000002</v>
      </c>
      <c r="G325" s="38">
        <v>60.6297</v>
      </c>
      <c r="H325" s="36"/>
      <c r="I325" s="38">
        <v>14</v>
      </c>
      <c r="J325" s="36"/>
      <c r="K325" s="36"/>
      <c r="L325" s="24">
        <v>53.694971545591173</v>
      </c>
      <c r="M325" s="39">
        <v>1.8290932242627185</v>
      </c>
      <c r="N325" s="24">
        <v>16.10849146367735</v>
      </c>
      <c r="O325" s="24"/>
      <c r="P325" s="24">
        <v>8.8940674192677065</v>
      </c>
      <c r="Q325" s="39">
        <v>0.17782850791443097</v>
      </c>
      <c r="R325" s="24">
        <v>6.882194202402653</v>
      </c>
      <c r="S325" s="24">
        <v>4.0300096923465203</v>
      </c>
      <c r="T325" s="24">
        <v>6.4895858083058577</v>
      </c>
      <c r="U325" s="24">
        <v>1.6050754935133704</v>
      </c>
      <c r="V325" s="24">
        <v>0.28868264271823213</v>
      </c>
      <c r="W325" s="24"/>
      <c r="X325" s="24"/>
      <c r="Y325" s="24"/>
      <c r="Z325" s="24">
        <f t="shared" si="14"/>
        <v>100.00000000000001</v>
      </c>
      <c r="AA325" s="85"/>
      <c r="AB325" s="38"/>
      <c r="AC325" s="38"/>
      <c r="AD325" s="38"/>
      <c r="AE325" s="38"/>
      <c r="AF325" s="38">
        <v>33</v>
      </c>
      <c r="AG325" s="38">
        <v>196</v>
      </c>
      <c r="AH325" s="38">
        <v>30</v>
      </c>
      <c r="AI325" s="38">
        <v>28</v>
      </c>
      <c r="AJ325" s="38"/>
      <c r="AK325" s="38">
        <v>80</v>
      </c>
      <c r="AL325" s="38">
        <v>110</v>
      </c>
      <c r="AM325" s="38">
        <v>17</v>
      </c>
      <c r="AN325" s="38">
        <v>8</v>
      </c>
      <c r="AO325" s="38">
        <v>313</v>
      </c>
      <c r="AP325" s="38">
        <v>26</v>
      </c>
      <c r="AQ325" s="38">
        <v>128</v>
      </c>
      <c r="AR325" s="38">
        <v>4</v>
      </c>
      <c r="AS325" s="38"/>
      <c r="AT325" s="38"/>
      <c r="AU325" s="38"/>
      <c r="AV325" s="38"/>
      <c r="AW325" s="38">
        <v>67</v>
      </c>
      <c r="AX325" s="38">
        <v>9.5</v>
      </c>
      <c r="AY325" s="38">
        <v>24.1</v>
      </c>
      <c r="AZ325" s="38">
        <v>3.15</v>
      </c>
      <c r="BA325" s="38">
        <v>14.7</v>
      </c>
      <c r="BB325" s="38">
        <v>4</v>
      </c>
      <c r="BC325" s="38">
        <v>1.46</v>
      </c>
      <c r="BD325" s="38">
        <v>4.8</v>
      </c>
      <c r="BE325" s="38">
        <v>0.8</v>
      </c>
      <c r="BF325" s="38">
        <v>4.7</v>
      </c>
      <c r="BG325" s="38">
        <v>1</v>
      </c>
      <c r="BH325" s="38">
        <v>3</v>
      </c>
      <c r="BI325" s="38">
        <v>0.43</v>
      </c>
      <c r="BJ325" s="38">
        <v>2.6</v>
      </c>
      <c r="BK325" s="38">
        <v>0.37</v>
      </c>
      <c r="BL325" s="38">
        <v>3.3</v>
      </c>
      <c r="BM325" s="38">
        <v>0.3</v>
      </c>
      <c r="BN325" s="38"/>
      <c r="BO325" s="38"/>
      <c r="BP325" s="38"/>
      <c r="BQ325" s="38">
        <v>0.9</v>
      </c>
      <c r="BR325" s="38">
        <v>0.3</v>
      </c>
      <c r="BT325" s="4"/>
      <c r="BU325" s="4"/>
      <c r="BV325" s="4"/>
      <c r="BW325" s="4"/>
      <c r="BX325" s="4"/>
    </row>
    <row r="326" spans="1:76">
      <c r="A326" s="36" t="s">
        <v>451</v>
      </c>
      <c r="B326" s="36"/>
      <c r="C326" s="37" t="s">
        <v>146</v>
      </c>
      <c r="D326" s="36"/>
      <c r="E326" s="36"/>
      <c r="F326" s="38">
        <v>62.956400000000002</v>
      </c>
      <c r="G326" s="38">
        <v>60.6297</v>
      </c>
      <c r="H326" s="36"/>
      <c r="I326" s="38">
        <v>14</v>
      </c>
      <c r="J326" s="36"/>
      <c r="K326" s="36"/>
      <c r="L326" s="24">
        <v>68.086060053710369</v>
      </c>
      <c r="M326" s="39">
        <v>0.75443852929672417</v>
      </c>
      <c r="N326" s="24">
        <v>15.103899700826794</v>
      </c>
      <c r="O326" s="24"/>
      <c r="P326" s="24">
        <v>4.1747077912319313</v>
      </c>
      <c r="Q326" s="39">
        <v>0.14574380679595808</v>
      </c>
      <c r="R326" s="24">
        <v>0.64046586377462544</v>
      </c>
      <c r="S326" s="24">
        <v>1.8054077104828024</v>
      </c>
      <c r="T326" s="24">
        <v>7.3023194546902177</v>
      </c>
      <c r="U326" s="24">
        <v>1.8003646721853641</v>
      </c>
      <c r="V326" s="24">
        <v>0.18659241700520582</v>
      </c>
      <c r="W326" s="24"/>
      <c r="X326" s="24"/>
      <c r="Y326" s="24"/>
      <c r="Z326" s="24">
        <f t="shared" si="14"/>
        <v>99.999999999999986</v>
      </c>
      <c r="AA326" s="85"/>
      <c r="AB326" s="38"/>
      <c r="AC326" s="38"/>
      <c r="AD326" s="38"/>
      <c r="AE326" s="38"/>
      <c r="AF326" s="68">
        <v>9.5</v>
      </c>
      <c r="AG326" s="38">
        <v>10</v>
      </c>
      <c r="AH326" s="38"/>
      <c r="AI326" s="68">
        <v>2.5</v>
      </c>
      <c r="AJ326" s="38"/>
      <c r="AK326" s="38">
        <v>170</v>
      </c>
      <c r="AL326" s="38">
        <v>430</v>
      </c>
      <c r="AM326" s="68">
        <v>21.5</v>
      </c>
      <c r="AN326" s="68">
        <v>30.5</v>
      </c>
      <c r="AO326" s="68">
        <v>152.5</v>
      </c>
      <c r="AP326" s="68">
        <v>65.5</v>
      </c>
      <c r="AQ326" s="38">
        <v>513</v>
      </c>
      <c r="AR326" s="68">
        <v>13.5</v>
      </c>
      <c r="AS326" s="68"/>
      <c r="AT326" s="38"/>
      <c r="AU326" s="38"/>
      <c r="AV326" s="38"/>
      <c r="AW326" s="68">
        <v>291.5</v>
      </c>
      <c r="AX326" s="38">
        <v>25.2</v>
      </c>
      <c r="AY326" s="38">
        <v>61.7</v>
      </c>
      <c r="AZ326" s="38">
        <v>8.6150000000000002</v>
      </c>
      <c r="BA326" s="38">
        <v>34.200000000000003</v>
      </c>
      <c r="BB326" s="69">
        <v>8.0500000000000007</v>
      </c>
      <c r="BC326" s="38">
        <v>2.1150000000000002</v>
      </c>
      <c r="BD326" s="69">
        <v>8.9499999999999993</v>
      </c>
      <c r="BE326" s="69">
        <v>1.55</v>
      </c>
      <c r="BF326" s="69">
        <v>9.75</v>
      </c>
      <c r="BG326" s="69">
        <v>2.15</v>
      </c>
      <c r="BH326" s="69">
        <v>6.75</v>
      </c>
      <c r="BI326" s="38">
        <v>1.0249999999999999</v>
      </c>
      <c r="BJ326" s="38">
        <v>6.5</v>
      </c>
      <c r="BK326" s="38">
        <v>0.98499999999999999</v>
      </c>
      <c r="BL326" s="69">
        <v>11.95</v>
      </c>
      <c r="BM326" s="69">
        <v>1.05</v>
      </c>
      <c r="BN326" s="38"/>
      <c r="BO326" s="69"/>
      <c r="BP326" s="68"/>
      <c r="BQ326" s="69">
        <v>4.75</v>
      </c>
      <c r="BR326" s="69">
        <v>1.35</v>
      </c>
      <c r="BT326" s="4"/>
      <c r="BU326" s="4"/>
      <c r="BV326" s="4"/>
      <c r="BW326" s="4"/>
      <c r="BX326" s="4"/>
    </row>
    <row r="327" spans="1:76">
      <c r="A327" s="36" t="s">
        <v>452</v>
      </c>
      <c r="B327" s="36"/>
      <c r="C327" s="37" t="s">
        <v>146</v>
      </c>
      <c r="D327" s="36"/>
      <c r="E327" s="36"/>
      <c r="F327" s="38">
        <v>62.956400000000002</v>
      </c>
      <c r="G327" s="38">
        <v>60.6297</v>
      </c>
      <c r="H327" s="36"/>
      <c r="I327" s="38">
        <v>14</v>
      </c>
      <c r="J327" s="36"/>
      <c r="K327" s="36"/>
      <c r="L327" s="24">
        <v>50.572017795007454</v>
      </c>
      <c r="M327" s="39">
        <v>1.6499384253818663</v>
      </c>
      <c r="N327" s="24">
        <v>17.603357652796799</v>
      </c>
      <c r="O327" s="24"/>
      <c r="P327" s="24">
        <v>8.6602518050918516</v>
      </c>
      <c r="Q327" s="39">
        <v>0.15756711239960647</v>
      </c>
      <c r="R327" s="24">
        <v>6.2324316433220135</v>
      </c>
      <c r="S327" s="24">
        <v>10.558000142954521</v>
      </c>
      <c r="T327" s="24">
        <v>3.8337985309967939</v>
      </c>
      <c r="U327" s="24">
        <v>0.46166160320903804</v>
      </c>
      <c r="V327" s="24">
        <v>0.27097528884008754</v>
      </c>
      <c r="W327" s="24"/>
      <c r="X327" s="24"/>
      <c r="Y327" s="24"/>
      <c r="Z327" s="24">
        <f t="shared" si="14"/>
        <v>100.00000000000003</v>
      </c>
      <c r="AA327" s="85"/>
      <c r="AB327" s="38"/>
      <c r="AC327" s="38"/>
      <c r="AD327" s="38"/>
      <c r="AE327" s="38"/>
      <c r="AF327" s="38">
        <v>32</v>
      </c>
      <c r="AG327" s="38">
        <v>249</v>
      </c>
      <c r="AH327" s="38">
        <v>120</v>
      </c>
      <c r="AI327" s="38">
        <v>31</v>
      </c>
      <c r="AJ327" s="38"/>
      <c r="AK327" s="38">
        <v>30</v>
      </c>
      <c r="AL327" s="38">
        <v>60</v>
      </c>
      <c r="AM327" s="38">
        <v>18</v>
      </c>
      <c r="AN327" s="38">
        <v>4</v>
      </c>
      <c r="AO327" s="38">
        <v>494</v>
      </c>
      <c r="AP327" s="38">
        <v>24</v>
      </c>
      <c r="AQ327" s="38">
        <v>143</v>
      </c>
      <c r="AR327" s="38">
        <v>6</v>
      </c>
      <c r="AS327" s="38"/>
      <c r="AT327" s="38"/>
      <c r="AU327" s="38"/>
      <c r="AV327" s="38"/>
      <c r="AW327" s="38">
        <v>79</v>
      </c>
      <c r="AX327" s="38">
        <v>9.9</v>
      </c>
      <c r="AY327" s="38">
        <v>24.5</v>
      </c>
      <c r="AZ327" s="38">
        <v>3.63</v>
      </c>
      <c r="BA327" s="38">
        <v>15.6</v>
      </c>
      <c r="BB327" s="38">
        <v>4</v>
      </c>
      <c r="BC327" s="38">
        <v>1.44</v>
      </c>
      <c r="BD327" s="38">
        <v>4.4000000000000004</v>
      </c>
      <c r="BE327" s="38">
        <v>0.7</v>
      </c>
      <c r="BF327" s="38">
        <v>4.5999999999999996</v>
      </c>
      <c r="BG327" s="38">
        <v>1</v>
      </c>
      <c r="BH327" s="38">
        <v>2.9</v>
      </c>
      <c r="BI327" s="38">
        <v>0.43</v>
      </c>
      <c r="BJ327" s="38">
        <v>2.6</v>
      </c>
      <c r="BK327" s="38">
        <v>0.37</v>
      </c>
      <c r="BL327" s="38">
        <v>3.6</v>
      </c>
      <c r="BM327" s="38">
        <v>0.4</v>
      </c>
      <c r="BN327" s="38"/>
      <c r="BO327" s="38"/>
      <c r="BP327" s="38"/>
      <c r="BQ327" s="38">
        <v>0.9</v>
      </c>
      <c r="BR327" s="38">
        <v>0.2</v>
      </c>
      <c r="BT327" s="4"/>
      <c r="BU327" s="4"/>
      <c r="BV327" s="4"/>
      <c r="BW327" s="4"/>
      <c r="BX327" s="4"/>
    </row>
    <row r="328" spans="1:76">
      <c r="A328" s="6" t="s">
        <v>453</v>
      </c>
      <c r="C328" s="37" t="s">
        <v>146</v>
      </c>
      <c r="D328" s="6"/>
      <c r="E328" s="6"/>
      <c r="F328" s="38">
        <v>62.956400000000002</v>
      </c>
      <c r="G328" s="38">
        <v>60.6297</v>
      </c>
      <c r="H328" s="6"/>
      <c r="I328" s="38">
        <v>14</v>
      </c>
      <c r="J328" s="6"/>
      <c r="K328" s="6"/>
      <c r="L328" s="24">
        <v>53.364166903644794</v>
      </c>
      <c r="M328" s="39">
        <v>2.0139417912743673</v>
      </c>
      <c r="N328" s="24">
        <v>16.553590438495675</v>
      </c>
      <c r="O328" s="24"/>
      <c r="P328" s="24">
        <v>10.1767852917963</v>
      </c>
      <c r="Q328" s="39">
        <v>0.18575761997743725</v>
      </c>
      <c r="R328" s="24">
        <v>5.5257013537592092</v>
      </c>
      <c r="S328" s="24">
        <v>7.7242250838719162</v>
      </c>
      <c r="T328" s="24">
        <v>3.3506912464284571</v>
      </c>
      <c r="U328" s="24">
        <v>0.79946317458643879</v>
      </c>
      <c r="V328" s="24">
        <v>0.30567709616540306</v>
      </c>
      <c r="W328" s="24"/>
      <c r="X328" s="24"/>
      <c r="Y328" s="24"/>
      <c r="Z328" s="24">
        <f t="shared" si="14"/>
        <v>99.999999999999986</v>
      </c>
      <c r="AA328" s="60"/>
      <c r="AB328" s="1"/>
      <c r="AC328" s="1"/>
      <c r="AD328" s="1"/>
      <c r="AE328" s="1"/>
      <c r="AF328" s="1">
        <v>29</v>
      </c>
      <c r="AG328" s="1">
        <v>183</v>
      </c>
      <c r="AH328" s="1">
        <v>50</v>
      </c>
      <c r="AI328" s="1">
        <v>34</v>
      </c>
      <c r="AJ328" s="1"/>
      <c r="AK328" s="1">
        <v>60</v>
      </c>
      <c r="AL328" s="1">
        <v>50</v>
      </c>
      <c r="AM328" s="1">
        <v>16</v>
      </c>
      <c r="AN328" s="1">
        <v>5</v>
      </c>
      <c r="AO328" s="1">
        <v>338</v>
      </c>
      <c r="AP328" s="1">
        <v>29</v>
      </c>
      <c r="AQ328" s="1">
        <v>133</v>
      </c>
      <c r="AR328" s="1">
        <v>4</v>
      </c>
      <c r="AS328" s="1"/>
      <c r="AT328" s="1"/>
      <c r="AU328" s="1"/>
      <c r="AV328" s="1"/>
      <c r="AW328" s="1">
        <v>67</v>
      </c>
      <c r="AX328" s="1">
        <v>10.9</v>
      </c>
      <c r="AY328" s="1">
        <v>24.2</v>
      </c>
      <c r="AZ328" s="1">
        <v>3.77</v>
      </c>
      <c r="BA328" s="1">
        <v>15.2</v>
      </c>
      <c r="BB328" s="1">
        <v>4.2</v>
      </c>
      <c r="BC328" s="1">
        <v>1.5</v>
      </c>
      <c r="BD328" s="1">
        <v>4.8</v>
      </c>
      <c r="BE328" s="1">
        <v>0.9</v>
      </c>
      <c r="BF328" s="1">
        <v>5.3</v>
      </c>
      <c r="BG328" s="1">
        <v>1.1000000000000001</v>
      </c>
      <c r="BH328" s="1">
        <v>3.3</v>
      </c>
      <c r="BI328" s="1">
        <v>0.55000000000000004</v>
      </c>
      <c r="BJ328" s="1">
        <v>2.9</v>
      </c>
      <c r="BK328" s="1">
        <v>0.43</v>
      </c>
      <c r="BL328" s="1">
        <v>3.8</v>
      </c>
      <c r="BM328" s="1">
        <v>0.5</v>
      </c>
      <c r="BN328" s="1"/>
      <c r="BO328" s="1"/>
      <c r="BP328" s="1"/>
      <c r="BQ328" s="1">
        <v>0.8</v>
      </c>
      <c r="BR328" s="1">
        <v>0.3</v>
      </c>
      <c r="BT328" s="4"/>
      <c r="BU328" s="4"/>
      <c r="BV328" s="4"/>
      <c r="BW328" s="4"/>
      <c r="BX328" s="4"/>
    </row>
    <row r="329" spans="1:76">
      <c r="A329" s="6" t="s">
        <v>454</v>
      </c>
      <c r="C329" s="37" t="s">
        <v>146</v>
      </c>
      <c r="D329" s="6"/>
      <c r="E329" s="6"/>
      <c r="F329" s="38">
        <v>62.956400000000002</v>
      </c>
      <c r="G329" s="38">
        <v>60.6297</v>
      </c>
      <c r="H329" s="6"/>
      <c r="I329" s="38">
        <v>14</v>
      </c>
      <c r="J329" s="6"/>
      <c r="K329" s="6"/>
      <c r="L329" s="24">
        <v>52.944961185928626</v>
      </c>
      <c r="M329" s="39">
        <v>1.9986722847688061</v>
      </c>
      <c r="N329" s="24">
        <v>16.076015487363783</v>
      </c>
      <c r="O329" s="24"/>
      <c r="P329" s="24">
        <v>9.9069287747080033</v>
      </c>
      <c r="Q329" s="39">
        <v>0.18169748043352782</v>
      </c>
      <c r="R329" s="24">
        <v>5.1140019327317434</v>
      </c>
      <c r="S329" s="24">
        <v>8.4471278983004314</v>
      </c>
      <c r="T329" s="24">
        <v>4.4762558093557852</v>
      </c>
      <c r="U329" s="24">
        <v>0.55351550330743571</v>
      </c>
      <c r="V329" s="24">
        <v>0.30082364310186721</v>
      </c>
      <c r="W329" s="24"/>
      <c r="X329" s="24"/>
      <c r="Y329" s="24"/>
      <c r="Z329" s="24">
        <f t="shared" si="14"/>
        <v>100.00000000000003</v>
      </c>
      <c r="AA329" s="60"/>
      <c r="AB329" s="1"/>
      <c r="AC329" s="1"/>
      <c r="AD329" s="1"/>
      <c r="AE329" s="1"/>
      <c r="AF329" s="1">
        <v>32</v>
      </c>
      <c r="AG329" s="1">
        <v>248</v>
      </c>
      <c r="AH329" s="1">
        <v>40</v>
      </c>
      <c r="AI329" s="1">
        <v>29</v>
      </c>
      <c r="AJ329" s="1"/>
      <c r="AK329" s="1">
        <v>60</v>
      </c>
      <c r="AL329" s="1">
        <v>110</v>
      </c>
      <c r="AM329" s="1">
        <v>15</v>
      </c>
      <c r="AN329" s="1">
        <v>4</v>
      </c>
      <c r="AO329" s="1">
        <v>302</v>
      </c>
      <c r="AP329" s="1">
        <v>29</v>
      </c>
      <c r="AQ329" s="1">
        <v>177</v>
      </c>
      <c r="AR329" s="1">
        <v>4</v>
      </c>
      <c r="AS329" s="1"/>
      <c r="AT329" s="1"/>
      <c r="AU329" s="1"/>
      <c r="AV329" s="1"/>
      <c r="AW329" s="1">
        <v>65</v>
      </c>
      <c r="AX329" s="1">
        <v>8.8000000000000007</v>
      </c>
      <c r="AY329" s="1">
        <v>22</v>
      </c>
      <c r="AZ329" s="1">
        <v>2.99</v>
      </c>
      <c r="BA329" s="1">
        <v>14.1</v>
      </c>
      <c r="BB329" s="1">
        <v>3.9</v>
      </c>
      <c r="BC329" s="1">
        <v>1.39</v>
      </c>
      <c r="BD329" s="1">
        <v>4.3</v>
      </c>
      <c r="BE329" s="1">
        <v>0.8</v>
      </c>
      <c r="BF329" s="1">
        <v>4.7</v>
      </c>
      <c r="BG329" s="1">
        <v>1</v>
      </c>
      <c r="BH329" s="1">
        <v>2.8</v>
      </c>
      <c r="BI329" s="1">
        <v>0.42</v>
      </c>
      <c r="BJ329" s="1">
        <v>2.5</v>
      </c>
      <c r="BK329" s="1">
        <v>0.4</v>
      </c>
      <c r="BL329" s="1">
        <v>3.5</v>
      </c>
      <c r="BM329" s="1">
        <v>0.5</v>
      </c>
      <c r="BN329" s="1"/>
      <c r="BO329" s="1"/>
      <c r="BP329" s="1"/>
      <c r="BQ329" s="1">
        <v>0.8</v>
      </c>
      <c r="BR329" s="1">
        <v>0.2</v>
      </c>
      <c r="BT329" s="4"/>
      <c r="BU329" s="4"/>
      <c r="BV329" s="4"/>
      <c r="BW329" s="4"/>
      <c r="BX329" s="4"/>
    </row>
    <row r="330" spans="1:76">
      <c r="A330" s="6" t="s">
        <v>455</v>
      </c>
      <c r="C330" s="37" t="s">
        <v>146</v>
      </c>
      <c r="D330" s="6"/>
      <c r="E330" s="6"/>
      <c r="F330" s="38">
        <v>62.956400000000002</v>
      </c>
      <c r="G330" s="38">
        <v>60.6297</v>
      </c>
      <c r="H330" s="6"/>
      <c r="I330" s="38">
        <v>14</v>
      </c>
      <c r="J330" s="6"/>
      <c r="K330" s="6"/>
      <c r="L330" s="24">
        <v>52.528815552933807</v>
      </c>
      <c r="M330" s="39">
        <v>2.0359503931942697</v>
      </c>
      <c r="N330" s="24">
        <v>16.052270597454289</v>
      </c>
      <c r="O330" s="24"/>
      <c r="P330" s="24">
        <v>10.344776216558628</v>
      </c>
      <c r="Q330" s="39">
        <v>0.17919817882833974</v>
      </c>
      <c r="R330" s="24">
        <v>5.05209323443753</v>
      </c>
      <c r="S330" s="24">
        <v>8.7655976631693893</v>
      </c>
      <c r="T330" s="24">
        <v>4.2748481214471408</v>
      </c>
      <c r="U330" s="24">
        <v>0.44259791156397166</v>
      </c>
      <c r="V330" s="24">
        <v>0.3238521304126622</v>
      </c>
      <c r="W330" s="24"/>
      <c r="X330" s="24"/>
      <c r="Y330" s="24"/>
      <c r="Z330" s="24">
        <f t="shared" si="14"/>
        <v>100.00000000000003</v>
      </c>
      <c r="AA330" s="60"/>
      <c r="AB330" s="1"/>
      <c r="AC330" s="1"/>
      <c r="AD330" s="1"/>
      <c r="AE330" s="1"/>
      <c r="AF330" s="1">
        <v>30</v>
      </c>
      <c r="AG330" s="1">
        <v>291</v>
      </c>
      <c r="AH330" s="1">
        <v>40</v>
      </c>
      <c r="AI330" s="1">
        <v>51</v>
      </c>
      <c r="AJ330" s="1"/>
      <c r="AK330" s="1">
        <v>60</v>
      </c>
      <c r="AL330" s="1">
        <v>40</v>
      </c>
      <c r="AM330" s="1">
        <v>16</v>
      </c>
      <c r="AN330" s="1">
        <v>4</v>
      </c>
      <c r="AO330" s="1">
        <v>346</v>
      </c>
      <c r="AP330" s="1">
        <v>29</v>
      </c>
      <c r="AQ330" s="1">
        <v>121</v>
      </c>
      <c r="AR330" s="1">
        <v>4</v>
      </c>
      <c r="AS330" s="1"/>
      <c r="AT330" s="1"/>
      <c r="AU330" s="1"/>
      <c r="AV330" s="1"/>
      <c r="AW330" s="1">
        <v>73</v>
      </c>
      <c r="AX330" s="1">
        <v>10.5</v>
      </c>
      <c r="AY330" s="1">
        <v>25.8</v>
      </c>
      <c r="AZ330" s="1">
        <v>4.0999999999999996</v>
      </c>
      <c r="BA330" s="1">
        <v>16.399999999999999</v>
      </c>
      <c r="BB330" s="1">
        <v>4.5</v>
      </c>
      <c r="BC330" s="1">
        <v>1.67</v>
      </c>
      <c r="BD330" s="1">
        <v>5.3</v>
      </c>
      <c r="BE330" s="1">
        <v>1</v>
      </c>
      <c r="BF330" s="1">
        <v>5.6</v>
      </c>
      <c r="BG330" s="1">
        <v>1.2</v>
      </c>
      <c r="BH330" s="1">
        <v>3.5</v>
      </c>
      <c r="BI330" s="1">
        <v>0.56999999999999995</v>
      </c>
      <c r="BJ330" s="1">
        <v>3</v>
      </c>
      <c r="BK330" s="1">
        <v>0.45</v>
      </c>
      <c r="BL330" s="1">
        <v>3.8</v>
      </c>
      <c r="BM330" s="1">
        <v>0.7</v>
      </c>
      <c r="BN330" s="1"/>
      <c r="BO330" s="1"/>
      <c r="BP330" s="1"/>
      <c r="BQ330" s="1">
        <v>0.9</v>
      </c>
      <c r="BR330" s="1">
        <v>0.3</v>
      </c>
      <c r="BT330" s="4"/>
      <c r="BU330" s="4"/>
      <c r="BV330" s="4"/>
      <c r="BW330" s="4"/>
      <c r="BX330" s="4"/>
    </row>
    <row r="331" spans="1:76">
      <c r="A331" s="36" t="s">
        <v>456</v>
      </c>
      <c r="B331" s="36"/>
      <c r="C331" s="37" t="s">
        <v>146</v>
      </c>
      <c r="D331" s="36"/>
      <c r="E331" s="36"/>
      <c r="F331" s="38">
        <v>62.956400000000002</v>
      </c>
      <c r="G331" s="38">
        <v>60.6297</v>
      </c>
      <c r="H331" s="36"/>
      <c r="I331" s="38">
        <v>14</v>
      </c>
      <c r="J331" s="36"/>
      <c r="K331" s="36"/>
      <c r="L331" s="24">
        <v>52.330868942040645</v>
      </c>
      <c r="M331" s="39">
        <v>1.720969777049985</v>
      </c>
      <c r="N331" s="24">
        <v>16.767039295850861</v>
      </c>
      <c r="O331" s="24"/>
      <c r="P331" s="24">
        <v>8.7626901007615956</v>
      </c>
      <c r="Q331" s="39">
        <v>0.16410753206499232</v>
      </c>
      <c r="R331" s="24">
        <v>5.3874775329231035</v>
      </c>
      <c r="S331" s="24">
        <v>10.029993242656438</v>
      </c>
      <c r="T331" s="24">
        <v>4.0379090126517854</v>
      </c>
      <c r="U331" s="24">
        <v>0.49664121545984519</v>
      </c>
      <c r="V331" s="24">
        <v>0.30230334854077534</v>
      </c>
      <c r="W331" s="24"/>
      <c r="X331" s="24"/>
      <c r="Y331" s="24"/>
      <c r="Z331" s="24">
        <f t="shared" si="14"/>
        <v>100</v>
      </c>
      <c r="AA331" s="85"/>
      <c r="AB331" s="38"/>
      <c r="AC331" s="38"/>
      <c r="AD331" s="38"/>
      <c r="AE331" s="38"/>
      <c r="AF331" s="38">
        <v>32</v>
      </c>
      <c r="AG331" s="38">
        <v>234</v>
      </c>
      <c r="AH331" s="38">
        <v>70</v>
      </c>
      <c r="AI331" s="38">
        <v>32</v>
      </c>
      <c r="AJ331" s="38"/>
      <c r="AK331" s="38">
        <v>60</v>
      </c>
      <c r="AL331" s="38">
        <v>140</v>
      </c>
      <c r="AM331" s="38">
        <v>19</v>
      </c>
      <c r="AN331" s="38">
        <v>5</v>
      </c>
      <c r="AO331" s="38">
        <v>409</v>
      </c>
      <c r="AP331" s="38">
        <v>28</v>
      </c>
      <c r="AQ331" s="38">
        <v>146</v>
      </c>
      <c r="AR331" s="38">
        <v>4</v>
      </c>
      <c r="AS331" s="38"/>
      <c r="AT331" s="38"/>
      <c r="AU331" s="38"/>
      <c r="AV331" s="38"/>
      <c r="AW331" s="38">
        <v>74</v>
      </c>
      <c r="AX331" s="38">
        <v>10.6</v>
      </c>
      <c r="AY331" s="38">
        <v>26.7</v>
      </c>
      <c r="AZ331" s="38">
        <v>3.48</v>
      </c>
      <c r="BA331" s="38">
        <v>15.8</v>
      </c>
      <c r="BB331" s="38">
        <v>4.3</v>
      </c>
      <c r="BC331" s="38">
        <v>1.53</v>
      </c>
      <c r="BD331" s="38">
        <v>5</v>
      </c>
      <c r="BE331" s="38">
        <v>0.8</v>
      </c>
      <c r="BF331" s="38">
        <v>4.9000000000000004</v>
      </c>
      <c r="BG331" s="38">
        <v>1</v>
      </c>
      <c r="BH331" s="38">
        <v>3.1</v>
      </c>
      <c r="BI331" s="38">
        <v>0.45</v>
      </c>
      <c r="BJ331" s="38">
        <v>2.8</v>
      </c>
      <c r="BK331" s="38">
        <v>0.4</v>
      </c>
      <c r="BL331" s="38">
        <v>3.6</v>
      </c>
      <c r="BM331" s="38">
        <v>0.3</v>
      </c>
      <c r="BN331" s="38"/>
      <c r="BO331" s="38"/>
      <c r="BP331" s="38"/>
      <c r="BQ331" s="38">
        <v>1</v>
      </c>
      <c r="BR331" s="38">
        <v>0.3</v>
      </c>
      <c r="BT331" s="4"/>
      <c r="BU331" s="4"/>
      <c r="BV331" s="4"/>
      <c r="BW331" s="4"/>
      <c r="BX331" s="4"/>
    </row>
    <row r="332" spans="1:76">
      <c r="A332" s="6" t="s">
        <v>457</v>
      </c>
      <c r="C332" s="37" t="s">
        <v>146</v>
      </c>
      <c r="D332" s="6"/>
      <c r="E332" s="6"/>
      <c r="F332" s="38">
        <v>62.956400000000002</v>
      </c>
      <c r="G332" s="38">
        <v>60.6297</v>
      </c>
      <c r="H332" s="6"/>
      <c r="I332" s="38">
        <v>14</v>
      </c>
      <c r="J332" s="6"/>
      <c r="K332" s="6"/>
      <c r="L332" s="24">
        <v>56.597668817378079</v>
      </c>
      <c r="M332" s="39">
        <v>2.3508875893337287</v>
      </c>
      <c r="N332" s="24">
        <v>15.722688097462148</v>
      </c>
      <c r="O332" s="24"/>
      <c r="P332" s="24">
        <v>8.5839423595231423</v>
      </c>
      <c r="Q332" s="39">
        <v>0.19039584056837527</v>
      </c>
      <c r="R332" s="24">
        <v>3.3670001279460049</v>
      </c>
      <c r="S332" s="24">
        <v>6.703937754749635</v>
      </c>
      <c r="T332" s="24">
        <v>5.1807710302026324</v>
      </c>
      <c r="U332" s="24">
        <v>0.91189586798537636</v>
      </c>
      <c r="V332" s="24">
        <v>0.39081251485087559</v>
      </c>
      <c r="W332" s="24"/>
      <c r="X332" s="24"/>
      <c r="Y332" s="24"/>
      <c r="Z332" s="24">
        <f t="shared" si="14"/>
        <v>100</v>
      </c>
      <c r="AA332" s="60"/>
      <c r="AB332" s="1"/>
      <c r="AC332" s="1"/>
      <c r="AD332" s="1"/>
      <c r="AE332" s="1"/>
      <c r="AF332" s="1">
        <v>26</v>
      </c>
      <c r="AG332" s="1">
        <v>241</v>
      </c>
      <c r="AH332" s="1"/>
      <c r="AI332" s="1">
        <v>44</v>
      </c>
      <c r="AJ332" s="1"/>
      <c r="AK332" s="1">
        <v>20</v>
      </c>
      <c r="AL332" s="1">
        <v>110</v>
      </c>
      <c r="AM332" s="1">
        <v>18</v>
      </c>
      <c r="AN332" s="1">
        <v>13</v>
      </c>
      <c r="AO332" s="1">
        <v>317</v>
      </c>
      <c r="AP332" s="1">
        <v>47</v>
      </c>
      <c r="AQ332" s="1">
        <v>268</v>
      </c>
      <c r="AR332" s="1">
        <v>8</v>
      </c>
      <c r="AS332" s="1"/>
      <c r="AT332" s="1"/>
      <c r="AU332" s="1"/>
      <c r="AV332" s="1"/>
      <c r="AW332" s="1">
        <v>147</v>
      </c>
      <c r="AX332" s="1">
        <v>15.4</v>
      </c>
      <c r="AY332" s="1">
        <v>38.1</v>
      </c>
      <c r="AZ332" s="1">
        <v>4.9800000000000004</v>
      </c>
      <c r="BA332" s="1">
        <v>23.5</v>
      </c>
      <c r="BB332" s="1">
        <v>6.1</v>
      </c>
      <c r="BC332" s="1">
        <v>2.0699999999999998</v>
      </c>
      <c r="BD332" s="1">
        <v>6.7</v>
      </c>
      <c r="BE332" s="1">
        <v>1.3</v>
      </c>
      <c r="BF332" s="1">
        <v>7.4</v>
      </c>
      <c r="BG332" s="1">
        <v>1.5</v>
      </c>
      <c r="BH332" s="1">
        <v>4.4000000000000004</v>
      </c>
      <c r="BI332" s="1">
        <v>0.64</v>
      </c>
      <c r="BJ332" s="1">
        <v>4.2</v>
      </c>
      <c r="BK332" s="1">
        <v>0.66</v>
      </c>
      <c r="BL332" s="1">
        <v>5.7</v>
      </c>
      <c r="BM332" s="1">
        <v>2.2999999999999998</v>
      </c>
      <c r="BN332" s="1"/>
      <c r="BO332" s="1"/>
      <c r="BP332" s="1"/>
      <c r="BQ332" s="1">
        <v>2.1</v>
      </c>
      <c r="BR332" s="1">
        <v>0.6</v>
      </c>
      <c r="BT332" s="4"/>
      <c r="BU332" s="4"/>
      <c r="BV332" s="4"/>
      <c r="BW332" s="4"/>
      <c r="BX332" s="4"/>
    </row>
    <row r="333" spans="1:76">
      <c r="A333" s="36" t="s">
        <v>458</v>
      </c>
      <c r="B333" s="36"/>
      <c r="C333" s="37" t="s">
        <v>146</v>
      </c>
      <c r="D333" s="36"/>
      <c r="E333" s="36"/>
      <c r="F333" s="38">
        <v>62.956400000000002</v>
      </c>
      <c r="G333" s="38">
        <v>60.6297</v>
      </c>
      <c r="H333" s="36"/>
      <c r="I333" s="38">
        <v>14</v>
      </c>
      <c r="J333" s="36"/>
      <c r="K333" s="36"/>
      <c r="L333" s="24">
        <v>55.096212327247287</v>
      </c>
      <c r="M333" s="39">
        <v>1.8892431790516524</v>
      </c>
      <c r="N333" s="24">
        <v>16.415066001354976</v>
      </c>
      <c r="O333" s="24"/>
      <c r="P333" s="24">
        <v>8.9618425446325141</v>
      </c>
      <c r="Q333" s="39">
        <v>0.17522831191630467</v>
      </c>
      <c r="R333" s="24">
        <v>4.0181664629083658</v>
      </c>
      <c r="S333" s="24">
        <v>7.8752034435948417</v>
      </c>
      <c r="T333" s="24">
        <v>4.592190243323846</v>
      </c>
      <c r="U333" s="24">
        <v>0.65458852152642544</v>
      </c>
      <c r="V333" s="24">
        <v>0.32225896444377872</v>
      </c>
      <c r="W333" s="24"/>
      <c r="X333" s="24"/>
      <c r="Y333" s="24"/>
      <c r="Z333" s="24">
        <f t="shared" si="14"/>
        <v>99.999999999999986</v>
      </c>
      <c r="AA333" s="85"/>
      <c r="AB333" s="38"/>
      <c r="AC333" s="38"/>
      <c r="AD333" s="38"/>
      <c r="AE333" s="38"/>
      <c r="AF333" s="38">
        <v>27</v>
      </c>
      <c r="AG333" s="38">
        <v>264</v>
      </c>
      <c r="AH333" s="38">
        <v>50</v>
      </c>
      <c r="AI333" s="38">
        <v>29</v>
      </c>
      <c r="AJ333" s="38"/>
      <c r="AK333" s="38">
        <v>50</v>
      </c>
      <c r="AL333" s="38">
        <v>180</v>
      </c>
      <c r="AM333" s="38">
        <v>21</v>
      </c>
      <c r="AN333" s="38">
        <v>8</v>
      </c>
      <c r="AO333" s="38">
        <v>368</v>
      </c>
      <c r="AP333" s="38">
        <v>37</v>
      </c>
      <c r="AQ333" s="38">
        <v>230</v>
      </c>
      <c r="AR333" s="38">
        <v>7</v>
      </c>
      <c r="AS333" s="38"/>
      <c r="AT333" s="38"/>
      <c r="AU333" s="38"/>
      <c r="AV333" s="38"/>
      <c r="AW333" s="38">
        <v>109</v>
      </c>
      <c r="AX333" s="38">
        <v>14.4</v>
      </c>
      <c r="AY333" s="38">
        <v>36.1</v>
      </c>
      <c r="AZ333" s="38">
        <v>4.59</v>
      </c>
      <c r="BA333" s="38">
        <v>20.7</v>
      </c>
      <c r="BB333" s="38">
        <v>5.5</v>
      </c>
      <c r="BC333" s="38">
        <v>1.88</v>
      </c>
      <c r="BD333" s="38">
        <v>6.3</v>
      </c>
      <c r="BE333" s="38">
        <v>1</v>
      </c>
      <c r="BF333" s="38">
        <v>6.3</v>
      </c>
      <c r="BG333" s="38">
        <v>1.3</v>
      </c>
      <c r="BH333" s="38">
        <v>4</v>
      </c>
      <c r="BI333" s="38">
        <v>0.59</v>
      </c>
      <c r="BJ333" s="38">
        <v>3.6</v>
      </c>
      <c r="BK333" s="38">
        <v>0.53</v>
      </c>
      <c r="BL333" s="38">
        <v>5.3</v>
      </c>
      <c r="BM333" s="38">
        <v>0.5</v>
      </c>
      <c r="BN333" s="38"/>
      <c r="BO333" s="38"/>
      <c r="BP333" s="38"/>
      <c r="BQ333" s="38">
        <v>1.4</v>
      </c>
      <c r="BR333" s="38">
        <v>0.7</v>
      </c>
      <c r="BT333" s="4"/>
      <c r="BU333" s="4"/>
      <c r="BV333" s="4"/>
      <c r="BW333" s="4"/>
      <c r="BX333" s="4"/>
    </row>
    <row r="334" spans="1:76">
      <c r="A334" s="36" t="s">
        <v>459</v>
      </c>
      <c r="B334" s="36"/>
      <c r="C334" s="37" t="s">
        <v>146</v>
      </c>
      <c r="D334" s="36"/>
      <c r="E334" s="36"/>
      <c r="F334" s="38">
        <v>62.956400000000002</v>
      </c>
      <c r="G334" s="38">
        <v>60.6297</v>
      </c>
      <c r="H334" s="36"/>
      <c r="I334" s="38">
        <v>14</v>
      </c>
      <c r="J334" s="36"/>
      <c r="K334" s="36"/>
      <c r="L334" s="24">
        <v>55.695145003134151</v>
      </c>
      <c r="M334" s="39">
        <v>1.8690533681176</v>
      </c>
      <c r="N334" s="24">
        <v>16.085864861153652</v>
      </c>
      <c r="O334" s="24"/>
      <c r="P334" s="24">
        <v>8.9352838287264209</v>
      </c>
      <c r="Q334" s="39">
        <v>0.29099034473687191</v>
      </c>
      <c r="R334" s="24">
        <v>3.4898492393268201</v>
      </c>
      <c r="S334" s="24">
        <v>7.2544096432653724</v>
      </c>
      <c r="T334" s="24">
        <v>5.0770693015279393</v>
      </c>
      <c r="U334" s="24">
        <v>0.94622734477374426</v>
      </c>
      <c r="V334" s="24">
        <v>0.35610706523743058</v>
      </c>
      <c r="W334" s="24"/>
      <c r="X334" s="24"/>
      <c r="Y334" s="24"/>
      <c r="Z334" s="24">
        <f t="shared" si="14"/>
        <v>100</v>
      </c>
      <c r="AA334" s="85"/>
      <c r="AB334" s="38"/>
      <c r="AC334" s="38"/>
      <c r="AD334" s="38"/>
      <c r="AE334" s="38"/>
      <c r="AF334" s="38">
        <v>23</v>
      </c>
      <c r="AG334" s="38">
        <v>266</v>
      </c>
      <c r="AH334" s="38">
        <v>30</v>
      </c>
      <c r="AI334" s="38">
        <v>33</v>
      </c>
      <c r="AJ334" s="38"/>
      <c r="AK334" s="38">
        <v>40</v>
      </c>
      <c r="AL334" s="38">
        <v>180</v>
      </c>
      <c r="AM334" s="38">
        <v>22</v>
      </c>
      <c r="AN334" s="38">
        <v>17</v>
      </c>
      <c r="AO334" s="38">
        <v>364</v>
      </c>
      <c r="AP334" s="38">
        <v>38</v>
      </c>
      <c r="AQ334" s="38">
        <v>230</v>
      </c>
      <c r="AR334" s="38">
        <v>9</v>
      </c>
      <c r="AS334" s="38"/>
      <c r="AT334" s="38"/>
      <c r="AU334" s="38"/>
      <c r="AV334" s="38"/>
      <c r="AW334" s="38">
        <v>126</v>
      </c>
      <c r="AX334" s="38">
        <v>17.7</v>
      </c>
      <c r="AY334" s="38">
        <v>43.8</v>
      </c>
      <c r="AZ334" s="38">
        <v>5.38</v>
      </c>
      <c r="BA334" s="38">
        <v>23.4</v>
      </c>
      <c r="BB334" s="38">
        <v>6.1</v>
      </c>
      <c r="BC334" s="38">
        <v>2.04</v>
      </c>
      <c r="BD334" s="38">
        <v>6.9</v>
      </c>
      <c r="BE334" s="38">
        <v>1.1000000000000001</v>
      </c>
      <c r="BF334" s="38">
        <v>6.9</v>
      </c>
      <c r="BG334" s="38">
        <v>1.4</v>
      </c>
      <c r="BH334" s="38">
        <v>4.4000000000000004</v>
      </c>
      <c r="BI334" s="38">
        <v>0.65</v>
      </c>
      <c r="BJ334" s="38">
        <v>4</v>
      </c>
      <c r="BK334" s="38">
        <v>0.59</v>
      </c>
      <c r="BL334" s="38">
        <v>5.9</v>
      </c>
      <c r="BM334" s="38">
        <v>0.6</v>
      </c>
      <c r="BN334" s="38"/>
      <c r="BO334" s="38"/>
      <c r="BP334" s="38"/>
      <c r="BQ334" s="38">
        <v>1.8</v>
      </c>
      <c r="BR334" s="38">
        <v>0.6</v>
      </c>
      <c r="BT334" s="4"/>
      <c r="BU334" s="4"/>
      <c r="BV334" s="4"/>
      <c r="BW334" s="4"/>
      <c r="BX334" s="4"/>
    </row>
    <row r="335" spans="1:76">
      <c r="A335" s="36" t="s">
        <v>460</v>
      </c>
      <c r="B335" s="36"/>
      <c r="C335" s="37" t="s">
        <v>146</v>
      </c>
      <c r="D335" s="36"/>
      <c r="E335" s="36"/>
      <c r="F335" s="38">
        <v>62.956400000000002</v>
      </c>
      <c r="G335" s="38">
        <v>60.6297</v>
      </c>
      <c r="H335" s="36"/>
      <c r="I335" s="38">
        <v>14</v>
      </c>
      <c r="J335" s="36"/>
      <c r="K335" s="36"/>
      <c r="L335" s="24">
        <v>51.254279339504357</v>
      </c>
      <c r="M335" s="39">
        <v>1.1878422551113683</v>
      </c>
      <c r="N335" s="24">
        <v>19.429956729709154</v>
      </c>
      <c r="O335" s="24"/>
      <c r="P335" s="24">
        <v>6.9425850289849915</v>
      </c>
      <c r="Q335" s="39">
        <v>0.12546803681827878</v>
      </c>
      <c r="R335" s="24">
        <v>6.718989261390071</v>
      </c>
      <c r="S335" s="24">
        <v>10.787905969422102</v>
      </c>
      <c r="T335" s="24">
        <v>3.013578080588565</v>
      </c>
      <c r="U335" s="24">
        <v>0.32832757298241183</v>
      </c>
      <c r="V335" s="24">
        <v>0.21106772548869329</v>
      </c>
      <c r="W335" s="24"/>
      <c r="X335" s="24"/>
      <c r="Y335" s="24"/>
      <c r="Z335" s="24">
        <f t="shared" si="14"/>
        <v>100</v>
      </c>
      <c r="AA335" s="85"/>
      <c r="AB335" s="38"/>
      <c r="AC335" s="38"/>
      <c r="AD335" s="38"/>
      <c r="AE335" s="38"/>
      <c r="AF335" s="38">
        <v>21</v>
      </c>
      <c r="AG335" s="38">
        <v>146</v>
      </c>
      <c r="AH335" s="38">
        <v>150</v>
      </c>
      <c r="AI335" s="38">
        <v>26</v>
      </c>
      <c r="AJ335" s="38"/>
      <c r="AK335" s="38">
        <v>40</v>
      </c>
      <c r="AL335" s="38">
        <v>90</v>
      </c>
      <c r="AM335" s="38">
        <v>15</v>
      </c>
      <c r="AN335" s="38">
        <v>3</v>
      </c>
      <c r="AO335" s="38">
        <v>403</v>
      </c>
      <c r="AP335" s="38">
        <v>16</v>
      </c>
      <c r="AQ335" s="38">
        <v>88</v>
      </c>
      <c r="AR335" s="38">
        <v>4</v>
      </c>
      <c r="AS335" s="38"/>
      <c r="AT335" s="38"/>
      <c r="AU335" s="38"/>
      <c r="AV335" s="38"/>
      <c r="AW335" s="38">
        <v>65</v>
      </c>
      <c r="AX335" s="38">
        <v>6.6</v>
      </c>
      <c r="AY335" s="38">
        <v>16.2</v>
      </c>
      <c r="AZ335" s="38">
        <v>2.39</v>
      </c>
      <c r="BA335" s="38">
        <v>9.9</v>
      </c>
      <c r="BB335" s="38">
        <v>2.5</v>
      </c>
      <c r="BC335" s="38">
        <v>1</v>
      </c>
      <c r="BD335" s="38">
        <v>2.9</v>
      </c>
      <c r="BE335" s="38">
        <v>0.5</v>
      </c>
      <c r="BF335" s="38">
        <v>2.8</v>
      </c>
      <c r="BG335" s="38">
        <v>0.6</v>
      </c>
      <c r="BH335" s="38">
        <v>1.8</v>
      </c>
      <c r="BI335" s="38">
        <v>0.27</v>
      </c>
      <c r="BJ335" s="38">
        <v>1.6</v>
      </c>
      <c r="BK335" s="38">
        <v>0.24</v>
      </c>
      <c r="BL335" s="38">
        <v>2.2999999999999998</v>
      </c>
      <c r="BM335" s="38">
        <v>0.3</v>
      </c>
      <c r="BN335" s="38"/>
      <c r="BO335" s="38"/>
      <c r="BP335" s="38"/>
      <c r="BQ335" s="38">
        <v>0.6</v>
      </c>
      <c r="BR335" s="38">
        <v>0.2</v>
      </c>
      <c r="BT335" s="4"/>
      <c r="BU335" s="4"/>
      <c r="BV335" s="4"/>
      <c r="BW335" s="4"/>
      <c r="BX335" s="4"/>
    </row>
    <row r="336" spans="1:76">
      <c r="A336" s="6" t="s">
        <v>461</v>
      </c>
      <c r="C336" s="37" t="s">
        <v>146</v>
      </c>
      <c r="D336" s="6"/>
      <c r="E336" s="6"/>
      <c r="F336" s="38">
        <v>62.956400000000002</v>
      </c>
      <c r="G336" s="38">
        <v>60.6297</v>
      </c>
      <c r="H336" s="6"/>
      <c r="I336" s="38">
        <v>14</v>
      </c>
      <c r="J336" s="6"/>
      <c r="K336" s="6"/>
      <c r="L336" s="24">
        <v>53.045443160352868</v>
      </c>
      <c r="M336" s="39">
        <v>2.4198165267566791</v>
      </c>
      <c r="N336" s="24">
        <v>15.510847912201564</v>
      </c>
      <c r="O336" s="24"/>
      <c r="P336" s="24">
        <v>11.31998868888501</v>
      </c>
      <c r="Q336" s="39">
        <v>0.19466217673523989</v>
      </c>
      <c r="R336" s="24">
        <v>4.2763552655135149</v>
      </c>
      <c r="S336" s="24">
        <v>8.3663318511741416</v>
      </c>
      <c r="T336" s="24">
        <v>3.8207629369842304</v>
      </c>
      <c r="U336" s="24">
        <v>0.65232537948511249</v>
      </c>
      <c r="V336" s="24">
        <v>0.3934661019116551</v>
      </c>
      <c r="W336" s="24"/>
      <c r="X336" s="24"/>
      <c r="Y336" s="24"/>
      <c r="Z336" s="24">
        <f t="shared" si="14"/>
        <v>99.999999999999986</v>
      </c>
      <c r="AA336" s="60"/>
      <c r="AB336" s="1"/>
      <c r="AC336" s="1"/>
      <c r="AD336" s="1"/>
      <c r="AE336" s="1"/>
      <c r="AF336" s="1">
        <v>33</v>
      </c>
      <c r="AG336" s="1">
        <v>349</v>
      </c>
      <c r="AH336" s="1">
        <v>40</v>
      </c>
      <c r="AI336" s="1">
        <v>42</v>
      </c>
      <c r="AJ336" s="1"/>
      <c r="AK336" s="1">
        <v>40</v>
      </c>
      <c r="AL336" s="1">
        <v>110</v>
      </c>
      <c r="AM336" s="1">
        <v>20</v>
      </c>
      <c r="AN336" s="1">
        <v>8</v>
      </c>
      <c r="AO336" s="1">
        <v>364</v>
      </c>
      <c r="AP336" s="1">
        <v>36</v>
      </c>
      <c r="AQ336" s="1">
        <v>186</v>
      </c>
      <c r="AR336" s="1">
        <v>6</v>
      </c>
      <c r="AS336" s="1"/>
      <c r="AT336" s="1"/>
      <c r="AU336" s="1"/>
      <c r="AV336" s="1"/>
      <c r="AW336" s="1">
        <v>125</v>
      </c>
      <c r="AX336" s="1">
        <v>14.6</v>
      </c>
      <c r="AY336" s="1">
        <v>33.9</v>
      </c>
      <c r="AZ336" s="1">
        <v>5.29</v>
      </c>
      <c r="BA336" s="1">
        <v>21.1</v>
      </c>
      <c r="BB336" s="1">
        <v>5.6</v>
      </c>
      <c r="BC336" s="1">
        <v>1.91</v>
      </c>
      <c r="BD336" s="1">
        <v>6.3</v>
      </c>
      <c r="BE336" s="1">
        <v>1.2</v>
      </c>
      <c r="BF336" s="1">
        <v>6.7</v>
      </c>
      <c r="BG336" s="1">
        <v>1.4</v>
      </c>
      <c r="BH336" s="1">
        <v>4.0999999999999996</v>
      </c>
      <c r="BI336" s="1">
        <v>0.67</v>
      </c>
      <c r="BJ336" s="1">
        <v>3.7</v>
      </c>
      <c r="BK336" s="1">
        <v>0.54</v>
      </c>
      <c r="BL336" s="1">
        <v>5.2</v>
      </c>
      <c r="BM336" s="1">
        <v>1.3</v>
      </c>
      <c r="BN336" s="1"/>
      <c r="BO336" s="1"/>
      <c r="BP336" s="1"/>
      <c r="BQ336" s="1">
        <v>1.3</v>
      </c>
      <c r="BR336" s="1">
        <v>0.4</v>
      </c>
      <c r="BT336" s="4"/>
      <c r="BU336" s="4"/>
      <c r="BV336" s="4"/>
      <c r="BW336" s="4"/>
      <c r="BX336" s="4"/>
    </row>
    <row r="337" spans="1:76">
      <c r="A337" s="6" t="s">
        <v>462</v>
      </c>
      <c r="C337" s="37" t="s">
        <v>146</v>
      </c>
      <c r="D337" s="6"/>
      <c r="E337" s="6"/>
      <c r="F337" s="38">
        <v>62.956400000000002</v>
      </c>
      <c r="G337" s="38">
        <v>60.6297</v>
      </c>
      <c r="H337" s="6"/>
      <c r="I337" s="38">
        <v>14</v>
      </c>
      <c r="J337" s="6"/>
      <c r="K337" s="6"/>
      <c r="L337" s="24">
        <v>54.39822396097064</v>
      </c>
      <c r="M337" s="39">
        <v>2.5976501576225326</v>
      </c>
      <c r="N337" s="24">
        <v>16.100349998956283</v>
      </c>
      <c r="O337" s="24"/>
      <c r="P337" s="24">
        <v>9.5437666791051843</v>
      </c>
      <c r="Q337" s="39">
        <v>0.21170742930908987</v>
      </c>
      <c r="R337" s="24">
        <v>4.0965387571308884</v>
      </c>
      <c r="S337" s="24">
        <v>8.1295652854690488</v>
      </c>
      <c r="T337" s="24">
        <v>3.9165874422181628</v>
      </c>
      <c r="U337" s="24">
        <v>0.69863451671999655</v>
      </c>
      <c r="V337" s="24">
        <v>0.30697577249818025</v>
      </c>
      <c r="W337" s="24"/>
      <c r="X337" s="24"/>
      <c r="Y337" s="24"/>
      <c r="Z337" s="24">
        <f t="shared" si="14"/>
        <v>99.999999999999986</v>
      </c>
      <c r="AA337" s="60"/>
      <c r="AB337" s="1"/>
      <c r="AC337" s="1"/>
      <c r="AD337" s="1"/>
      <c r="AE337" s="1"/>
      <c r="AF337" s="1">
        <v>34</v>
      </c>
      <c r="AG337" s="1">
        <v>333</v>
      </c>
      <c r="AH337" s="1">
        <v>50</v>
      </c>
      <c r="AI337" s="1">
        <v>32</v>
      </c>
      <c r="AJ337" s="1"/>
      <c r="AK337" s="1">
        <v>50</v>
      </c>
      <c r="AL337" s="1">
        <v>80</v>
      </c>
      <c r="AM337" s="1">
        <v>16</v>
      </c>
      <c r="AN337" s="1">
        <v>7</v>
      </c>
      <c r="AO337" s="1">
        <v>366</v>
      </c>
      <c r="AP337" s="1">
        <v>38</v>
      </c>
      <c r="AQ337" s="1">
        <v>191</v>
      </c>
      <c r="AR337" s="1">
        <v>5</v>
      </c>
      <c r="AS337" s="1"/>
      <c r="AT337" s="1"/>
      <c r="AU337" s="1"/>
      <c r="AV337" s="1"/>
      <c r="AW337" s="1">
        <v>132</v>
      </c>
      <c r="AX337" s="1">
        <v>13.1</v>
      </c>
      <c r="AY337" s="1">
        <v>32.1</v>
      </c>
      <c r="AZ337" s="1">
        <v>4.16</v>
      </c>
      <c r="BA337" s="1">
        <v>18.7</v>
      </c>
      <c r="BB337" s="1">
        <v>5.2</v>
      </c>
      <c r="BC337" s="1">
        <v>1.78</v>
      </c>
      <c r="BD337" s="1">
        <v>5.6</v>
      </c>
      <c r="BE337" s="1">
        <v>1.1000000000000001</v>
      </c>
      <c r="BF337" s="1">
        <v>6.1</v>
      </c>
      <c r="BG337" s="1">
        <v>1.2</v>
      </c>
      <c r="BH337" s="1">
        <v>3.6</v>
      </c>
      <c r="BI337" s="1">
        <v>0.54</v>
      </c>
      <c r="BJ337" s="1">
        <v>3.4</v>
      </c>
      <c r="BK337" s="1">
        <v>0.51</v>
      </c>
      <c r="BL337" s="1">
        <v>4.4000000000000004</v>
      </c>
      <c r="BM337" s="1">
        <v>1.1000000000000001</v>
      </c>
      <c r="BN337" s="1"/>
      <c r="BO337" s="1"/>
      <c r="BP337" s="1"/>
      <c r="BQ337" s="1">
        <v>1.1000000000000001</v>
      </c>
      <c r="BR337" s="1">
        <v>0.4</v>
      </c>
      <c r="BT337" s="4"/>
      <c r="BU337" s="4"/>
      <c r="BV337" s="4"/>
      <c r="BW337" s="4"/>
      <c r="BX337" s="4"/>
    </row>
    <row r="338" spans="1:76">
      <c r="A338" s="36" t="s">
        <v>463</v>
      </c>
      <c r="B338" s="36"/>
      <c r="C338" s="37" t="s">
        <v>146</v>
      </c>
      <c r="D338" s="36"/>
      <c r="E338" s="36"/>
      <c r="F338" s="38">
        <v>62.956400000000002</v>
      </c>
      <c r="G338" s="38">
        <v>60.6297</v>
      </c>
      <c r="H338" s="36"/>
      <c r="I338" s="38">
        <v>14</v>
      </c>
      <c r="J338" s="36"/>
      <c r="K338" s="36"/>
      <c r="L338" s="24">
        <v>53.706211297904559</v>
      </c>
      <c r="M338" s="39">
        <v>1.2113498195513803</v>
      </c>
      <c r="N338" s="24">
        <v>17.527634815898001</v>
      </c>
      <c r="O338" s="24"/>
      <c r="P338" s="24">
        <v>7.3484366088495578</v>
      </c>
      <c r="Q338" s="39">
        <v>0.13864237700796919</v>
      </c>
      <c r="R338" s="24">
        <v>6.2540867876587551</v>
      </c>
      <c r="S338" s="24">
        <v>10.119881533428407</v>
      </c>
      <c r="T338" s="24">
        <v>3.1371632753628065</v>
      </c>
      <c r="U338" s="24">
        <v>0.33395609060313747</v>
      </c>
      <c r="V338" s="24">
        <v>0.22263739373542496</v>
      </c>
      <c r="W338" s="24"/>
      <c r="X338" s="24"/>
      <c r="Y338" s="24"/>
      <c r="Z338" s="24">
        <f t="shared" si="14"/>
        <v>100</v>
      </c>
      <c r="AA338" s="85"/>
      <c r="AB338" s="38"/>
      <c r="AC338" s="38"/>
      <c r="AD338" s="38"/>
      <c r="AE338" s="38"/>
      <c r="AF338" s="38">
        <v>28</v>
      </c>
      <c r="AG338" s="38">
        <v>225</v>
      </c>
      <c r="AH338" s="38">
        <v>110</v>
      </c>
      <c r="AI338" s="38">
        <v>28</v>
      </c>
      <c r="AJ338" s="38"/>
      <c r="AK338" s="38">
        <v>50</v>
      </c>
      <c r="AL338" s="38">
        <v>110</v>
      </c>
      <c r="AM338" s="38">
        <v>18</v>
      </c>
      <c r="AN338" s="38">
        <v>4</v>
      </c>
      <c r="AO338" s="38">
        <v>452</v>
      </c>
      <c r="AP338" s="38">
        <v>20</v>
      </c>
      <c r="AQ338" s="38">
        <v>108</v>
      </c>
      <c r="AR338" s="38">
        <v>3</v>
      </c>
      <c r="AS338" s="38"/>
      <c r="AT338" s="38"/>
      <c r="AU338" s="38"/>
      <c r="AV338" s="38"/>
      <c r="AW338" s="38">
        <v>104</v>
      </c>
      <c r="AX338" s="38">
        <v>8.4</v>
      </c>
      <c r="AY338" s="38">
        <v>20.6</v>
      </c>
      <c r="AZ338" s="38">
        <v>3</v>
      </c>
      <c r="BA338" s="38">
        <v>12.6</v>
      </c>
      <c r="BB338" s="38">
        <v>3.2</v>
      </c>
      <c r="BC338" s="38">
        <v>1.1499999999999999</v>
      </c>
      <c r="BD338" s="38">
        <v>3.7</v>
      </c>
      <c r="BE338" s="38">
        <v>0.6</v>
      </c>
      <c r="BF338" s="38">
        <v>3.6</v>
      </c>
      <c r="BG338" s="38">
        <v>0.8</v>
      </c>
      <c r="BH338" s="38">
        <v>2.2999999999999998</v>
      </c>
      <c r="BI338" s="38">
        <v>0.33</v>
      </c>
      <c r="BJ338" s="38">
        <v>2</v>
      </c>
      <c r="BK338" s="38">
        <v>0.3</v>
      </c>
      <c r="BL338" s="38">
        <v>2.8</v>
      </c>
      <c r="BM338" s="38">
        <v>0.2</v>
      </c>
      <c r="BN338" s="38"/>
      <c r="BO338" s="38"/>
      <c r="BP338" s="38"/>
      <c r="BQ338" s="38">
        <v>0.8</v>
      </c>
      <c r="BR338" s="38">
        <v>0.2</v>
      </c>
      <c r="BT338" s="4"/>
      <c r="BU338" s="4"/>
      <c r="BV338" s="4"/>
      <c r="BW338" s="4"/>
      <c r="BX338" s="4"/>
    </row>
    <row r="339" spans="1:76">
      <c r="A339" s="36" t="s">
        <v>464</v>
      </c>
      <c r="B339" s="36"/>
      <c r="C339" s="37" t="s">
        <v>146</v>
      </c>
      <c r="D339" s="36"/>
      <c r="E339" s="36"/>
      <c r="F339" s="38">
        <v>62.956400000000002</v>
      </c>
      <c r="G339" s="38">
        <v>60.6297</v>
      </c>
      <c r="H339" s="36"/>
      <c r="I339" s="38">
        <v>14</v>
      </c>
      <c r="J339" s="36"/>
      <c r="K339" s="36"/>
      <c r="L339" s="24">
        <v>53.714528013912741</v>
      </c>
      <c r="M339" s="39">
        <v>1.8048163310182612</v>
      </c>
      <c r="N339" s="24">
        <v>16.430687528555357</v>
      </c>
      <c r="O339" s="24"/>
      <c r="P339" s="24">
        <v>8.8890224273254308</v>
      </c>
      <c r="Q339" s="39">
        <v>0.16072385931359445</v>
      </c>
      <c r="R339" s="24">
        <v>4.8831389103557044</v>
      </c>
      <c r="S339" s="24">
        <v>9.1110977572674567</v>
      </c>
      <c r="T339" s="24">
        <v>4.1665357159638825</v>
      </c>
      <c r="U339" s="24">
        <v>0.54257099003952269</v>
      </c>
      <c r="V339" s="24">
        <v>0.29687846624804071</v>
      </c>
      <c r="W339" s="24"/>
      <c r="X339" s="24"/>
      <c r="Y339" s="24"/>
      <c r="Z339" s="24">
        <f t="shared" si="14"/>
        <v>100</v>
      </c>
      <c r="AA339" s="85"/>
      <c r="AB339" s="38"/>
      <c r="AC339" s="38"/>
      <c r="AD339" s="38"/>
      <c r="AE339" s="38"/>
      <c r="AF339" s="38">
        <v>28</v>
      </c>
      <c r="AG339" s="38">
        <v>271</v>
      </c>
      <c r="AH339" s="38">
        <v>70</v>
      </c>
      <c r="AI339" s="38">
        <v>33</v>
      </c>
      <c r="AJ339" s="38"/>
      <c r="AK339" s="38">
        <v>60</v>
      </c>
      <c r="AL339" s="38">
        <v>160</v>
      </c>
      <c r="AM339" s="38">
        <v>20</v>
      </c>
      <c r="AN339" s="38">
        <v>12</v>
      </c>
      <c r="AO339" s="38">
        <v>376</v>
      </c>
      <c r="AP339" s="38">
        <v>31</v>
      </c>
      <c r="AQ339" s="38">
        <v>161</v>
      </c>
      <c r="AR339" s="38">
        <v>6</v>
      </c>
      <c r="AS339" s="38"/>
      <c r="AT339" s="38"/>
      <c r="AU339" s="38"/>
      <c r="AV339" s="38"/>
      <c r="AW339" s="38">
        <v>90</v>
      </c>
      <c r="AX339" s="38">
        <v>12.3</v>
      </c>
      <c r="AY339" s="38">
        <v>30.5</v>
      </c>
      <c r="AZ339" s="38">
        <v>3.91</v>
      </c>
      <c r="BA339" s="38">
        <v>17.5</v>
      </c>
      <c r="BB339" s="38">
        <v>4.7</v>
      </c>
      <c r="BC339" s="38">
        <v>1.7</v>
      </c>
      <c r="BD339" s="38">
        <v>5.5</v>
      </c>
      <c r="BE339" s="38">
        <v>0.9</v>
      </c>
      <c r="BF339" s="38">
        <v>5.6</v>
      </c>
      <c r="BG339" s="38">
        <v>1.1000000000000001</v>
      </c>
      <c r="BH339" s="38">
        <v>3.4</v>
      </c>
      <c r="BI339" s="38">
        <v>0.5</v>
      </c>
      <c r="BJ339" s="38">
        <v>3</v>
      </c>
      <c r="BK339" s="38">
        <v>0.44</v>
      </c>
      <c r="BL339" s="38">
        <v>4.0999999999999996</v>
      </c>
      <c r="BM339" s="38">
        <v>0.4</v>
      </c>
      <c r="BN339" s="38"/>
      <c r="BO339" s="38"/>
      <c r="BP339" s="38"/>
      <c r="BQ339" s="38">
        <v>1.1000000000000001</v>
      </c>
      <c r="BR339" s="38">
        <v>0.4</v>
      </c>
      <c r="BT339" s="4"/>
      <c r="BU339" s="4"/>
      <c r="BV339" s="4"/>
      <c r="BW339" s="4"/>
      <c r="BX339" s="4"/>
    </row>
    <row r="340" spans="1:76">
      <c r="A340" s="36" t="s">
        <v>465</v>
      </c>
      <c r="B340" s="36"/>
      <c r="C340" s="37" t="s">
        <v>146</v>
      </c>
      <c r="D340" s="36"/>
      <c r="E340" s="36"/>
      <c r="F340" s="38">
        <v>62.956400000000002</v>
      </c>
      <c r="G340" s="38">
        <v>60.6297</v>
      </c>
      <c r="H340" s="36"/>
      <c r="I340" s="38">
        <v>14</v>
      </c>
      <c r="J340" s="36"/>
      <c r="K340" s="36"/>
      <c r="L340" s="24">
        <v>55.847491538019312</v>
      </c>
      <c r="M340" s="39">
        <v>2.07439258122763</v>
      </c>
      <c r="N340" s="24">
        <v>15.720553521990386</v>
      </c>
      <c r="O340" s="24"/>
      <c r="P340" s="24">
        <v>9.5983115385020294</v>
      </c>
      <c r="Q340" s="39">
        <v>0.17811957523324562</v>
      </c>
      <c r="R340" s="24">
        <v>3.6124250932135769</v>
      </c>
      <c r="S340" s="24">
        <v>7.3549375166536812</v>
      </c>
      <c r="T340" s="24">
        <v>4.4930162516700722</v>
      </c>
      <c r="U340" s="24">
        <v>0.77051726364943329</v>
      </c>
      <c r="V340" s="24">
        <v>0.35023511984065148</v>
      </c>
      <c r="W340" s="24"/>
      <c r="X340" s="24"/>
      <c r="Y340" s="24"/>
      <c r="Z340" s="24">
        <f t="shared" si="14"/>
        <v>100</v>
      </c>
      <c r="AA340" s="85"/>
      <c r="AB340" s="38"/>
      <c r="AC340" s="38"/>
      <c r="AD340" s="38"/>
      <c r="AE340" s="38"/>
      <c r="AF340" s="38">
        <v>27</v>
      </c>
      <c r="AG340" s="38">
        <v>298</v>
      </c>
      <c r="AH340" s="38"/>
      <c r="AI340" s="38">
        <v>26</v>
      </c>
      <c r="AJ340" s="38"/>
      <c r="AK340" s="38">
        <v>60</v>
      </c>
      <c r="AL340" s="38">
        <v>160</v>
      </c>
      <c r="AM340" s="38">
        <v>20</v>
      </c>
      <c r="AN340" s="38">
        <v>11</v>
      </c>
      <c r="AO340" s="38">
        <v>354</v>
      </c>
      <c r="AP340" s="38">
        <v>38</v>
      </c>
      <c r="AQ340" s="38">
        <v>234</v>
      </c>
      <c r="AR340" s="38">
        <v>7</v>
      </c>
      <c r="AS340" s="38"/>
      <c r="AT340" s="38"/>
      <c r="AU340" s="38"/>
      <c r="AV340" s="38"/>
      <c r="AW340" s="38">
        <v>128</v>
      </c>
      <c r="AX340" s="38">
        <v>13.7</v>
      </c>
      <c r="AY340" s="38">
        <v>33.6</v>
      </c>
      <c r="AZ340" s="38">
        <v>4.99</v>
      </c>
      <c r="BA340" s="38">
        <v>20.9</v>
      </c>
      <c r="BB340" s="38">
        <v>5.3</v>
      </c>
      <c r="BC340" s="38">
        <v>1.78</v>
      </c>
      <c r="BD340" s="38">
        <v>6</v>
      </c>
      <c r="BE340" s="38">
        <v>1</v>
      </c>
      <c r="BF340" s="38">
        <v>6.2</v>
      </c>
      <c r="BG340" s="38">
        <v>1.3</v>
      </c>
      <c r="BH340" s="38">
        <v>4</v>
      </c>
      <c r="BI340" s="38">
        <v>0.57999999999999996</v>
      </c>
      <c r="BJ340" s="38">
        <v>3.5</v>
      </c>
      <c r="BK340" s="38">
        <v>0.51</v>
      </c>
      <c r="BL340" s="38">
        <v>5.3</v>
      </c>
      <c r="BM340" s="38">
        <v>0.5</v>
      </c>
      <c r="BN340" s="38"/>
      <c r="BO340" s="38"/>
      <c r="BP340" s="38"/>
      <c r="BQ340" s="38">
        <v>1.7</v>
      </c>
      <c r="BR340" s="38">
        <v>0.5</v>
      </c>
      <c r="BT340" s="4"/>
      <c r="BU340" s="4"/>
      <c r="BV340" s="4"/>
      <c r="BW340" s="4"/>
      <c r="BX340" s="4"/>
    </row>
    <row r="341" spans="1:76">
      <c r="A341" s="36"/>
      <c r="B341" s="22"/>
      <c r="C341" s="37"/>
      <c r="D341" s="60"/>
      <c r="E341" s="22"/>
      <c r="F341" s="1"/>
      <c r="G341" s="1"/>
      <c r="H341" s="4"/>
      <c r="I341" s="81"/>
      <c r="J341" s="37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Y341" s="24"/>
      <c r="Z341" s="24"/>
      <c r="AA341" s="85"/>
      <c r="AB341" s="24"/>
      <c r="AC341" s="22"/>
      <c r="AD341" s="22"/>
      <c r="AE341" s="22"/>
      <c r="AF341" s="38"/>
      <c r="AG341" s="38"/>
      <c r="AH341" s="38"/>
      <c r="AI341" s="38"/>
      <c r="AJ341" s="38"/>
      <c r="AK341" s="22"/>
      <c r="AL341" s="22"/>
      <c r="AM341" s="22"/>
      <c r="AN341" s="38"/>
      <c r="AO341" s="38"/>
      <c r="AP341" s="38"/>
      <c r="AQ341" s="22"/>
      <c r="AR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P341" s="22"/>
      <c r="BQ341" s="22"/>
      <c r="BR341" s="22"/>
      <c r="BT341" s="61"/>
      <c r="BU341" s="22"/>
      <c r="BV341" s="22"/>
      <c r="BW341" s="22"/>
      <c r="BX341" s="22"/>
    </row>
    <row r="342" spans="1:76">
      <c r="A342" s="36" t="s">
        <v>466</v>
      </c>
      <c r="B342" s="36"/>
      <c r="C342" s="37" t="s">
        <v>468</v>
      </c>
      <c r="D342" s="36"/>
      <c r="E342" s="36"/>
      <c r="F342" s="38">
        <v>63.033299999999997</v>
      </c>
      <c r="G342" s="38">
        <v>60.95</v>
      </c>
      <c r="H342" s="36"/>
      <c r="I342" s="38">
        <v>14</v>
      </c>
      <c r="J342" s="36"/>
      <c r="K342" s="36"/>
      <c r="L342" s="24">
        <v>56.526742747052914</v>
      </c>
      <c r="M342" s="39">
        <v>1.0677158450296076</v>
      </c>
      <c r="N342" s="24">
        <v>18.752407414160778</v>
      </c>
      <c r="O342" s="24"/>
      <c r="P342" s="24">
        <v>6.4639455061052926</v>
      </c>
      <c r="Q342" s="39">
        <v>0.11610114043040393</v>
      </c>
      <c r="R342" s="24">
        <v>3.8147517569989868</v>
      </c>
      <c r="S342" s="24">
        <v>8.3966003346988565</v>
      </c>
      <c r="T342" s="24">
        <v>3.9391458360315617</v>
      </c>
      <c r="U342" s="24">
        <v>0.7048997811845954</v>
      </c>
      <c r="V342" s="24">
        <v>0.21768963830700738</v>
      </c>
      <c r="W342" s="24"/>
      <c r="X342" s="24"/>
      <c r="Y342" s="24"/>
      <c r="Z342" s="24">
        <f>SUM(L342:V342)</f>
        <v>100</v>
      </c>
      <c r="AA342" s="85"/>
      <c r="AB342" s="38"/>
      <c r="AC342" s="38"/>
      <c r="AD342" s="38"/>
      <c r="AE342" s="38"/>
      <c r="AF342" s="38">
        <v>20</v>
      </c>
      <c r="AG342" s="38">
        <v>164</v>
      </c>
      <c r="AH342" s="38">
        <v>50</v>
      </c>
      <c r="AI342" s="38">
        <v>20</v>
      </c>
      <c r="AJ342" s="38">
        <v>30</v>
      </c>
      <c r="AK342" s="38">
        <v>20</v>
      </c>
      <c r="AL342" s="38">
        <v>70</v>
      </c>
      <c r="AM342" s="38">
        <v>19</v>
      </c>
      <c r="AN342" s="38">
        <v>33</v>
      </c>
      <c r="AO342" s="38">
        <v>556</v>
      </c>
      <c r="AP342" s="38">
        <v>22</v>
      </c>
      <c r="AQ342" s="38">
        <v>164</v>
      </c>
      <c r="AR342" s="38">
        <v>6</v>
      </c>
      <c r="AS342" s="38"/>
      <c r="AT342" s="38"/>
      <c r="AU342" s="38"/>
      <c r="AV342" s="38"/>
      <c r="AW342" s="38">
        <v>133</v>
      </c>
      <c r="AX342" s="38">
        <v>13.4</v>
      </c>
      <c r="AY342" s="38">
        <v>30</v>
      </c>
      <c r="AZ342" s="38">
        <v>4.0199999999999996</v>
      </c>
      <c r="BA342" s="38">
        <v>15.9</v>
      </c>
      <c r="BB342" s="38">
        <v>3.7</v>
      </c>
      <c r="BC342" s="38">
        <v>1.3</v>
      </c>
      <c r="BD342" s="38">
        <v>4</v>
      </c>
      <c r="BE342" s="38">
        <v>0.7</v>
      </c>
      <c r="BF342" s="38">
        <v>4.2</v>
      </c>
      <c r="BG342" s="38">
        <v>0.9</v>
      </c>
      <c r="BH342" s="38">
        <v>2.6</v>
      </c>
      <c r="BI342" s="38">
        <v>0.38</v>
      </c>
      <c r="BJ342" s="38">
        <v>2.2999999999999998</v>
      </c>
      <c r="BK342" s="38">
        <v>0.34</v>
      </c>
      <c r="BL342" s="38">
        <v>4.3</v>
      </c>
      <c r="BM342" s="38">
        <v>0.4</v>
      </c>
      <c r="BN342" s="38"/>
      <c r="BO342" s="38"/>
      <c r="BP342" s="38">
        <v>105</v>
      </c>
      <c r="BQ342" s="38">
        <v>2.9</v>
      </c>
      <c r="BR342" s="38">
        <v>0.5</v>
      </c>
      <c r="BT342" s="4">
        <v>0.70396499999999995</v>
      </c>
      <c r="BU342" s="4">
        <v>0.51288500000000004</v>
      </c>
      <c r="BV342" s="2">
        <v>18.759</v>
      </c>
      <c r="BW342" s="2">
        <v>15.651</v>
      </c>
      <c r="BX342" s="2">
        <v>38.670999999999999</v>
      </c>
    </row>
    <row r="343" spans="1:76">
      <c r="A343" s="36" t="s">
        <v>470</v>
      </c>
      <c r="B343" s="36"/>
      <c r="C343" s="37" t="s">
        <v>468</v>
      </c>
      <c r="D343" s="36"/>
      <c r="E343" s="36"/>
      <c r="F343" s="38">
        <v>63.033299999999997</v>
      </c>
      <c r="G343" s="38">
        <v>60.95</v>
      </c>
      <c r="H343" s="36"/>
      <c r="I343" s="38">
        <v>2</v>
      </c>
      <c r="J343" s="36"/>
      <c r="K343" s="36"/>
      <c r="L343" s="24">
        <v>59</v>
      </c>
      <c r="M343" s="39">
        <v>1.02</v>
      </c>
      <c r="N343" s="24">
        <v>17.600000000000001</v>
      </c>
      <c r="O343" s="24"/>
      <c r="P343" s="24">
        <v>6.3</v>
      </c>
      <c r="Q343" s="39">
        <v>0.12</v>
      </c>
      <c r="R343" s="24">
        <v>3.2</v>
      </c>
      <c r="S343" s="24">
        <v>7</v>
      </c>
      <c r="T343" s="24">
        <v>4.3</v>
      </c>
      <c r="U343" s="24">
        <v>0.8</v>
      </c>
      <c r="V343" s="24">
        <v>0.22</v>
      </c>
      <c r="W343" s="24"/>
      <c r="X343" s="24"/>
      <c r="Y343" s="24"/>
      <c r="Z343" s="24">
        <f>SUM(L343:V343)</f>
        <v>99.56</v>
      </c>
      <c r="AA343" s="85"/>
      <c r="AB343" s="38"/>
      <c r="AC343" s="38"/>
      <c r="AD343" s="38"/>
      <c r="AE343" s="38"/>
      <c r="AF343" s="38">
        <v>15</v>
      </c>
      <c r="AG343" s="38">
        <v>120</v>
      </c>
      <c r="AH343" s="38">
        <v>17</v>
      </c>
      <c r="AI343" s="38"/>
      <c r="AJ343" s="38">
        <v>18</v>
      </c>
      <c r="AK343" s="38">
        <v>23</v>
      </c>
      <c r="AL343" s="38">
        <v>63</v>
      </c>
      <c r="AM343" s="38">
        <v>16</v>
      </c>
      <c r="AN343" s="38">
        <v>18</v>
      </c>
      <c r="AO343" s="38">
        <v>482</v>
      </c>
      <c r="AP343" s="38">
        <v>22</v>
      </c>
      <c r="AQ343" s="38">
        <v>161</v>
      </c>
      <c r="AR343" s="38">
        <v>5.6</v>
      </c>
      <c r="AS343" s="38"/>
      <c r="AT343" s="38"/>
      <c r="AU343" s="38"/>
      <c r="AV343" s="38">
        <v>1.33</v>
      </c>
      <c r="AW343" s="38">
        <v>209</v>
      </c>
      <c r="AX343" s="38">
        <v>14.6</v>
      </c>
      <c r="AY343" s="38">
        <v>34.299999999999997</v>
      </c>
      <c r="AZ343" s="38"/>
      <c r="BA343" s="38">
        <v>16.7</v>
      </c>
      <c r="BB343" s="38">
        <v>3.8</v>
      </c>
      <c r="BC343" s="38">
        <v>1.2</v>
      </c>
      <c r="BD343" s="38"/>
      <c r="BE343" s="38"/>
      <c r="BF343" s="38">
        <v>4.2</v>
      </c>
      <c r="BG343" s="38"/>
      <c r="BH343" s="38">
        <v>2.4</v>
      </c>
      <c r="BI343" s="38"/>
      <c r="BJ343" s="38">
        <v>2.5</v>
      </c>
      <c r="BK343" s="38"/>
      <c r="BL343" s="38"/>
      <c r="BM343" s="38"/>
      <c r="BN343" s="38"/>
      <c r="BO343" s="38"/>
      <c r="BP343" s="38"/>
      <c r="BQ343" s="38"/>
      <c r="BR343" s="38"/>
      <c r="BT343" s="4">
        <v>0.70381899999999997</v>
      </c>
      <c r="BU343" s="4">
        <v>0.51283199999999995</v>
      </c>
      <c r="BV343" s="4"/>
      <c r="BW343" s="4"/>
      <c r="BX343" s="4"/>
    </row>
    <row r="344" spans="1:76">
      <c r="A344" s="36"/>
      <c r="B344" s="36"/>
      <c r="C344" s="37"/>
      <c r="D344" s="36"/>
      <c r="E344" s="36"/>
      <c r="F344" s="38"/>
      <c r="G344" s="38"/>
      <c r="H344" s="36"/>
      <c r="I344" s="38"/>
      <c r="J344" s="36"/>
      <c r="K344" s="36"/>
      <c r="L344" s="24"/>
      <c r="M344" s="39"/>
      <c r="N344" s="24"/>
      <c r="O344" s="24"/>
      <c r="P344" s="24"/>
      <c r="Q344" s="39"/>
      <c r="R344" s="24"/>
      <c r="S344" s="24"/>
      <c r="T344" s="24"/>
      <c r="U344" s="24"/>
      <c r="V344" s="24"/>
      <c r="W344" s="24"/>
      <c r="X344" s="24"/>
      <c r="Y344" s="24"/>
      <c r="Z344" s="24"/>
      <c r="AA344" s="85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T344" s="4"/>
      <c r="BU344" s="4"/>
      <c r="BV344" s="4"/>
      <c r="BW344" s="4"/>
      <c r="BX344" s="4"/>
    </row>
    <row r="345" spans="1:76" s="72" customFormat="1">
      <c r="A345" s="71"/>
      <c r="C345" s="73"/>
      <c r="D345" s="74"/>
      <c r="F345" s="75"/>
      <c r="G345" s="75"/>
      <c r="I345" s="75"/>
      <c r="J345" s="73"/>
      <c r="L345" s="76"/>
      <c r="M345" s="76"/>
      <c r="N345" s="76"/>
      <c r="O345" s="77"/>
      <c r="P345" s="77"/>
      <c r="Q345" s="76"/>
      <c r="R345" s="76"/>
      <c r="S345" s="76"/>
      <c r="T345" s="76"/>
      <c r="U345" s="76"/>
      <c r="V345" s="76"/>
      <c r="Y345" s="76"/>
      <c r="Z345" s="76"/>
      <c r="AA345" s="88"/>
      <c r="AB345" s="76"/>
      <c r="AF345" s="75"/>
      <c r="AG345" s="75"/>
      <c r="AH345" s="75"/>
      <c r="AI345" s="75"/>
      <c r="AJ345" s="75"/>
      <c r="AN345" s="75"/>
      <c r="AO345" s="75"/>
      <c r="AP345" s="75"/>
      <c r="BT345" s="78"/>
    </row>
    <row r="346" spans="1:76" ht="18">
      <c r="A346" s="82" t="s">
        <v>481</v>
      </c>
      <c r="C346" s="37"/>
      <c r="F346" s="38"/>
      <c r="G346" s="38"/>
      <c r="I346" s="38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Z346" s="24"/>
      <c r="AG346" s="26"/>
      <c r="AO346" s="26"/>
      <c r="BV346" s="18"/>
      <c r="BW346" s="18"/>
      <c r="BX346" s="18"/>
    </row>
    <row r="347" spans="1:76" s="5" customFormat="1">
      <c r="A347" s="6" t="s">
        <v>479</v>
      </c>
      <c r="C347" s="6"/>
      <c r="F347" s="12"/>
      <c r="G347" s="13"/>
      <c r="H347" s="8"/>
      <c r="I347" s="80"/>
      <c r="J347" s="8"/>
      <c r="K347" s="8"/>
      <c r="Z347" s="9"/>
      <c r="AG347" s="10"/>
      <c r="AO347" s="10"/>
      <c r="BT347" s="11"/>
      <c r="BU347" s="11"/>
      <c r="BV347" s="11"/>
      <c r="BW347" s="11"/>
      <c r="BX347" s="11"/>
    </row>
    <row r="348" spans="1:76" s="5" customFormat="1">
      <c r="A348" s="6" t="s">
        <v>343</v>
      </c>
      <c r="C348" s="6"/>
      <c r="F348" s="12"/>
      <c r="G348" s="13"/>
      <c r="H348" s="8"/>
      <c r="I348" s="80"/>
      <c r="J348" s="8"/>
      <c r="K348" s="8"/>
      <c r="Z348" s="9"/>
      <c r="AG348" s="10"/>
      <c r="AO348" s="10"/>
      <c r="BT348" s="11"/>
      <c r="BU348" s="11"/>
      <c r="BV348" s="11"/>
      <c r="BW348" s="11"/>
      <c r="BX348" s="11"/>
    </row>
    <row r="349" spans="1:76" s="5" customFormat="1">
      <c r="A349" s="6" t="s">
        <v>344</v>
      </c>
      <c r="C349" s="6"/>
      <c r="F349" s="12"/>
      <c r="G349" s="13"/>
      <c r="H349" s="8"/>
      <c r="I349" s="80"/>
      <c r="J349" s="8"/>
      <c r="K349" s="8"/>
      <c r="Z349" s="9"/>
      <c r="AG349" s="10"/>
      <c r="AO349" s="10"/>
      <c r="BT349" s="11"/>
      <c r="BU349" s="11"/>
      <c r="BV349" s="11"/>
      <c r="BW349" s="11"/>
      <c r="BX349" s="11"/>
    </row>
    <row r="350" spans="1:76" s="5" customFormat="1">
      <c r="A350" s="6" t="s">
        <v>480</v>
      </c>
      <c r="C350" s="6"/>
      <c r="F350" s="12"/>
      <c r="G350" s="13"/>
      <c r="H350" s="8"/>
      <c r="I350" s="80"/>
      <c r="J350" s="8"/>
      <c r="K350" s="8"/>
      <c r="Z350" s="9"/>
      <c r="AG350" s="10"/>
      <c r="AO350" s="10"/>
      <c r="BT350" s="11"/>
      <c r="BU350" s="11"/>
      <c r="BV350" s="11"/>
      <c r="BW350" s="11"/>
      <c r="BX350" s="11"/>
    </row>
    <row r="351" spans="1:76" s="5" customFormat="1">
      <c r="A351" s="6" t="s">
        <v>348</v>
      </c>
      <c r="C351" s="6"/>
      <c r="F351" s="12"/>
      <c r="G351" s="13"/>
      <c r="H351" s="8"/>
      <c r="I351" s="80"/>
      <c r="J351" s="8"/>
      <c r="K351" s="8"/>
      <c r="Z351" s="9"/>
      <c r="AG351" s="10"/>
      <c r="AO351" s="10"/>
      <c r="BT351" s="11"/>
      <c r="BU351" s="11"/>
      <c r="BV351" s="11"/>
      <c r="BW351" s="11"/>
      <c r="BX351" s="11"/>
    </row>
    <row r="352" spans="1:76" s="5" customFormat="1">
      <c r="A352" s="6" t="s">
        <v>345</v>
      </c>
      <c r="C352" s="6"/>
      <c r="F352" s="12"/>
      <c r="G352" s="13"/>
      <c r="H352" s="8"/>
      <c r="I352" s="80"/>
      <c r="J352" s="8"/>
      <c r="K352" s="8"/>
      <c r="Z352" s="9"/>
      <c r="AG352" s="10"/>
      <c r="AO352" s="10"/>
      <c r="BT352" s="11"/>
      <c r="BU352" s="11"/>
      <c r="BV352" s="11"/>
      <c r="BW352" s="11"/>
      <c r="BX352" s="11"/>
    </row>
    <row r="353" spans="1:76" s="5" customFormat="1">
      <c r="A353" s="6" t="s">
        <v>478</v>
      </c>
      <c r="C353" s="6"/>
      <c r="F353" s="12"/>
      <c r="G353" s="13"/>
      <c r="H353" s="8"/>
      <c r="I353" s="80"/>
      <c r="J353" s="8"/>
      <c r="K353" s="8"/>
      <c r="Z353" s="9"/>
      <c r="AG353" s="10"/>
      <c r="AO353" s="10"/>
      <c r="BT353" s="11"/>
      <c r="BU353" s="11"/>
      <c r="BV353" s="11"/>
      <c r="BW353" s="11"/>
      <c r="BX353" s="11"/>
    </row>
    <row r="354" spans="1:76" s="5" customFormat="1">
      <c r="A354" s="6" t="s">
        <v>346</v>
      </c>
      <c r="C354" s="6"/>
      <c r="F354" s="12"/>
      <c r="G354" s="13"/>
      <c r="H354" s="8"/>
      <c r="I354" s="80"/>
      <c r="J354" s="8"/>
      <c r="K354" s="8"/>
      <c r="Z354" s="9"/>
      <c r="AG354" s="10"/>
      <c r="AO354" s="10"/>
      <c r="BT354" s="11"/>
      <c r="BU354" s="11"/>
      <c r="BV354" s="11"/>
      <c r="BW354" s="11"/>
      <c r="BX354" s="11"/>
    </row>
    <row r="355" spans="1:76" s="5" customFormat="1">
      <c r="A355" s="6" t="s">
        <v>347</v>
      </c>
      <c r="C355" s="6"/>
      <c r="F355" s="12"/>
      <c r="G355" s="13"/>
      <c r="H355" s="8"/>
      <c r="I355" s="80"/>
      <c r="J355" s="8"/>
      <c r="K355" s="8"/>
      <c r="Z355" s="9"/>
      <c r="AG355" s="10"/>
      <c r="AO355" s="10"/>
      <c r="BT355" s="11"/>
      <c r="BU355" s="11"/>
      <c r="BV355" s="11"/>
      <c r="BW355" s="11"/>
      <c r="BX355" s="11"/>
    </row>
    <row r="356" spans="1:76" s="5" customFormat="1">
      <c r="A356" s="14" t="s">
        <v>351</v>
      </c>
      <c r="C356" s="6"/>
      <c r="F356" s="12"/>
      <c r="G356" s="13"/>
      <c r="H356" s="8"/>
      <c r="I356" s="80"/>
      <c r="J356" s="8"/>
      <c r="K356" s="8"/>
      <c r="Z356" s="9"/>
      <c r="AG356" s="10"/>
      <c r="AO356" s="10"/>
      <c r="BT356" s="11"/>
      <c r="BU356" s="11"/>
      <c r="BV356" s="11"/>
      <c r="BW356" s="11"/>
      <c r="BX356" s="11"/>
    </row>
    <row r="357" spans="1:76" s="5" customFormat="1">
      <c r="A357" s="6" t="s">
        <v>477</v>
      </c>
      <c r="C357" s="6"/>
      <c r="F357" s="12"/>
      <c r="G357" s="13"/>
      <c r="H357" s="8"/>
      <c r="I357" s="80"/>
      <c r="J357" s="8"/>
      <c r="K357" s="8"/>
      <c r="Z357" s="9"/>
      <c r="AG357" s="10"/>
      <c r="AO357" s="10"/>
      <c r="BT357" s="11"/>
      <c r="BU357" s="11"/>
      <c r="BV357" s="11"/>
      <c r="BW357" s="11"/>
      <c r="BX357" s="11"/>
    </row>
    <row r="358" spans="1:76" s="5" customFormat="1">
      <c r="A358" s="6" t="s">
        <v>371</v>
      </c>
      <c r="C358" s="6"/>
      <c r="F358" s="12"/>
      <c r="G358" s="13"/>
      <c r="H358" s="8"/>
      <c r="I358" s="80"/>
      <c r="J358" s="8"/>
      <c r="K358" s="8"/>
      <c r="Z358" s="9"/>
      <c r="AG358" s="10"/>
      <c r="AO358" s="10"/>
      <c r="BT358" s="11"/>
      <c r="BU358" s="11"/>
      <c r="BV358" s="11"/>
      <c r="BW358" s="11"/>
      <c r="BX358" s="11"/>
    </row>
    <row r="359" spans="1:76" s="5" customFormat="1">
      <c r="A359" s="6" t="s">
        <v>469</v>
      </c>
      <c r="C359" s="6"/>
      <c r="F359" s="12"/>
      <c r="G359" s="13"/>
      <c r="H359" s="8"/>
      <c r="I359" s="80"/>
      <c r="J359" s="8"/>
      <c r="K359" s="8"/>
      <c r="Z359" s="9"/>
      <c r="AG359" s="10"/>
      <c r="AO359" s="10"/>
      <c r="BT359" s="11"/>
      <c r="BU359" s="11"/>
      <c r="BV359" s="11"/>
      <c r="BW359" s="11"/>
      <c r="BX359" s="11"/>
    </row>
    <row r="360" spans="1:76" s="5" customFormat="1">
      <c r="A360" s="6" t="s">
        <v>473</v>
      </c>
      <c r="C360" s="6"/>
      <c r="F360" s="12"/>
      <c r="G360" s="13"/>
      <c r="H360" s="8"/>
      <c r="I360" s="80"/>
      <c r="J360" s="8"/>
      <c r="K360" s="8"/>
      <c r="Z360" s="9"/>
      <c r="AG360" s="10"/>
      <c r="AO360" s="10"/>
      <c r="BT360" s="11"/>
      <c r="BU360" s="11"/>
      <c r="BV360" s="11"/>
      <c r="BW360" s="11"/>
      <c r="BX360" s="11"/>
    </row>
  </sheetData>
  <phoneticPr fontId="2" type="noConversion"/>
  <printOptions gridLines="1" gridLinesSet="0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Armstrong</cp:lastModifiedBy>
  <cp:lastPrinted>2017-12-19T14:50:53Z</cp:lastPrinted>
  <dcterms:created xsi:type="dcterms:W3CDTF">2002-11-25T04:14:19Z</dcterms:created>
  <dcterms:modified xsi:type="dcterms:W3CDTF">2020-10-27T15:51:36Z</dcterms:modified>
</cp:coreProperties>
</file>