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edallara/Dropbox/19_paper_uFEMET_CC_sub/1_BoneReports/Data/"/>
    </mc:Choice>
  </mc:AlternateContent>
  <xr:revisionPtr revIDLastSave="0" documentId="13_ncr:1_{45326F04-B01A-EE47-8979-A86A589E7015}" xr6:coauthVersionLast="36" xr6:coauthVersionMax="36" xr10:uidLastSave="{00000000-0000-0000-0000-000000000000}"/>
  <bookViews>
    <workbookView xWindow="0" yWindow="460" windowWidth="26080" windowHeight="15480" firstSheet="1" activeTab="1" xr2:uid="{00000000-000D-0000-FFFF-FFFF00000000}"/>
  </bookViews>
  <sheets>
    <sheet name="Alignment" sheetId="1" r:id="rId1"/>
    <sheet name="Models_predictions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" i="1" l="1"/>
  <c r="AI4" i="1"/>
  <c r="AG4" i="1" l="1"/>
  <c r="AK4" i="1" l="1"/>
  <c r="AL4" i="1" s="1"/>
  <c r="AJ4" i="1"/>
</calcChain>
</file>

<file path=xl/sharedStrings.xml><?xml version="1.0" encoding="utf-8"?>
<sst xmlns="http://schemas.openxmlformats.org/spreadsheetml/2006/main" count="143" uniqueCount="87">
  <si>
    <t>top_post</t>
  </si>
  <si>
    <t>top_ant</t>
  </si>
  <si>
    <t>top_right</t>
  </si>
  <si>
    <t>top_left</t>
  </si>
  <si>
    <t>bot_post</t>
  </si>
  <si>
    <t>bot_ant</t>
  </si>
  <si>
    <t>bot_right</t>
  </si>
  <si>
    <t>bot_left</t>
  </si>
  <si>
    <t>LL</t>
  </si>
  <si>
    <t>LR</t>
  </si>
  <si>
    <t>transform rotations</t>
  </si>
  <si>
    <t>refsys_xy inclination landmark</t>
  </si>
  <si>
    <t>dataset</t>
  </si>
  <si>
    <t>Level</t>
  </si>
  <si>
    <t>x</t>
  </si>
  <si>
    <t>y</t>
  </si>
  <si>
    <t>z</t>
  </si>
  <si>
    <t>Rx</t>
  </si>
  <si>
    <t>Ry</t>
  </si>
  <si>
    <t>Rz</t>
  </si>
  <si>
    <t>L1</t>
  </si>
  <si>
    <t>HV_768_78M</t>
  </si>
  <si>
    <t>Dataset ID\landmarks</t>
  </si>
  <si>
    <t>HV_768_control*</t>
  </si>
  <si>
    <t>* baseline control model without endplates. Sectioning of 20%of VB height (measured from the most distant nodes of the top and bottom of the VB) from the top and bottom endplates</t>
  </si>
  <si>
    <t>lesion's position**</t>
  </si>
  <si>
    <t>**Define a classification system e.g. divide VB volume in anterior central and posterior and central cranial(top) and (bot)caudal regions</t>
  </si>
  <si>
    <t>-</t>
  </si>
  <si>
    <t>C</t>
  </si>
  <si>
    <t>A</t>
  </si>
  <si>
    <t>P</t>
  </si>
  <si>
    <t>positions of the lesion placed in the mid-section axial plane of the vertebra</t>
  </si>
  <si>
    <t>A=anterior</t>
  </si>
  <si>
    <t>P=posterior</t>
  </si>
  <si>
    <t>C=central</t>
  </si>
  <si>
    <t>L#1</t>
  </si>
  <si>
    <t>L#2</t>
  </si>
  <si>
    <t>L#3</t>
  </si>
  <si>
    <t>L#4</t>
  </si>
  <si>
    <t>L#5</t>
  </si>
  <si>
    <t>L#6</t>
  </si>
  <si>
    <t>L#7</t>
  </si>
  <si>
    <t>L#8</t>
  </si>
  <si>
    <t>L#9</t>
  </si>
  <si>
    <t>L#10</t>
  </si>
  <si>
    <t>L#11</t>
  </si>
  <si>
    <t>L#12</t>
  </si>
  <si>
    <t>L#13</t>
  </si>
  <si>
    <t>L#14</t>
  </si>
  <si>
    <t>L#15</t>
  </si>
  <si>
    <t>L#16</t>
  </si>
  <si>
    <t>L#17</t>
  </si>
  <si>
    <t>L#18</t>
  </si>
  <si>
    <t>L#19</t>
  </si>
  <si>
    <t>L#20</t>
  </si>
  <si>
    <t>LR=laterall-right</t>
  </si>
  <si>
    <t>LL=lateral-left</t>
  </si>
  <si>
    <t>Stiffness K [kN/mm]</t>
  </si>
  <si>
    <t>Fu [kN]</t>
  </si>
  <si>
    <t>lesion size [%VBvol]</t>
  </si>
  <si>
    <t>Lesion size [%VBvol]</t>
  </si>
  <si>
    <t>% reduction Fu [K]</t>
  </si>
  <si>
    <t>%reduction K [%]</t>
  </si>
  <si>
    <t>L#23</t>
  </si>
  <si>
    <t>P-LL</t>
  </si>
  <si>
    <t>P-LR</t>
  </si>
  <si>
    <t>P-A</t>
  </si>
  <si>
    <t>LL-LR</t>
  </si>
  <si>
    <t>LL-A</t>
  </si>
  <si>
    <t>LR-A</t>
  </si>
  <si>
    <t>4% VBvol</t>
  </si>
  <si>
    <t>12% VBvol</t>
  </si>
  <si>
    <t>24% VBvol</t>
  </si>
  <si>
    <t>35% VBvol</t>
  </si>
  <si>
    <t>L#43</t>
  </si>
  <si>
    <t>L#42</t>
  </si>
  <si>
    <t>L#45</t>
  </si>
  <si>
    <t>L#53</t>
  </si>
  <si>
    <t>L#52</t>
  </si>
  <si>
    <t>L#98</t>
  </si>
  <si>
    <t>L#96</t>
  </si>
  <si>
    <t>L#910</t>
  </si>
  <si>
    <t>L#78</t>
  </si>
  <si>
    <t>L#108</t>
  </si>
  <si>
    <t>L#107</t>
  </si>
  <si>
    <t>L#1213</t>
  </si>
  <si>
    <t>MODEL 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</si>
</sst>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8" formatCode="0.0"/>
    <numFmt numFmtId="170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0" xfId="0" applyFont="1"/>
    <xf numFmtId="164" fontId="0" fillId="0" borderId="0" xfId="0" applyNumberFormat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Fill="1"/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" fillId="0" borderId="0" xfId="0" applyFont="1"/>
    <xf numFmtId="0" fontId="0" fillId="0" borderId="3" xfId="0" applyBorder="1"/>
    <xf numFmtId="0" fontId="0" fillId="0" borderId="0" xfId="0" applyBorder="1"/>
    <xf numFmtId="0" fontId="0" fillId="0" borderId="4" xfId="0" applyBorder="1"/>
    <xf numFmtId="9" fontId="0" fillId="0" borderId="0" xfId="1" applyFont="1" applyBorder="1"/>
    <xf numFmtId="10" fontId="0" fillId="0" borderId="0" xfId="1" applyNumberFormat="1" applyFont="1" applyBorder="1"/>
    <xf numFmtId="9" fontId="0" fillId="0" borderId="0" xfId="1" applyFont="1" applyFill="1" applyBorder="1"/>
    <xf numFmtId="2" fontId="0" fillId="0" borderId="0" xfId="0" applyNumberFormat="1" applyFill="1"/>
    <xf numFmtId="0" fontId="0" fillId="0" borderId="4" xfId="0" applyFill="1" applyBorder="1"/>
    <xf numFmtId="0" fontId="0" fillId="0" borderId="0" xfId="0" applyFill="1" applyBorder="1"/>
    <xf numFmtId="0" fontId="0" fillId="0" borderId="3" xfId="0" applyFill="1" applyBorder="1"/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0" fillId="0" borderId="0" xfId="1" applyNumberFormat="1" applyFont="1" applyFill="1" applyBorder="1"/>
    <xf numFmtId="0" fontId="0" fillId="0" borderId="5" xfId="0" applyFill="1" applyBorder="1"/>
    <xf numFmtId="0" fontId="0" fillId="0" borderId="9" xfId="0" applyBorder="1"/>
    <xf numFmtId="0" fontId="0" fillId="0" borderId="9" xfId="0" applyFill="1" applyBorder="1"/>
    <xf numFmtId="0" fontId="0" fillId="0" borderId="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0" fillId="0" borderId="19" xfId="0" applyBorder="1"/>
    <xf numFmtId="0" fontId="0" fillId="0" borderId="20" xfId="0" applyBorder="1"/>
    <xf numFmtId="0" fontId="0" fillId="0" borderId="6" xfId="0" applyBorder="1"/>
    <xf numFmtId="0" fontId="0" fillId="0" borderId="17" xfId="0" applyBorder="1" applyAlignment="1">
      <alignment horizontal="center" vertical="center"/>
    </xf>
    <xf numFmtId="0" fontId="0" fillId="0" borderId="11" xfId="0" applyFill="1" applyBorder="1"/>
    <xf numFmtId="0" fontId="0" fillId="0" borderId="11" xfId="0" applyBorder="1"/>
    <xf numFmtId="0" fontId="0" fillId="0" borderId="6" xfId="0" applyFill="1" applyBorder="1" applyAlignment="1">
      <alignment horizontal="left"/>
    </xf>
    <xf numFmtId="9" fontId="0" fillId="0" borderId="17" xfId="1" applyFont="1" applyBorder="1" applyAlignment="1">
      <alignment horizontal="center" vertical="center"/>
    </xf>
    <xf numFmtId="9" fontId="0" fillId="0" borderId="15" xfId="1" applyFont="1" applyBorder="1" applyAlignment="1">
      <alignment horizontal="center" vertical="center"/>
    </xf>
    <xf numFmtId="0" fontId="0" fillId="0" borderId="0" xfId="0" applyNumberFormat="1" applyFill="1"/>
    <xf numFmtId="0" fontId="1" fillId="0" borderId="17" xfId="0" applyFont="1" applyFill="1" applyBorder="1"/>
    <xf numFmtId="2" fontId="1" fillId="0" borderId="17" xfId="0" applyNumberFormat="1" applyFont="1" applyFill="1" applyBorder="1"/>
    <xf numFmtId="0" fontId="1" fillId="0" borderId="18" xfId="0" applyFont="1" applyFill="1" applyBorder="1"/>
    <xf numFmtId="9" fontId="0" fillId="0" borderId="20" xfId="0" applyNumberFormat="1" applyFill="1" applyBorder="1"/>
    <xf numFmtId="0" fontId="0" fillId="0" borderId="20" xfId="0" applyFill="1" applyBorder="1"/>
    <xf numFmtId="168" fontId="0" fillId="0" borderId="20" xfId="0" applyNumberFormat="1" applyFill="1" applyBorder="1"/>
    <xf numFmtId="9" fontId="0" fillId="0" borderId="7" xfId="0" applyNumberFormat="1" applyFill="1" applyBorder="1"/>
    <xf numFmtId="0" fontId="0" fillId="0" borderId="7" xfId="0" applyFill="1" applyBorder="1" applyAlignment="1">
      <alignment horizontal="center" vertical="center"/>
    </xf>
    <xf numFmtId="168" fontId="0" fillId="0" borderId="7" xfId="0" applyNumberFormat="1" applyFill="1" applyBorder="1"/>
    <xf numFmtId="170" fontId="0" fillId="0" borderId="7" xfId="1" applyNumberFormat="1" applyFont="1" applyFill="1" applyBorder="1"/>
    <xf numFmtId="170" fontId="0" fillId="0" borderId="8" xfId="1" applyNumberFormat="1" applyFont="1" applyFill="1" applyBorder="1"/>
    <xf numFmtId="9" fontId="0" fillId="0" borderId="5" xfId="0" applyNumberFormat="1" applyFill="1" applyBorder="1"/>
    <xf numFmtId="168" fontId="0" fillId="0" borderId="5" xfId="0" applyNumberFormat="1" applyFill="1" applyBorder="1"/>
    <xf numFmtId="170" fontId="0" fillId="0" borderId="5" xfId="1" applyNumberFormat="1" applyFont="1" applyFill="1" applyBorder="1"/>
    <xf numFmtId="170" fontId="0" fillId="0" borderId="10" xfId="1" applyNumberFormat="1" applyFont="1" applyFill="1" applyBorder="1"/>
    <xf numFmtId="170" fontId="0" fillId="0" borderId="5" xfId="0" applyNumberFormat="1" applyFill="1" applyBorder="1"/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/>
    <xf numFmtId="170" fontId="0" fillId="0" borderId="12" xfId="0" applyNumberFormat="1" applyFill="1" applyBorder="1"/>
    <xf numFmtId="9" fontId="0" fillId="0" borderId="12" xfId="0" applyNumberFormat="1" applyFill="1" applyBorder="1"/>
    <xf numFmtId="168" fontId="0" fillId="0" borderId="12" xfId="0" applyNumberFormat="1" applyFill="1" applyBorder="1"/>
    <xf numFmtId="170" fontId="0" fillId="0" borderId="12" xfId="1" applyNumberFormat="1" applyFont="1" applyFill="1" applyBorder="1"/>
    <xf numFmtId="170" fontId="0" fillId="0" borderId="13" xfId="1" applyNumberFormat="1" applyFont="1" applyFill="1" applyBorder="1"/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170" fontId="0" fillId="0" borderId="10" xfId="0" applyNumberFormat="1" applyFill="1" applyBorder="1"/>
    <xf numFmtId="170" fontId="0" fillId="0" borderId="13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23"/>
  <sheetViews>
    <sheetView topLeftCell="P1" workbookViewId="0">
      <selection activeCell="AG18" sqref="AG18"/>
    </sheetView>
  </sheetViews>
  <sheetFormatPr baseColWidth="10" defaultColWidth="8.83203125" defaultRowHeight="15" x14ac:dyDescent="0.2"/>
  <cols>
    <col min="1" max="1" width="13.33203125" customWidth="1"/>
  </cols>
  <sheetData>
    <row r="2" spans="1:38" x14ac:dyDescent="0.2">
      <c r="A2" s="1"/>
      <c r="B2" s="2" t="s">
        <v>22</v>
      </c>
      <c r="C2" s="47" t="s">
        <v>0</v>
      </c>
      <c r="D2" s="47"/>
      <c r="E2" s="47"/>
      <c r="F2" s="47" t="s">
        <v>1</v>
      </c>
      <c r="G2" s="47"/>
      <c r="H2" s="47"/>
      <c r="I2" s="47" t="s">
        <v>2</v>
      </c>
      <c r="J2" s="47"/>
      <c r="K2" s="47"/>
      <c r="L2" s="47" t="s">
        <v>3</v>
      </c>
      <c r="M2" s="47"/>
      <c r="N2" s="47"/>
      <c r="O2" s="47" t="s">
        <v>4</v>
      </c>
      <c r="P2" s="47"/>
      <c r="Q2" s="47"/>
      <c r="R2" s="47" t="s">
        <v>5</v>
      </c>
      <c r="S2" s="47"/>
      <c r="T2" s="47"/>
      <c r="U2" s="47" t="s">
        <v>6</v>
      </c>
      <c r="V2" s="47"/>
      <c r="W2" s="47"/>
      <c r="X2" s="47" t="s">
        <v>7</v>
      </c>
      <c r="Y2" s="47"/>
      <c r="Z2" s="47"/>
      <c r="AA2" s="3" t="s">
        <v>8</v>
      </c>
      <c r="AB2" s="3"/>
      <c r="AC2" s="2"/>
      <c r="AD2" s="3" t="s">
        <v>9</v>
      </c>
      <c r="AE2" s="3"/>
      <c r="AF2" s="2"/>
      <c r="AG2" s="48" t="s">
        <v>10</v>
      </c>
      <c r="AH2" s="49"/>
      <c r="AI2" s="4"/>
      <c r="AJ2" s="50" t="s">
        <v>11</v>
      </c>
      <c r="AK2" s="50"/>
      <c r="AL2" s="51"/>
    </row>
    <row r="3" spans="1:38" x14ac:dyDescent="0.2">
      <c r="A3" s="1" t="s">
        <v>12</v>
      </c>
      <c r="B3" s="2" t="s">
        <v>13</v>
      </c>
      <c r="C3" s="3" t="s">
        <v>14</v>
      </c>
      <c r="D3" s="3" t="s">
        <v>15</v>
      </c>
      <c r="E3" s="2" t="s">
        <v>16</v>
      </c>
      <c r="F3" s="3" t="s">
        <v>14</v>
      </c>
      <c r="G3" s="3" t="s">
        <v>15</v>
      </c>
      <c r="H3" s="2" t="s">
        <v>16</v>
      </c>
      <c r="I3" s="3" t="s">
        <v>14</v>
      </c>
      <c r="J3" s="3" t="s">
        <v>15</v>
      </c>
      <c r="K3" s="2" t="s">
        <v>16</v>
      </c>
      <c r="L3" s="3" t="s">
        <v>14</v>
      </c>
      <c r="M3" s="3" t="s">
        <v>15</v>
      </c>
      <c r="N3" s="2" t="s">
        <v>16</v>
      </c>
      <c r="O3" s="3" t="s">
        <v>14</v>
      </c>
      <c r="P3" s="3" t="s">
        <v>15</v>
      </c>
      <c r="Q3" s="2" t="s">
        <v>16</v>
      </c>
      <c r="R3" s="3" t="s">
        <v>14</v>
      </c>
      <c r="S3" s="3" t="s">
        <v>15</v>
      </c>
      <c r="T3" s="2" t="s">
        <v>16</v>
      </c>
      <c r="U3" s="3" t="s">
        <v>14</v>
      </c>
      <c r="V3" s="3" t="s">
        <v>15</v>
      </c>
      <c r="W3" s="2" t="s">
        <v>16</v>
      </c>
      <c r="X3" s="3" t="s">
        <v>14</v>
      </c>
      <c r="Y3" s="3" t="s">
        <v>15</v>
      </c>
      <c r="Z3" s="2" t="s">
        <v>16</v>
      </c>
      <c r="AA3" s="3" t="s">
        <v>14</v>
      </c>
      <c r="AB3" s="3" t="s">
        <v>15</v>
      </c>
      <c r="AC3" s="2" t="s">
        <v>16</v>
      </c>
      <c r="AD3" s="3" t="s">
        <v>14</v>
      </c>
      <c r="AE3" s="3" t="s">
        <v>15</v>
      </c>
      <c r="AF3" s="2" t="s">
        <v>16</v>
      </c>
      <c r="AG3" s="1" t="s">
        <v>17</v>
      </c>
      <c r="AH3" s="1" t="s">
        <v>18</v>
      </c>
      <c r="AI3" s="1" t="s">
        <v>19</v>
      </c>
      <c r="AJ3" s="5" t="s">
        <v>14</v>
      </c>
      <c r="AK3" s="5" t="s">
        <v>15</v>
      </c>
      <c r="AL3" s="6" t="s">
        <v>16</v>
      </c>
    </row>
    <row r="4" spans="1:38" x14ac:dyDescent="0.2">
      <c r="A4" s="7" t="s">
        <v>21</v>
      </c>
      <c r="B4" s="8" t="s">
        <v>20</v>
      </c>
      <c r="C4" s="9">
        <v>42</v>
      </c>
      <c r="D4" s="9">
        <v>227</v>
      </c>
      <c r="E4" s="8">
        <v>66</v>
      </c>
      <c r="F4" s="9">
        <v>41</v>
      </c>
      <c r="G4" s="9">
        <v>-580</v>
      </c>
      <c r="H4" s="8">
        <v>130</v>
      </c>
      <c r="I4" s="9">
        <v>620</v>
      </c>
      <c r="J4" s="9">
        <v>132</v>
      </c>
      <c r="K4" s="8">
        <v>169</v>
      </c>
      <c r="L4" s="9">
        <v>-533</v>
      </c>
      <c r="M4" s="9">
        <v>152</v>
      </c>
      <c r="N4" s="8">
        <v>105</v>
      </c>
      <c r="O4" s="9">
        <v>18</v>
      </c>
      <c r="P4" s="9">
        <v>267</v>
      </c>
      <c r="Q4" s="8">
        <v>789</v>
      </c>
      <c r="R4" s="9">
        <v>18</v>
      </c>
      <c r="S4" s="9">
        <v>-530</v>
      </c>
      <c r="T4" s="8">
        <v>779</v>
      </c>
      <c r="U4" s="9">
        <v>588</v>
      </c>
      <c r="V4" s="9">
        <v>2</v>
      </c>
      <c r="W4" s="8">
        <v>838</v>
      </c>
      <c r="X4" s="9">
        <v>-605</v>
      </c>
      <c r="Y4" s="9">
        <v>-17</v>
      </c>
      <c r="Z4" s="8">
        <v>745</v>
      </c>
      <c r="AA4" s="9">
        <v>-201</v>
      </c>
      <c r="AB4" s="9">
        <v>331</v>
      </c>
      <c r="AC4" s="8">
        <v>38</v>
      </c>
      <c r="AD4" s="9">
        <v>284</v>
      </c>
      <c r="AE4" s="9">
        <v>354</v>
      </c>
      <c r="AF4" s="8">
        <v>58</v>
      </c>
      <c r="AG4" s="18">
        <f>(DEGREES(ATAN((H4-E4)/(D4-G4)))+DEGREES(ATAN((T4-Q4)/(S4-P4))))/2</f>
        <v>2.6266340729895079</v>
      </c>
      <c r="AH4" s="10">
        <f>DEGREES(ATAN((N4-K4)/(L4-I4)))+((DEGREES(ATAN((Z4-W4)/(X4-U4)))-DEGREES(ATAN((N4-K4)/(L4-I4))))/2)</f>
        <v>3.8172703001399912</v>
      </c>
      <c r="AI4" s="10">
        <f>DEGREES(ATAN((AB4-AE4)/(AD4-AA4)))</f>
        <v>-2.7150853319195973</v>
      </c>
      <c r="AJ4" s="9">
        <f>F4</f>
        <v>41</v>
      </c>
      <c r="AK4" s="9">
        <f>G4</f>
        <v>-580</v>
      </c>
      <c r="AL4" s="11">
        <f>AF4+(TAN(RADIANS(AG4))*(AE4-AK4))</f>
        <v>100.84776833328587</v>
      </c>
    </row>
    <row r="5" spans="1:38" x14ac:dyDescent="0.2">
      <c r="A5" s="12"/>
      <c r="B5" s="13"/>
      <c r="C5" s="14"/>
      <c r="D5" s="14"/>
      <c r="E5" s="13"/>
      <c r="F5" s="14"/>
      <c r="G5" s="14"/>
      <c r="H5" s="13"/>
      <c r="I5" s="14"/>
      <c r="J5" s="14"/>
      <c r="K5" s="13"/>
      <c r="L5" s="14"/>
      <c r="M5" s="14"/>
      <c r="N5" s="13"/>
      <c r="O5" s="14"/>
      <c r="P5" s="14"/>
      <c r="Q5" s="13"/>
      <c r="R5" s="14"/>
      <c r="S5" s="14"/>
      <c r="T5" s="13"/>
      <c r="U5" s="14"/>
      <c r="V5" s="14"/>
      <c r="W5" s="13"/>
      <c r="X5" s="14"/>
      <c r="Y5" s="14"/>
      <c r="Z5" s="13"/>
      <c r="AA5" s="14"/>
      <c r="AB5" s="14"/>
      <c r="AC5" s="13"/>
      <c r="AD5" s="14"/>
      <c r="AE5" s="14"/>
      <c r="AF5" s="13"/>
      <c r="AG5" s="10"/>
      <c r="AH5" s="10"/>
      <c r="AI5" s="10"/>
      <c r="AJ5" s="9"/>
      <c r="AK5" s="9"/>
      <c r="AL5" s="11"/>
    </row>
    <row r="6" spans="1:38" x14ac:dyDescent="0.2">
      <c r="A6" s="12"/>
      <c r="B6" s="13"/>
      <c r="C6" s="14"/>
      <c r="D6" s="14"/>
      <c r="E6" s="13"/>
      <c r="F6" s="14"/>
      <c r="G6" s="14"/>
      <c r="H6" s="13"/>
      <c r="I6" s="14"/>
      <c r="J6" s="14"/>
      <c r="K6" s="13"/>
      <c r="L6" s="14"/>
      <c r="M6" s="14"/>
      <c r="N6" s="13"/>
      <c r="O6" s="14"/>
      <c r="P6" s="14"/>
      <c r="Q6" s="13"/>
      <c r="R6" s="14"/>
      <c r="S6" s="14"/>
      <c r="T6" s="13"/>
      <c r="U6" s="14"/>
      <c r="V6" s="14"/>
      <c r="W6" s="13"/>
      <c r="X6" s="14"/>
      <c r="Y6" s="14"/>
      <c r="Z6" s="13"/>
      <c r="AA6" s="14"/>
      <c r="AB6" s="14"/>
      <c r="AC6" s="13"/>
      <c r="AD6" s="14"/>
      <c r="AE6" s="14"/>
      <c r="AF6" s="13"/>
      <c r="AG6" s="10"/>
      <c r="AH6" s="10"/>
      <c r="AI6" s="10"/>
      <c r="AJ6" s="9"/>
      <c r="AK6" s="9"/>
      <c r="AL6" s="11"/>
    </row>
    <row r="7" spans="1:38" x14ac:dyDescent="0.2">
      <c r="A7" s="12"/>
      <c r="B7" s="13"/>
      <c r="C7" s="14"/>
      <c r="D7" s="14"/>
      <c r="E7" s="13"/>
      <c r="F7" s="14"/>
      <c r="G7" s="14"/>
      <c r="H7" s="13"/>
      <c r="I7" s="14"/>
      <c r="J7" s="14"/>
      <c r="K7" s="13"/>
      <c r="L7" s="14"/>
      <c r="M7" s="14"/>
      <c r="N7" s="13"/>
      <c r="O7" s="14"/>
      <c r="P7" s="14"/>
      <c r="Q7" s="13"/>
      <c r="R7" s="14"/>
      <c r="S7" s="14"/>
      <c r="T7" s="13"/>
      <c r="U7" s="14"/>
      <c r="V7" s="14"/>
      <c r="W7" s="13"/>
      <c r="X7" s="14"/>
      <c r="Y7" s="14"/>
      <c r="Z7" s="13"/>
      <c r="AA7" s="14"/>
      <c r="AB7" s="14"/>
      <c r="AC7" s="13"/>
      <c r="AD7" s="14"/>
      <c r="AE7" s="14"/>
      <c r="AF7" s="13"/>
      <c r="AG7" s="10"/>
      <c r="AH7" s="10"/>
      <c r="AI7" s="10"/>
      <c r="AJ7" s="9"/>
      <c r="AK7" s="9"/>
      <c r="AL7" s="11"/>
    </row>
    <row r="8" spans="1:38" x14ac:dyDescent="0.2">
      <c r="A8" s="12"/>
      <c r="B8" s="13"/>
      <c r="C8" s="14"/>
      <c r="D8" s="14"/>
      <c r="E8" s="13"/>
      <c r="F8" s="14"/>
      <c r="G8" s="14"/>
      <c r="H8" s="13"/>
      <c r="I8" s="14"/>
      <c r="J8" s="14"/>
      <c r="K8" s="13"/>
      <c r="L8" s="14"/>
      <c r="M8" s="14"/>
      <c r="N8" s="13"/>
      <c r="O8" s="14"/>
      <c r="P8" s="14"/>
      <c r="Q8" s="13"/>
      <c r="R8" s="14"/>
      <c r="S8" s="14"/>
      <c r="T8" s="13"/>
      <c r="U8" s="14"/>
      <c r="V8" s="14"/>
      <c r="W8" s="13"/>
      <c r="X8" s="14"/>
      <c r="Y8" s="14"/>
      <c r="Z8" s="13"/>
      <c r="AA8" s="14"/>
      <c r="AB8" s="14"/>
      <c r="AC8" s="13"/>
      <c r="AD8" s="14"/>
      <c r="AE8" s="14"/>
      <c r="AF8" s="13"/>
      <c r="AG8" s="10"/>
      <c r="AH8" s="10"/>
      <c r="AI8" s="12"/>
      <c r="AJ8" s="9"/>
      <c r="AK8" s="9"/>
      <c r="AL8" s="11"/>
    </row>
    <row r="9" spans="1:38" x14ac:dyDescent="0.2">
      <c r="A9" s="12"/>
      <c r="B9" s="13"/>
      <c r="C9" s="14"/>
      <c r="D9" s="14"/>
      <c r="E9" s="13"/>
      <c r="F9" s="14"/>
      <c r="G9" s="14"/>
      <c r="H9" s="13"/>
      <c r="I9" s="14"/>
      <c r="J9" s="14"/>
      <c r="K9" s="13"/>
      <c r="L9" s="14"/>
      <c r="M9" s="14"/>
      <c r="N9" s="13"/>
      <c r="O9" s="14"/>
      <c r="P9" s="14"/>
      <c r="Q9" s="13"/>
      <c r="R9" s="14"/>
      <c r="S9" s="14"/>
      <c r="T9" s="13"/>
      <c r="U9" s="14"/>
      <c r="V9" s="14"/>
      <c r="W9" s="13"/>
      <c r="X9" s="14"/>
      <c r="Y9" s="14"/>
      <c r="Z9" s="13"/>
      <c r="AA9" s="14"/>
      <c r="AB9" s="14"/>
      <c r="AC9" s="13"/>
      <c r="AD9" s="14"/>
      <c r="AE9" s="14"/>
      <c r="AF9" s="13"/>
      <c r="AG9" s="15"/>
      <c r="AH9" s="15"/>
      <c r="AI9" s="12"/>
      <c r="AJ9" s="9"/>
      <c r="AK9" s="9"/>
      <c r="AL9" s="16"/>
    </row>
    <row r="10" spans="1:38" x14ac:dyDescent="0.2">
      <c r="A10" s="12"/>
      <c r="B10" s="13"/>
      <c r="C10" s="14"/>
      <c r="D10" s="14"/>
      <c r="E10" s="13"/>
      <c r="F10" s="14"/>
      <c r="G10" s="14"/>
      <c r="H10" s="13"/>
      <c r="I10" s="14"/>
      <c r="J10" s="14"/>
      <c r="K10" s="13"/>
      <c r="L10" s="14"/>
      <c r="M10" s="14"/>
      <c r="N10" s="13"/>
      <c r="O10" s="14"/>
      <c r="P10" s="14"/>
      <c r="Q10" s="13"/>
      <c r="R10" s="14"/>
      <c r="S10" s="14"/>
      <c r="T10" s="13"/>
      <c r="U10" s="14"/>
      <c r="V10" s="14"/>
      <c r="W10" s="13"/>
      <c r="X10" s="14"/>
      <c r="Y10" s="14"/>
      <c r="Z10" s="13"/>
      <c r="AA10" s="14"/>
      <c r="AB10" s="14"/>
      <c r="AC10" s="13"/>
      <c r="AD10" s="14"/>
      <c r="AE10" s="14"/>
      <c r="AF10" s="13"/>
      <c r="AG10" s="15"/>
      <c r="AH10" s="15"/>
      <c r="AI10" s="17"/>
      <c r="AJ10" s="9"/>
      <c r="AK10" s="9"/>
      <c r="AL10" s="16"/>
    </row>
    <row r="11" spans="1:38" x14ac:dyDescent="0.2">
      <c r="A11" s="12"/>
      <c r="B11" s="13"/>
      <c r="C11" s="14"/>
      <c r="D11" s="14"/>
      <c r="E11" s="13"/>
      <c r="F11" s="14"/>
      <c r="G11" s="14"/>
      <c r="H11" s="13"/>
      <c r="I11" s="14"/>
      <c r="J11" s="14"/>
      <c r="K11" s="13"/>
      <c r="L11" s="14"/>
      <c r="M11" s="14"/>
      <c r="N11" s="13"/>
      <c r="O11" s="14"/>
      <c r="P11" s="14"/>
      <c r="Q11" s="13"/>
      <c r="R11" s="14"/>
      <c r="S11" s="14"/>
      <c r="T11" s="13"/>
      <c r="U11" s="14"/>
      <c r="V11" s="14"/>
      <c r="W11" s="13"/>
      <c r="X11" s="14"/>
      <c r="Y11" s="14"/>
      <c r="Z11" s="13"/>
      <c r="AA11" s="14"/>
      <c r="AB11" s="14"/>
      <c r="AC11" s="13"/>
      <c r="AD11" s="14"/>
      <c r="AE11" s="14"/>
      <c r="AF11" s="13"/>
      <c r="AG11" s="18"/>
      <c r="AH11" s="18"/>
      <c r="AI11" s="18"/>
      <c r="AJ11" s="9"/>
      <c r="AK11" s="9"/>
      <c r="AL11" s="19"/>
    </row>
    <row r="12" spans="1:38" x14ac:dyDescent="0.2">
      <c r="A12" s="12"/>
      <c r="B12" s="13"/>
      <c r="C12" s="14"/>
      <c r="D12" s="14"/>
      <c r="E12" s="13"/>
      <c r="F12" s="14"/>
      <c r="G12" s="14"/>
      <c r="H12" s="13"/>
      <c r="I12" s="14"/>
      <c r="J12" s="14"/>
      <c r="K12" s="13"/>
      <c r="L12" s="14"/>
      <c r="M12" s="14"/>
      <c r="N12" s="13"/>
      <c r="O12" s="14"/>
      <c r="P12" s="14"/>
      <c r="Q12" s="13"/>
      <c r="R12" s="14"/>
      <c r="S12" s="14"/>
      <c r="T12" s="13"/>
      <c r="U12" s="14"/>
      <c r="V12" s="14"/>
      <c r="W12" s="13"/>
      <c r="X12" s="14"/>
      <c r="Y12" s="14"/>
      <c r="Z12" s="13"/>
      <c r="AA12" s="14"/>
      <c r="AB12" s="14"/>
      <c r="AC12" s="13"/>
      <c r="AD12" s="14"/>
      <c r="AE12" s="14"/>
      <c r="AF12" s="13"/>
      <c r="AG12" s="18"/>
      <c r="AH12" s="18"/>
      <c r="AI12" s="18"/>
      <c r="AJ12" s="9"/>
      <c r="AK12" s="9"/>
      <c r="AL12" s="19"/>
    </row>
    <row r="13" spans="1:38" x14ac:dyDescent="0.2">
      <c r="A13" s="12"/>
      <c r="B13" s="13"/>
      <c r="C13" s="14"/>
      <c r="D13" s="14"/>
      <c r="E13" s="13"/>
      <c r="F13" s="14"/>
      <c r="G13" s="14"/>
      <c r="H13" s="13"/>
      <c r="I13" s="14"/>
      <c r="J13" s="14"/>
      <c r="K13" s="13"/>
      <c r="L13" s="14"/>
      <c r="M13" s="14"/>
      <c r="N13" s="13"/>
      <c r="O13" s="14"/>
      <c r="P13" s="14"/>
      <c r="Q13" s="13"/>
      <c r="R13" s="14"/>
      <c r="S13" s="14"/>
      <c r="T13" s="13"/>
      <c r="U13" s="14"/>
      <c r="V13" s="14"/>
      <c r="W13" s="13"/>
      <c r="X13" s="14"/>
      <c r="Y13" s="14"/>
      <c r="Z13" s="13"/>
      <c r="AA13" s="14"/>
      <c r="AB13" s="14"/>
      <c r="AC13" s="13"/>
      <c r="AD13" s="14"/>
      <c r="AE13" s="14"/>
      <c r="AF13" s="13"/>
      <c r="AG13" s="15"/>
      <c r="AH13" s="15"/>
      <c r="AI13" s="15"/>
      <c r="AJ13" s="9"/>
      <c r="AK13" s="9"/>
      <c r="AL13" s="16"/>
    </row>
    <row r="14" spans="1:38" x14ac:dyDescent="0.2">
      <c r="A14" s="12"/>
      <c r="B14" s="13"/>
      <c r="C14" s="14"/>
      <c r="D14" s="14"/>
      <c r="E14" s="13"/>
      <c r="F14" s="14"/>
      <c r="G14" s="14"/>
      <c r="H14" s="13"/>
      <c r="I14" s="14"/>
      <c r="J14" s="14"/>
      <c r="K14" s="13"/>
      <c r="L14" s="14"/>
      <c r="M14" s="14"/>
      <c r="N14" s="13"/>
      <c r="O14" s="14"/>
      <c r="P14" s="14"/>
      <c r="Q14" s="13"/>
      <c r="R14" s="14"/>
      <c r="S14" s="14"/>
      <c r="T14" s="13"/>
      <c r="U14" s="14"/>
      <c r="V14" s="14"/>
      <c r="W14" s="13"/>
      <c r="X14" s="14"/>
      <c r="Y14" s="14"/>
      <c r="Z14" s="13"/>
      <c r="AA14" s="14"/>
      <c r="AB14" s="14"/>
      <c r="AC14" s="13"/>
      <c r="AD14" s="14"/>
      <c r="AE14" s="14"/>
      <c r="AF14" s="13"/>
      <c r="AG14" s="15"/>
      <c r="AH14" s="15"/>
      <c r="AI14" s="15"/>
      <c r="AJ14" s="9"/>
      <c r="AK14" s="9"/>
      <c r="AL14" s="16"/>
    </row>
    <row r="15" spans="1:38" x14ac:dyDescent="0.2">
      <c r="A15" s="20"/>
      <c r="B15" s="21"/>
      <c r="C15" s="22"/>
      <c r="D15" s="22"/>
      <c r="E15" s="21"/>
      <c r="F15" s="22"/>
      <c r="G15" s="22"/>
      <c r="H15" s="21"/>
      <c r="I15" s="22"/>
      <c r="J15" s="22"/>
      <c r="K15" s="21"/>
      <c r="L15" s="22"/>
      <c r="M15" s="22"/>
      <c r="N15" s="21"/>
      <c r="O15" s="22"/>
      <c r="P15" s="22"/>
      <c r="Q15" s="21"/>
      <c r="R15" s="22"/>
      <c r="S15" s="22"/>
      <c r="T15" s="21"/>
      <c r="U15" s="22"/>
      <c r="V15" s="22"/>
      <c r="W15" s="21"/>
      <c r="X15" s="22"/>
      <c r="Y15" s="22"/>
      <c r="Z15" s="21"/>
      <c r="AA15" s="23"/>
      <c r="AB15" s="23"/>
      <c r="AC15" s="24"/>
      <c r="AD15" s="23"/>
      <c r="AE15" s="23"/>
      <c r="AF15" s="24"/>
      <c r="AG15" s="18"/>
      <c r="AH15" s="18"/>
      <c r="AI15" s="18"/>
      <c r="AJ15" s="22"/>
      <c r="AK15" s="22"/>
      <c r="AL15" s="19"/>
    </row>
    <row r="16" spans="1:38" x14ac:dyDescent="0.2">
      <c r="A16" s="25"/>
      <c r="B16" s="24"/>
      <c r="C16" s="23"/>
      <c r="D16" s="23"/>
      <c r="E16" s="24"/>
      <c r="F16" s="23"/>
      <c r="G16" s="23"/>
      <c r="H16" s="24"/>
      <c r="I16" s="23"/>
      <c r="J16" s="23"/>
      <c r="K16" s="24"/>
      <c r="L16" s="23"/>
      <c r="M16" s="23"/>
      <c r="N16" s="24"/>
      <c r="O16" s="23"/>
      <c r="P16" s="23"/>
      <c r="Q16" s="24"/>
      <c r="R16" s="23"/>
      <c r="S16" s="23"/>
      <c r="T16" s="24"/>
      <c r="U16" s="23"/>
      <c r="V16" s="23"/>
      <c r="W16" s="24"/>
      <c r="X16" s="23"/>
      <c r="Y16" s="23"/>
      <c r="Z16" s="24"/>
      <c r="AA16" s="23"/>
      <c r="AB16" s="23"/>
      <c r="AC16" s="24"/>
      <c r="AD16" s="23"/>
      <c r="AE16" s="23"/>
      <c r="AF16" s="24"/>
      <c r="AG16" s="10"/>
      <c r="AH16" s="10"/>
      <c r="AI16" s="18"/>
      <c r="AJ16" s="23"/>
      <c r="AK16" s="23"/>
      <c r="AL16" s="26"/>
    </row>
    <row r="17" spans="1:38" x14ac:dyDescent="0.2">
      <c r="A17" s="25"/>
      <c r="B17" s="24"/>
      <c r="C17" s="25"/>
      <c r="D17" s="25"/>
      <c r="E17" s="24"/>
      <c r="F17" s="25"/>
      <c r="G17" s="25"/>
      <c r="H17" s="24"/>
      <c r="I17" s="25"/>
      <c r="J17" s="25"/>
      <c r="K17" s="24"/>
      <c r="L17" s="25"/>
      <c r="M17" s="25"/>
      <c r="N17" s="24"/>
      <c r="O17" s="25"/>
      <c r="P17" s="25"/>
      <c r="Q17" s="24"/>
      <c r="R17" s="25"/>
      <c r="S17" s="25"/>
      <c r="T17" s="24"/>
      <c r="U17" s="25"/>
      <c r="V17" s="25"/>
      <c r="W17" s="24"/>
      <c r="X17" s="25"/>
      <c r="Y17" s="25"/>
      <c r="Z17" s="24"/>
      <c r="AA17" s="25"/>
      <c r="AB17" s="25"/>
      <c r="AC17" s="24"/>
      <c r="AD17" s="25"/>
      <c r="AE17" s="25"/>
      <c r="AF17" s="24"/>
      <c r="AG17" s="10"/>
      <c r="AH17" s="10"/>
      <c r="AI17" s="18"/>
      <c r="AJ17" s="23"/>
      <c r="AK17" s="23"/>
      <c r="AL17" s="26"/>
    </row>
    <row r="18" spans="1:38" x14ac:dyDescent="0.2">
      <c r="A18" s="25"/>
      <c r="B18" s="24"/>
      <c r="C18" s="25"/>
      <c r="D18" s="25"/>
      <c r="E18" s="24"/>
      <c r="F18" s="25"/>
      <c r="G18" s="25"/>
      <c r="H18" s="24"/>
      <c r="I18" s="25"/>
      <c r="J18" s="25"/>
      <c r="K18" s="24"/>
      <c r="L18" s="25"/>
      <c r="M18" s="25"/>
      <c r="N18" s="24"/>
      <c r="O18" s="25"/>
      <c r="P18" s="25"/>
      <c r="Q18" s="24"/>
      <c r="R18" s="25"/>
      <c r="S18" s="25"/>
      <c r="T18" s="24"/>
      <c r="U18" s="25"/>
      <c r="V18" s="25"/>
      <c r="W18" s="24"/>
      <c r="X18" s="25"/>
      <c r="Y18" s="25"/>
      <c r="Z18" s="24"/>
      <c r="AA18" s="25"/>
      <c r="AB18" s="25"/>
      <c r="AC18" s="24"/>
      <c r="AD18" s="25"/>
      <c r="AE18" s="25"/>
      <c r="AF18" s="24"/>
      <c r="AG18" s="10"/>
      <c r="AH18" s="10"/>
      <c r="AI18" s="18"/>
      <c r="AJ18" s="23"/>
      <c r="AK18" s="23"/>
      <c r="AL18" s="26"/>
    </row>
    <row r="19" spans="1:38" x14ac:dyDescent="0.2">
      <c r="B19" s="27"/>
      <c r="C19" s="28"/>
      <c r="D19" s="28"/>
      <c r="E19" s="27"/>
      <c r="F19" s="28"/>
      <c r="G19" s="28"/>
      <c r="H19" s="27"/>
      <c r="I19" s="28"/>
      <c r="J19" s="28"/>
      <c r="K19" s="27"/>
      <c r="L19" s="28"/>
      <c r="M19" s="28"/>
      <c r="N19" s="27"/>
      <c r="Q19" s="29"/>
      <c r="T19" s="29"/>
      <c r="W19" s="29"/>
      <c r="Z19" s="29"/>
      <c r="AC19" s="29"/>
      <c r="AF19" s="29"/>
      <c r="AG19" s="10"/>
      <c r="AH19" s="10"/>
      <c r="AI19" s="18"/>
      <c r="AJ19" s="23"/>
      <c r="AK19" s="23"/>
      <c r="AL19" s="16"/>
    </row>
    <row r="20" spans="1:38" x14ac:dyDescent="0.2">
      <c r="B20" s="30"/>
      <c r="C20" s="28"/>
      <c r="D20" s="28"/>
      <c r="E20" s="27"/>
      <c r="F20" s="28"/>
      <c r="G20" s="28"/>
      <c r="H20" s="27"/>
      <c r="I20" s="28"/>
      <c r="J20" s="28"/>
      <c r="K20" s="27"/>
      <c r="L20" s="25"/>
      <c r="M20" s="25"/>
      <c r="N20" s="29"/>
      <c r="O20" s="25"/>
      <c r="P20" s="25"/>
      <c r="Q20" s="29"/>
      <c r="R20" s="25"/>
      <c r="S20" s="25"/>
      <c r="T20" s="29"/>
      <c r="U20" s="25"/>
      <c r="V20" s="25"/>
      <c r="W20" s="29"/>
      <c r="X20" s="25"/>
      <c r="Y20" s="25"/>
      <c r="Z20" s="29"/>
      <c r="AA20" s="25"/>
      <c r="AB20" s="25"/>
      <c r="AC20" s="29"/>
      <c r="AD20" s="25"/>
      <c r="AE20" s="25"/>
      <c r="AF20" s="29"/>
      <c r="AG20" s="10"/>
      <c r="AH20" s="10"/>
      <c r="AI20" s="10"/>
      <c r="AJ20" s="23"/>
      <c r="AK20" s="23"/>
      <c r="AL20" s="11"/>
    </row>
    <row r="21" spans="1:38" x14ac:dyDescent="0.2">
      <c r="A21" s="31"/>
      <c r="B21" s="32"/>
      <c r="C21" s="33"/>
      <c r="D21" s="33"/>
      <c r="E21" s="34"/>
      <c r="F21" s="33"/>
      <c r="G21" s="33"/>
      <c r="H21" s="34"/>
      <c r="I21" s="33"/>
      <c r="J21" s="33"/>
      <c r="K21" s="34"/>
      <c r="L21" s="33"/>
      <c r="M21" s="33"/>
      <c r="N21" s="34"/>
      <c r="O21" s="25"/>
      <c r="P21" s="25"/>
      <c r="Q21" s="35"/>
      <c r="R21" s="25"/>
      <c r="S21" s="25"/>
      <c r="T21" s="35"/>
      <c r="U21" s="25"/>
      <c r="V21" s="25"/>
      <c r="W21" s="35"/>
      <c r="X21" s="25"/>
      <c r="Y21" s="25"/>
      <c r="Z21" s="35"/>
      <c r="AA21" s="25"/>
      <c r="AB21" s="25"/>
      <c r="AC21" s="35"/>
      <c r="AD21" s="25"/>
      <c r="AE21" s="25"/>
      <c r="AF21" s="35"/>
      <c r="AG21" s="10"/>
      <c r="AH21" s="10"/>
      <c r="AI21" s="10"/>
      <c r="AJ21" s="23"/>
      <c r="AK21" s="23"/>
      <c r="AL21" s="11"/>
    </row>
    <row r="22" spans="1:38" x14ac:dyDescent="0.2">
      <c r="B22" s="30"/>
      <c r="C22" s="33"/>
      <c r="D22" s="33"/>
      <c r="E22" s="29"/>
      <c r="F22" s="33"/>
      <c r="G22" s="33"/>
      <c r="H22" s="29"/>
      <c r="I22" s="33"/>
      <c r="J22" s="33"/>
      <c r="K22" s="29"/>
      <c r="L22" s="25"/>
      <c r="M22" s="25"/>
      <c r="N22" s="29"/>
      <c r="O22" s="25"/>
      <c r="P22" s="25"/>
      <c r="Q22" s="29"/>
      <c r="R22" s="25"/>
      <c r="S22" s="25"/>
      <c r="T22" s="29"/>
      <c r="U22" s="25"/>
      <c r="V22" s="25"/>
      <c r="W22" s="29"/>
      <c r="X22" s="25"/>
      <c r="Y22" s="25"/>
      <c r="Z22" s="29"/>
      <c r="AA22" s="25"/>
      <c r="AB22" s="25"/>
      <c r="AC22" s="29"/>
      <c r="AD22" s="25"/>
      <c r="AE22" s="25"/>
      <c r="AF22" s="35"/>
      <c r="AG22" s="10"/>
      <c r="AH22" s="10"/>
      <c r="AI22" s="10"/>
      <c r="AJ22" s="23"/>
      <c r="AK22" s="23"/>
      <c r="AL22" s="11"/>
    </row>
    <row r="23" spans="1:38" x14ac:dyDescent="0.2">
      <c r="B23" s="30"/>
      <c r="C23" s="28"/>
      <c r="D23" s="28"/>
      <c r="E23" s="27"/>
      <c r="F23" s="28"/>
      <c r="G23" s="28"/>
      <c r="H23" s="27"/>
      <c r="I23" s="28"/>
      <c r="J23" s="33"/>
      <c r="K23" s="27"/>
      <c r="L23" s="28"/>
      <c r="M23" s="28"/>
      <c r="N23" s="27"/>
      <c r="O23" s="25"/>
      <c r="P23" s="25"/>
      <c r="Q23" s="29"/>
      <c r="R23" s="25"/>
      <c r="S23" s="25"/>
      <c r="T23" s="29"/>
      <c r="U23" s="25"/>
      <c r="V23" s="25"/>
      <c r="W23" s="29"/>
      <c r="X23" s="25"/>
      <c r="Y23" s="25"/>
      <c r="Z23" s="29"/>
      <c r="AA23" s="25"/>
      <c r="AB23" s="25"/>
      <c r="AC23" s="29"/>
      <c r="AD23" s="25"/>
      <c r="AE23" s="25"/>
      <c r="AF23" s="35"/>
      <c r="AG23" s="10"/>
      <c r="AH23" s="10"/>
      <c r="AI23" s="10"/>
      <c r="AJ23" s="23"/>
      <c r="AK23" s="23"/>
      <c r="AL23" s="11"/>
    </row>
  </sheetData>
  <mergeCells count="10">
    <mergeCell ref="U2:W2"/>
    <mergeCell ref="X2:Z2"/>
    <mergeCell ref="AG2:AH2"/>
    <mergeCell ref="AJ2:AL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7"/>
  <sheetViews>
    <sheetView tabSelected="1" zoomScaleNormal="100" workbookViewId="0">
      <selection activeCell="E39" sqref="E39"/>
    </sheetView>
  </sheetViews>
  <sheetFormatPr baseColWidth="10" defaultColWidth="8.83203125" defaultRowHeight="15" x14ac:dyDescent="0.2"/>
  <cols>
    <col min="1" max="1" width="8.83203125" style="38"/>
    <col min="2" max="2" width="15.1640625" customWidth="1"/>
    <col min="3" max="3" width="16.6640625" bestFit="1" customWidth="1"/>
    <col min="4" max="4" width="17" style="31" bestFit="1" customWidth="1"/>
    <col min="5" max="5" width="15.33203125" style="31" bestFit="1" customWidth="1"/>
    <col min="6" max="6" width="16.5" style="31" bestFit="1" customWidth="1"/>
    <col min="7" max="7" width="14.5" style="31" bestFit="1" customWidth="1"/>
    <col min="8" max="8" width="6.6640625" style="43" bestFit="1" customWidth="1"/>
    <col min="9" max="9" width="15.33203125" style="74" bestFit="1" customWidth="1"/>
    <col min="10" max="10" width="9.5" style="38" bestFit="1" customWidth="1"/>
    <col min="11" max="11" width="10.1640625" style="38" bestFit="1" customWidth="1"/>
    <col min="12" max="16" width="8.83203125" style="38"/>
  </cols>
  <sheetData>
    <row r="1" spans="1:16" ht="16" thickBot="1" x14ac:dyDescent="0.25">
      <c r="G1" s="43"/>
    </row>
    <row r="2" spans="1:16" s="36" customFormat="1" ht="16" thickBot="1" x14ac:dyDescent="0.25">
      <c r="A2" s="62"/>
      <c r="B2" s="63" t="s">
        <v>86</v>
      </c>
      <c r="C2" s="64" t="s">
        <v>59</v>
      </c>
      <c r="D2" s="75" t="s">
        <v>60</v>
      </c>
      <c r="E2" s="75" t="s">
        <v>25</v>
      </c>
      <c r="F2" s="75" t="s">
        <v>57</v>
      </c>
      <c r="G2" s="75" t="s">
        <v>62</v>
      </c>
      <c r="H2" s="76" t="s">
        <v>58</v>
      </c>
      <c r="I2" s="77" t="s">
        <v>61</v>
      </c>
      <c r="J2" s="62"/>
      <c r="K2" s="62"/>
      <c r="L2" s="62"/>
      <c r="M2" s="62"/>
      <c r="N2" s="62"/>
      <c r="O2" s="62"/>
      <c r="P2" s="62"/>
    </row>
    <row r="3" spans="1:16" ht="16" thickBot="1" x14ac:dyDescent="0.25">
      <c r="B3" s="65" t="s">
        <v>23</v>
      </c>
      <c r="C3" s="66" t="s">
        <v>27</v>
      </c>
      <c r="D3" s="78">
        <v>0</v>
      </c>
      <c r="E3" s="79"/>
      <c r="F3" s="80">
        <v>70.573568369113303</v>
      </c>
      <c r="G3" s="98" t="s">
        <v>27</v>
      </c>
      <c r="H3" s="80">
        <v>8.2102767075486103</v>
      </c>
      <c r="I3" s="99" t="s">
        <v>27</v>
      </c>
    </row>
    <row r="4" spans="1:16" s="37" customFormat="1" x14ac:dyDescent="0.2">
      <c r="A4" s="38"/>
      <c r="B4" s="67" t="s">
        <v>35</v>
      </c>
      <c r="C4" s="68" t="s">
        <v>70</v>
      </c>
      <c r="D4" s="81">
        <v>0.04</v>
      </c>
      <c r="E4" s="82" t="s">
        <v>28</v>
      </c>
      <c r="F4" s="83">
        <v>66.639091662766006</v>
      </c>
      <c r="G4" s="84">
        <v>5.575000382252502E-2</v>
      </c>
      <c r="H4" s="83">
        <v>7.7288218995365696</v>
      </c>
      <c r="I4" s="85">
        <v>5.86405093471924E-2</v>
      </c>
      <c r="J4" s="38"/>
      <c r="K4" s="38"/>
      <c r="L4" s="38"/>
      <c r="M4" s="38"/>
      <c r="N4" s="38"/>
      <c r="O4" s="38"/>
      <c r="P4" s="38"/>
    </row>
    <row r="5" spans="1:16" s="38" customFormat="1" x14ac:dyDescent="0.2">
      <c r="B5" s="54" t="s">
        <v>36</v>
      </c>
      <c r="C5" s="58"/>
      <c r="D5" s="86">
        <v>0.04</v>
      </c>
      <c r="E5" s="60" t="s">
        <v>9</v>
      </c>
      <c r="F5" s="87">
        <v>68.164713399404292</v>
      </c>
      <c r="G5" s="88">
        <v>3.4132537511922766E-2</v>
      </c>
      <c r="H5" s="87">
        <v>7.9148694064644198</v>
      </c>
      <c r="I5" s="89">
        <v>3.5980188196652357E-2</v>
      </c>
      <c r="J5" s="40"/>
      <c r="K5" s="40"/>
    </row>
    <row r="6" spans="1:16" s="38" customFormat="1" x14ac:dyDescent="0.2">
      <c r="B6" s="54" t="s">
        <v>37</v>
      </c>
      <c r="C6" s="58"/>
      <c r="D6" s="86">
        <v>0.04</v>
      </c>
      <c r="E6" s="60" t="s">
        <v>8</v>
      </c>
      <c r="F6" s="87">
        <v>68.086536373044808</v>
      </c>
      <c r="G6" s="88">
        <v>3.5240275552751513E-2</v>
      </c>
      <c r="H6" s="87">
        <v>7.8988506848759901</v>
      </c>
      <c r="I6" s="89">
        <v>3.7931245652937852E-2</v>
      </c>
      <c r="J6" s="41"/>
      <c r="K6" s="41"/>
    </row>
    <row r="7" spans="1:16" s="38" customFormat="1" x14ac:dyDescent="0.2">
      <c r="B7" s="54" t="s">
        <v>38</v>
      </c>
      <c r="C7" s="58"/>
      <c r="D7" s="86">
        <v>0.04</v>
      </c>
      <c r="E7" s="60" t="s">
        <v>30</v>
      </c>
      <c r="F7" s="87">
        <v>66.756849708160402</v>
      </c>
      <c r="G7" s="88">
        <v>5.4081418144973636E-2</v>
      </c>
      <c r="H7" s="87">
        <v>7.7472114982071298</v>
      </c>
      <c r="I7" s="89">
        <v>5.6400682441766346E-2</v>
      </c>
      <c r="J7" s="41"/>
      <c r="K7" s="41"/>
    </row>
    <row r="8" spans="1:16" s="44" customFormat="1" x14ac:dyDescent="0.2">
      <c r="A8" s="45"/>
      <c r="B8" s="55" t="s">
        <v>39</v>
      </c>
      <c r="C8" s="58"/>
      <c r="D8" s="86">
        <v>0.04</v>
      </c>
      <c r="E8" s="60" t="s">
        <v>29</v>
      </c>
      <c r="F8" s="87">
        <v>66.886566742838298</v>
      </c>
      <c r="G8" s="88">
        <v>5.2243378243130259E-2</v>
      </c>
      <c r="H8" s="87">
        <v>7.7801758099863205</v>
      </c>
      <c r="I8" s="89">
        <v>5.238567625459576E-2</v>
      </c>
      <c r="J8" s="52"/>
      <c r="K8" s="52"/>
      <c r="L8" s="45"/>
      <c r="M8" s="45"/>
      <c r="N8" s="45"/>
      <c r="O8" s="45"/>
      <c r="P8" s="45"/>
    </row>
    <row r="9" spans="1:16" s="45" customFormat="1" x14ac:dyDescent="0.2">
      <c r="B9" s="55" t="s">
        <v>74</v>
      </c>
      <c r="C9" s="58"/>
      <c r="D9" s="86">
        <v>0.04</v>
      </c>
      <c r="E9" s="60" t="s">
        <v>64</v>
      </c>
      <c r="F9" s="53">
        <v>66.8</v>
      </c>
      <c r="G9" s="90">
        <v>5.3999999999999999E-2</v>
      </c>
      <c r="H9" s="53">
        <v>7.7</v>
      </c>
      <c r="I9" s="100">
        <v>6.0999999999999999E-2</v>
      </c>
      <c r="J9" s="52"/>
      <c r="K9" s="52"/>
    </row>
    <row r="10" spans="1:16" s="45" customFormat="1" x14ac:dyDescent="0.2">
      <c r="B10" s="55" t="s">
        <v>75</v>
      </c>
      <c r="C10" s="58"/>
      <c r="D10" s="86">
        <v>0.04</v>
      </c>
      <c r="E10" s="60" t="s">
        <v>65</v>
      </c>
      <c r="F10" s="53">
        <v>66.400000000000006</v>
      </c>
      <c r="G10" s="90">
        <v>0.06</v>
      </c>
      <c r="H10" s="53">
        <v>7.6</v>
      </c>
      <c r="I10" s="100">
        <v>7.2999999999999995E-2</v>
      </c>
      <c r="J10" s="52"/>
      <c r="K10" s="52"/>
    </row>
    <row r="11" spans="1:16" s="45" customFormat="1" x14ac:dyDescent="0.2">
      <c r="B11" s="55" t="s">
        <v>76</v>
      </c>
      <c r="C11" s="58"/>
      <c r="D11" s="86">
        <v>0.04</v>
      </c>
      <c r="E11" s="60" t="s">
        <v>66</v>
      </c>
      <c r="F11" s="53">
        <v>66.3</v>
      </c>
      <c r="G11" s="90">
        <v>6.0999999999999999E-2</v>
      </c>
      <c r="H11" s="53">
        <v>7.7</v>
      </c>
      <c r="I11" s="100">
        <v>6.0999999999999999E-2</v>
      </c>
      <c r="J11" s="52"/>
      <c r="K11" s="52"/>
    </row>
    <row r="12" spans="1:16" s="45" customFormat="1" x14ac:dyDescent="0.2">
      <c r="B12" s="55" t="s">
        <v>63</v>
      </c>
      <c r="C12" s="58"/>
      <c r="D12" s="86">
        <v>0.04</v>
      </c>
      <c r="E12" s="60" t="s">
        <v>67</v>
      </c>
      <c r="F12" s="53">
        <v>66.7</v>
      </c>
      <c r="G12" s="90">
        <v>5.5E-2</v>
      </c>
      <c r="H12" s="53">
        <v>7.7</v>
      </c>
      <c r="I12" s="100">
        <v>6.0999999999999999E-2</v>
      </c>
      <c r="J12" s="52"/>
      <c r="K12" s="52"/>
    </row>
    <row r="13" spans="1:16" s="45" customFormat="1" x14ac:dyDescent="0.2">
      <c r="B13" s="55" t="s">
        <v>77</v>
      </c>
      <c r="C13" s="58"/>
      <c r="D13" s="86">
        <v>0.04</v>
      </c>
      <c r="E13" s="60" t="s">
        <v>68</v>
      </c>
      <c r="F13" s="53">
        <v>66.900000000000006</v>
      </c>
      <c r="G13" s="90">
        <v>5.1999999999999998E-2</v>
      </c>
      <c r="H13" s="53">
        <v>7.7</v>
      </c>
      <c r="I13" s="100">
        <v>6.0999999999999999E-2</v>
      </c>
      <c r="J13" s="52"/>
      <c r="K13" s="52"/>
    </row>
    <row r="14" spans="1:16" s="45" customFormat="1" ht="16" thickBot="1" x14ac:dyDescent="0.25">
      <c r="B14" s="69" t="s">
        <v>78</v>
      </c>
      <c r="C14" s="61"/>
      <c r="D14" s="86">
        <v>0.04</v>
      </c>
      <c r="E14" s="91" t="s">
        <v>69</v>
      </c>
      <c r="F14" s="92">
        <v>66.599999999999994</v>
      </c>
      <c r="G14" s="93">
        <v>5.7000000000000002E-2</v>
      </c>
      <c r="H14" s="92">
        <v>7.6</v>
      </c>
      <c r="I14" s="101">
        <v>7.2999999999999995E-2</v>
      </c>
      <c r="J14" s="52"/>
      <c r="K14" s="52"/>
    </row>
    <row r="15" spans="1:16" s="37" customFormat="1" x14ac:dyDescent="0.2">
      <c r="A15" s="38"/>
      <c r="B15" s="67" t="s">
        <v>40</v>
      </c>
      <c r="C15" s="68" t="s">
        <v>71</v>
      </c>
      <c r="D15" s="81">
        <v>0.12</v>
      </c>
      <c r="E15" s="82" t="s">
        <v>28</v>
      </c>
      <c r="F15" s="83">
        <v>61.999028362076096</v>
      </c>
      <c r="G15" s="84">
        <v>0.12149789510699978</v>
      </c>
      <c r="H15" s="83">
        <v>7.1843930939204599</v>
      </c>
      <c r="I15" s="85">
        <v>0.12495116183903304</v>
      </c>
      <c r="J15" s="41"/>
      <c r="K15" s="41"/>
      <c r="L15" s="38"/>
      <c r="M15" s="38"/>
      <c r="N15" s="38"/>
      <c r="O15" s="38"/>
      <c r="P15" s="38"/>
    </row>
    <row r="16" spans="1:16" s="38" customFormat="1" x14ac:dyDescent="0.2">
      <c r="B16" s="54" t="s">
        <v>41</v>
      </c>
      <c r="C16" s="58"/>
      <c r="D16" s="86">
        <v>0.12</v>
      </c>
      <c r="E16" s="60" t="s">
        <v>9</v>
      </c>
      <c r="F16" s="87">
        <v>63.016147257122597</v>
      </c>
      <c r="G16" s="88">
        <v>0.10708571617725127</v>
      </c>
      <c r="H16" s="87">
        <v>7.2841213489167407</v>
      </c>
      <c r="I16" s="89">
        <v>0.1128044025337603</v>
      </c>
      <c r="J16" s="41"/>
      <c r="K16" s="41"/>
    </row>
    <row r="17" spans="1:16" s="38" customFormat="1" x14ac:dyDescent="0.2">
      <c r="B17" s="54" t="s">
        <v>42</v>
      </c>
      <c r="C17" s="58"/>
      <c r="D17" s="86">
        <v>0.12</v>
      </c>
      <c r="E17" s="60" t="s">
        <v>8</v>
      </c>
      <c r="F17" s="87">
        <v>62.297098659859401</v>
      </c>
      <c r="G17" s="88">
        <v>0.11727435498183079</v>
      </c>
      <c r="H17" s="87">
        <v>7.1405971080047506</v>
      </c>
      <c r="I17" s="89">
        <v>0.13028545049649615</v>
      </c>
      <c r="J17" s="41"/>
      <c r="K17" s="41"/>
    </row>
    <row r="18" spans="1:16" s="38" customFormat="1" x14ac:dyDescent="0.2">
      <c r="B18" s="54" t="s">
        <v>43</v>
      </c>
      <c r="C18" s="58"/>
      <c r="D18" s="86">
        <v>0.12</v>
      </c>
      <c r="E18" s="60" t="s">
        <v>30</v>
      </c>
      <c r="F18" s="87">
        <v>61.790155304572799</v>
      </c>
      <c r="G18" s="88">
        <v>0.12445754504861603</v>
      </c>
      <c r="H18" s="87">
        <v>7.1805151058455809</v>
      </c>
      <c r="I18" s="89">
        <v>0.12542349525884511</v>
      </c>
      <c r="J18" s="41"/>
      <c r="K18" s="41"/>
    </row>
    <row r="19" spans="1:16" s="39" customFormat="1" x14ac:dyDescent="0.2">
      <c r="A19" s="38"/>
      <c r="B19" s="54" t="s">
        <v>44</v>
      </c>
      <c r="C19" s="58"/>
      <c r="D19" s="86">
        <v>0.12</v>
      </c>
      <c r="E19" s="60" t="s">
        <v>29</v>
      </c>
      <c r="F19" s="87">
        <v>62.294438282838499</v>
      </c>
      <c r="G19" s="88">
        <v>0.11731205148892804</v>
      </c>
      <c r="H19" s="87">
        <v>7.1798453847652501</v>
      </c>
      <c r="I19" s="89">
        <v>0.12550506633180478</v>
      </c>
      <c r="J19" s="41"/>
      <c r="K19" s="41"/>
      <c r="L19" s="38"/>
      <c r="M19" s="38"/>
      <c r="N19" s="38"/>
      <c r="O19" s="38"/>
      <c r="P19" s="38"/>
    </row>
    <row r="20" spans="1:16" s="38" customFormat="1" x14ac:dyDescent="0.2">
      <c r="B20" s="54" t="s">
        <v>79</v>
      </c>
      <c r="C20" s="58"/>
      <c r="D20" s="86">
        <v>0.12</v>
      </c>
      <c r="E20" s="60" t="s">
        <v>64</v>
      </c>
      <c r="F20" s="53">
        <v>60.9</v>
      </c>
      <c r="G20" s="90">
        <v>0.13800000000000001</v>
      </c>
      <c r="H20" s="53">
        <v>7</v>
      </c>
      <c r="I20" s="100">
        <v>0.14599999999999999</v>
      </c>
      <c r="J20" s="41"/>
      <c r="K20" s="41"/>
    </row>
    <row r="21" spans="1:16" s="38" customFormat="1" x14ac:dyDescent="0.2">
      <c r="B21" s="54" t="s">
        <v>80</v>
      </c>
      <c r="C21" s="58"/>
      <c r="D21" s="86">
        <v>0.12</v>
      </c>
      <c r="E21" s="60" t="s">
        <v>65</v>
      </c>
      <c r="F21" s="53">
        <v>60.2</v>
      </c>
      <c r="G21" s="90">
        <v>0.14699999999999999</v>
      </c>
      <c r="H21" s="53">
        <v>6.9</v>
      </c>
      <c r="I21" s="100">
        <v>0.159</v>
      </c>
      <c r="J21" s="41"/>
      <c r="K21" s="41"/>
    </row>
    <row r="22" spans="1:16" s="38" customFormat="1" x14ac:dyDescent="0.2">
      <c r="B22" s="54" t="s">
        <v>81</v>
      </c>
      <c r="C22" s="58"/>
      <c r="D22" s="86">
        <v>0.12</v>
      </c>
      <c r="E22" s="60" t="s">
        <v>66</v>
      </c>
      <c r="F22" s="53">
        <v>60.2</v>
      </c>
      <c r="G22" s="90">
        <v>0.14699999999999999</v>
      </c>
      <c r="H22" s="53">
        <v>6.9</v>
      </c>
      <c r="I22" s="100">
        <v>0.159</v>
      </c>
      <c r="J22" s="41"/>
      <c r="K22" s="41"/>
    </row>
    <row r="23" spans="1:16" s="38" customFormat="1" x14ac:dyDescent="0.2">
      <c r="B23" s="54" t="s">
        <v>82</v>
      </c>
      <c r="C23" s="58"/>
      <c r="D23" s="86">
        <v>0.12</v>
      </c>
      <c r="E23" s="60" t="s">
        <v>67</v>
      </c>
      <c r="F23" s="53">
        <v>61.5</v>
      </c>
      <c r="G23" s="90">
        <v>0.129</v>
      </c>
      <c r="H23" s="53">
        <v>7</v>
      </c>
      <c r="I23" s="100">
        <v>0.14599999999999999</v>
      </c>
      <c r="J23" s="41"/>
      <c r="K23" s="41"/>
    </row>
    <row r="24" spans="1:16" s="38" customFormat="1" x14ac:dyDescent="0.2">
      <c r="B24" s="54" t="s">
        <v>83</v>
      </c>
      <c r="C24" s="58"/>
      <c r="D24" s="86">
        <v>0.12</v>
      </c>
      <c r="E24" s="60" t="s">
        <v>68</v>
      </c>
      <c r="F24" s="53">
        <v>61.4</v>
      </c>
      <c r="G24" s="90">
        <v>0.13</v>
      </c>
      <c r="H24" s="53">
        <v>7.1</v>
      </c>
      <c r="I24" s="100">
        <v>0.13400000000000001</v>
      </c>
      <c r="J24" s="41"/>
      <c r="K24" s="41"/>
    </row>
    <row r="25" spans="1:16" s="38" customFormat="1" ht="16" thickBot="1" x14ac:dyDescent="0.25">
      <c r="B25" s="70" t="s">
        <v>84</v>
      </c>
      <c r="C25" s="61"/>
      <c r="D25" s="86">
        <v>0.12</v>
      </c>
      <c r="E25" s="91" t="s">
        <v>69</v>
      </c>
      <c r="F25" s="92">
        <v>60.8</v>
      </c>
      <c r="G25" s="93">
        <v>0.13900000000000001</v>
      </c>
      <c r="H25" s="92">
        <v>6.9</v>
      </c>
      <c r="I25" s="101">
        <v>0.159</v>
      </c>
      <c r="J25" s="41"/>
      <c r="K25" s="41"/>
    </row>
    <row r="26" spans="1:16" s="46" customFormat="1" x14ac:dyDescent="0.2">
      <c r="A26" s="45"/>
      <c r="B26" s="71" t="s">
        <v>45</v>
      </c>
      <c r="C26" s="72" t="s">
        <v>72</v>
      </c>
      <c r="D26" s="81">
        <v>0.23499999999999999</v>
      </c>
      <c r="E26" s="82" t="s">
        <v>28</v>
      </c>
      <c r="F26" s="83">
        <v>56.964338742710005</v>
      </c>
      <c r="G26" s="84">
        <v>0.19283748775780216</v>
      </c>
      <c r="H26" s="83">
        <v>6.6177391491395907</v>
      </c>
      <c r="I26" s="85">
        <v>0.1939688046012901</v>
      </c>
      <c r="J26" s="45"/>
      <c r="K26" s="45"/>
      <c r="L26" s="45"/>
      <c r="M26" s="45"/>
      <c r="N26" s="45"/>
      <c r="O26" s="45"/>
      <c r="P26" s="45"/>
    </row>
    <row r="27" spans="1:16" s="45" customFormat="1" x14ac:dyDescent="0.2">
      <c r="B27" s="56" t="s">
        <v>46</v>
      </c>
      <c r="C27" s="59"/>
      <c r="D27" s="86">
        <v>0.23499999999999999</v>
      </c>
      <c r="E27" s="60" t="s">
        <v>9</v>
      </c>
      <c r="F27" s="87">
        <v>56.052377780892698</v>
      </c>
      <c r="G27" s="88">
        <v>0.20575961969603113</v>
      </c>
      <c r="H27" s="87">
        <v>6.4789666807289006</v>
      </c>
      <c r="I27" s="89">
        <v>0.21087109344657359</v>
      </c>
    </row>
    <row r="28" spans="1:16" s="45" customFormat="1" x14ac:dyDescent="0.2">
      <c r="B28" s="56" t="s">
        <v>47</v>
      </c>
      <c r="C28" s="59"/>
      <c r="D28" s="86">
        <v>0.23499999999999999</v>
      </c>
      <c r="E28" s="60" t="s">
        <v>8</v>
      </c>
      <c r="F28" s="87">
        <v>55.553466971980697</v>
      </c>
      <c r="G28" s="88">
        <v>0.21282899170656344</v>
      </c>
      <c r="H28" s="87">
        <v>6.2995892711919197</v>
      </c>
      <c r="I28" s="89">
        <v>0.23271900624250402</v>
      </c>
    </row>
    <row r="29" spans="1:16" s="45" customFormat="1" x14ac:dyDescent="0.2">
      <c r="B29" s="56" t="s">
        <v>48</v>
      </c>
      <c r="C29" s="59"/>
      <c r="D29" s="86">
        <v>0.23499999999999999</v>
      </c>
      <c r="E29" s="60" t="s">
        <v>30</v>
      </c>
      <c r="F29" s="87">
        <v>56.9543829776336</v>
      </c>
      <c r="G29" s="88">
        <v>0.19297855707463665</v>
      </c>
      <c r="H29" s="87">
        <v>6.6169853369804095</v>
      </c>
      <c r="I29" s="89">
        <v>0.19406061784778977</v>
      </c>
    </row>
    <row r="30" spans="1:16" s="44" customFormat="1" x14ac:dyDescent="0.2">
      <c r="A30" s="45"/>
      <c r="B30" s="56" t="s">
        <v>49</v>
      </c>
      <c r="C30" s="59"/>
      <c r="D30" s="86">
        <v>0.23499999999999999</v>
      </c>
      <c r="E30" s="60" t="s">
        <v>29</v>
      </c>
      <c r="F30" s="87">
        <v>57.0381823243914</v>
      </c>
      <c r="G30" s="88">
        <v>0.1917911529416968</v>
      </c>
      <c r="H30" s="87">
        <v>6.5267012068859103</v>
      </c>
      <c r="I30" s="89">
        <v>0.2050570962017399</v>
      </c>
      <c r="J30" s="45"/>
      <c r="K30" s="45"/>
      <c r="L30" s="45"/>
      <c r="M30" s="45"/>
      <c r="N30" s="45"/>
      <c r="O30" s="45"/>
      <c r="P30" s="45"/>
    </row>
    <row r="31" spans="1:16" s="45" customFormat="1" ht="16" thickBot="1" x14ac:dyDescent="0.25">
      <c r="B31" s="57" t="s">
        <v>85</v>
      </c>
      <c r="C31" s="73"/>
      <c r="D31" s="86">
        <v>0.23499999999999999</v>
      </c>
      <c r="E31" s="91" t="s">
        <v>67</v>
      </c>
      <c r="F31" s="92">
        <v>54.7</v>
      </c>
      <c r="G31" s="93">
        <v>0.22500000000000001</v>
      </c>
      <c r="H31" s="92">
        <v>6.2</v>
      </c>
      <c r="I31" s="101">
        <v>0.24399999999999999</v>
      </c>
    </row>
    <row r="32" spans="1:16" s="46" customFormat="1" x14ac:dyDescent="0.2">
      <c r="A32" s="45"/>
      <c r="B32" s="71" t="s">
        <v>50</v>
      </c>
      <c r="C32" s="68" t="s">
        <v>73</v>
      </c>
      <c r="D32" s="81">
        <v>0.35</v>
      </c>
      <c r="E32" s="82" t="s">
        <v>28</v>
      </c>
      <c r="F32" s="83">
        <v>53.114921480625298</v>
      </c>
      <c r="G32" s="84">
        <v>0.24738223235611284</v>
      </c>
      <c r="H32" s="83">
        <v>6.1516915387833802</v>
      </c>
      <c r="I32" s="85">
        <v>0.2507327392355177</v>
      </c>
      <c r="J32" s="45"/>
      <c r="K32" s="45"/>
      <c r="L32" s="45"/>
      <c r="M32" s="45"/>
      <c r="N32" s="45"/>
      <c r="O32" s="45"/>
      <c r="P32" s="45"/>
    </row>
    <row r="33" spans="1:16" s="45" customFormat="1" x14ac:dyDescent="0.2">
      <c r="B33" s="56" t="s">
        <v>51</v>
      </c>
      <c r="C33" s="58"/>
      <c r="D33" s="86">
        <v>0.35</v>
      </c>
      <c r="E33" s="60" t="s">
        <v>9</v>
      </c>
      <c r="F33" s="87">
        <v>51.476758299829108</v>
      </c>
      <c r="G33" s="88">
        <v>0.27059436713479212</v>
      </c>
      <c r="H33" s="87">
        <v>5.9328599402347599</v>
      </c>
      <c r="I33" s="89">
        <v>0.27738611601481961</v>
      </c>
    </row>
    <row r="34" spans="1:16" s="45" customFormat="1" x14ac:dyDescent="0.2">
      <c r="B34" s="56" t="s">
        <v>52</v>
      </c>
      <c r="C34" s="58"/>
      <c r="D34" s="86">
        <v>0.35</v>
      </c>
      <c r="E34" s="60" t="s">
        <v>8</v>
      </c>
      <c r="F34" s="87">
        <v>50.527675970744106</v>
      </c>
      <c r="G34" s="88">
        <v>0.28404249440137896</v>
      </c>
      <c r="H34" s="87">
        <v>5.7184449245415898</v>
      </c>
      <c r="I34" s="89">
        <v>0.30350155929775241</v>
      </c>
    </row>
    <row r="35" spans="1:16" s="45" customFormat="1" x14ac:dyDescent="0.2">
      <c r="B35" s="56" t="s">
        <v>53</v>
      </c>
      <c r="C35" s="58"/>
      <c r="D35" s="86">
        <v>0.35</v>
      </c>
      <c r="E35" s="60" t="s">
        <v>30</v>
      </c>
      <c r="F35" s="87">
        <v>53.076037998510401</v>
      </c>
      <c r="G35" s="88">
        <v>0.24793319616612639</v>
      </c>
      <c r="H35" s="87">
        <v>6.13463390842543</v>
      </c>
      <c r="I35" s="89">
        <v>0.25281033429906374</v>
      </c>
    </row>
    <row r="36" spans="1:16" s="44" customFormat="1" ht="16" thickBot="1" x14ac:dyDescent="0.25">
      <c r="A36" s="45"/>
      <c r="B36" s="57" t="s">
        <v>54</v>
      </c>
      <c r="C36" s="61"/>
      <c r="D36" s="94">
        <v>0.35</v>
      </c>
      <c r="E36" s="91" t="s">
        <v>29</v>
      </c>
      <c r="F36" s="95">
        <v>52.606672424839999</v>
      </c>
      <c r="G36" s="96">
        <v>0.2545839236908497</v>
      </c>
      <c r="H36" s="95">
        <v>6.0051731800322008</v>
      </c>
      <c r="I36" s="97">
        <v>0.26857846648323258</v>
      </c>
      <c r="J36" s="45"/>
      <c r="K36" s="45"/>
      <c r="L36" s="45"/>
      <c r="M36" s="45"/>
      <c r="N36" s="45"/>
      <c r="O36" s="45"/>
      <c r="P36" s="45"/>
    </row>
    <row r="38" spans="1:16" s="31" customFormat="1" x14ac:dyDescent="0.2">
      <c r="A38" s="45"/>
      <c r="B38" s="33"/>
      <c r="G38" s="42"/>
      <c r="H38" s="43"/>
      <c r="I38" s="42"/>
      <c r="J38" s="45"/>
      <c r="K38" s="45"/>
      <c r="L38" s="45"/>
      <c r="M38" s="45"/>
      <c r="N38" s="45"/>
      <c r="O38" s="45"/>
      <c r="P38" s="45"/>
    </row>
    <row r="39" spans="1:16" x14ac:dyDescent="0.2">
      <c r="B39" t="s">
        <v>24</v>
      </c>
    </row>
    <row r="40" spans="1:16" x14ac:dyDescent="0.2">
      <c r="B40" t="s">
        <v>26</v>
      </c>
    </row>
    <row r="42" spans="1:16" x14ac:dyDescent="0.2">
      <c r="B42" t="s">
        <v>31</v>
      </c>
    </row>
    <row r="43" spans="1:16" x14ac:dyDescent="0.2">
      <c r="B43" t="s">
        <v>34</v>
      </c>
    </row>
    <row r="44" spans="1:16" x14ac:dyDescent="0.2">
      <c r="B44" t="s">
        <v>32</v>
      </c>
      <c r="I44" s="31"/>
    </row>
    <row r="45" spans="1:16" x14ac:dyDescent="0.2">
      <c r="B45" t="s">
        <v>33</v>
      </c>
      <c r="I45" s="43"/>
    </row>
    <row r="46" spans="1:16" x14ac:dyDescent="0.2">
      <c r="B46" t="s">
        <v>55</v>
      </c>
    </row>
    <row r="47" spans="1:16" x14ac:dyDescent="0.2">
      <c r="B47" t="s">
        <v>56</v>
      </c>
    </row>
  </sheetData>
  <mergeCells count="4">
    <mergeCell ref="C4:C14"/>
    <mergeCell ref="C15:C25"/>
    <mergeCell ref="C26:C31"/>
    <mergeCell ref="C32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Alignment</vt:lpstr>
      <vt:lpstr>Models_predictions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mdp14mcc</dc:creator>
  <cp:lastModifiedBy>Enrico Dall'Ara</cp:lastModifiedBy>
  <dcterms:created xsi:type="dcterms:W3CDTF">2018-05-25T16:44:56Z</dcterms:created>
  <dcterms:modified xsi:type="dcterms:W3CDTF">2020-03-10T14:59:44Z</dcterms:modified>
</cp:coreProperties>
</file>