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rm\Dropbox\Arnon\Research\UCvsUS4\PublicAccess\"/>
    </mc:Choice>
  </mc:AlternateContent>
  <bookViews>
    <workbookView xWindow="-120" yWindow="-16320" windowWidth="29040" windowHeight="15840" activeTab="3"/>
  </bookViews>
  <sheets>
    <sheet name="Background" sheetId="3" r:id="rId1"/>
    <sheet name="Data Hub" sheetId="1" r:id="rId2"/>
    <sheet name="Poker Planning" sheetId="2" r:id="rId3"/>
    <sheet name="Preferences" sheetId="4" r:id="rId4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Background!$F$103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8" i="1" l="1"/>
  <c r="BE8" i="1"/>
  <c r="BB9" i="1"/>
  <c r="BE9" i="1"/>
  <c r="BB12" i="1"/>
  <c r="BD12" i="1"/>
  <c r="BE12" i="1"/>
  <c r="BB13" i="1"/>
  <c r="BE13" i="1"/>
  <c r="BC15" i="1"/>
  <c r="BB16" i="1"/>
  <c r="BD16" i="1"/>
  <c r="BE16" i="1"/>
  <c r="BB17" i="1"/>
  <c r="BC17" i="1"/>
  <c r="BD17" i="1"/>
  <c r="BE17" i="1"/>
  <c r="BB18" i="1"/>
  <c r="BD18" i="1"/>
  <c r="BC19" i="1"/>
  <c r="BB20" i="1"/>
  <c r="BE20" i="1"/>
  <c r="BB22" i="1"/>
  <c r="BC23" i="1"/>
  <c r="BD23" i="1"/>
  <c r="BE23" i="1"/>
  <c r="BB25" i="1"/>
  <c r="BE25" i="1"/>
  <c r="BB26" i="1"/>
  <c r="BC26" i="1"/>
  <c r="BD26" i="1"/>
  <c r="BC27" i="1"/>
  <c r="BD28" i="1"/>
  <c r="BB30" i="1"/>
  <c r="BC30" i="1"/>
  <c r="BC31" i="1"/>
  <c r="BE31" i="1"/>
  <c r="BE33" i="1"/>
  <c r="BB34" i="1"/>
  <c r="BC34" i="1"/>
  <c r="BD34" i="1"/>
  <c r="BC35" i="1"/>
  <c r="BD36" i="1"/>
  <c r="BB37" i="1"/>
  <c r="BC37" i="1"/>
  <c r="BE37" i="1"/>
  <c r="BB38" i="1"/>
  <c r="BB41" i="1"/>
  <c r="BE41" i="1"/>
  <c r="BC42" i="1"/>
  <c r="BD42" i="1"/>
  <c r="BE44" i="1"/>
  <c r="BB47" i="1"/>
  <c r="BD47" i="1"/>
  <c r="BE47" i="1"/>
  <c r="BB48" i="1"/>
  <c r="BC48" i="1"/>
  <c r="BE48" i="1"/>
  <c r="BB49" i="1"/>
  <c r="BC50" i="1"/>
  <c r="BD51" i="1"/>
  <c r="BC52" i="1"/>
  <c r="BE52" i="1"/>
  <c r="BB53" i="1"/>
  <c r="BC53" i="1"/>
  <c r="BC54" i="1"/>
  <c r="BB55" i="1"/>
  <c r="BD55" i="1"/>
  <c r="BE55" i="1"/>
  <c r="BE56" i="1"/>
  <c r="BB57" i="1"/>
  <c r="BD57" i="1"/>
  <c r="BD59" i="1"/>
  <c r="BB61" i="1"/>
  <c r="BC61" i="1"/>
  <c r="BD61" i="1"/>
  <c r="BC62" i="1"/>
  <c r="BD62" i="1"/>
  <c r="BE62" i="1"/>
  <c r="BD63" i="1"/>
  <c r="BE63" i="1"/>
  <c r="BB64" i="1"/>
  <c r="BC64" i="1"/>
  <c r="BE64" i="1"/>
  <c r="BB65" i="1"/>
  <c r="BC65" i="1"/>
  <c r="BD65" i="1"/>
  <c r="BC66" i="1"/>
  <c r="BD67" i="1"/>
  <c r="BB68" i="1"/>
  <c r="BC68" i="1"/>
  <c r="BE68" i="1"/>
  <c r="BB69" i="1"/>
  <c r="BC69" i="1"/>
  <c r="BD69" i="1"/>
  <c r="BC70" i="1"/>
  <c r="BD70" i="1"/>
  <c r="BE70" i="1"/>
  <c r="BB71" i="1"/>
  <c r="BD71" i="1"/>
  <c r="BE71" i="1"/>
  <c r="BB72" i="1"/>
  <c r="BC72" i="1"/>
  <c r="BE72" i="1"/>
  <c r="BB73" i="1"/>
  <c r="BC74" i="1"/>
  <c r="BD74" i="1"/>
  <c r="BE74" i="1"/>
  <c r="BD75" i="1"/>
  <c r="BE76" i="1"/>
  <c r="BB77" i="1"/>
  <c r="BC77" i="1"/>
  <c r="BD77" i="1"/>
  <c r="BC78" i="1"/>
  <c r="BD79" i="1"/>
  <c r="BB80" i="1"/>
  <c r="BC80" i="1"/>
  <c r="BE80" i="1"/>
  <c r="BB81" i="1"/>
  <c r="BC82" i="1"/>
  <c r="BD83" i="1"/>
  <c r="BB84" i="1"/>
  <c r="BC84" i="1"/>
  <c r="BD84" i="1"/>
  <c r="BE84" i="1"/>
  <c r="BB88" i="1"/>
  <c r="BE88" i="1"/>
  <c r="BB89" i="1"/>
  <c r="BC90" i="1"/>
  <c r="BD90" i="1"/>
  <c r="BE90" i="1"/>
  <c r="BB91" i="1"/>
  <c r="BD91" i="1"/>
  <c r="BE91" i="1"/>
  <c r="BB92" i="1"/>
  <c r="BC92" i="1"/>
  <c r="BE92" i="1"/>
  <c r="BB93" i="1"/>
  <c r="BB94" i="1"/>
  <c r="BC94" i="1"/>
  <c r="BD94" i="1"/>
  <c r="BB96" i="1"/>
  <c r="BC96" i="1"/>
  <c r="BE96" i="1"/>
  <c r="BB97" i="1"/>
  <c r="BC97" i="1"/>
  <c r="BD97" i="1"/>
  <c r="BC98" i="1"/>
  <c r="BB99" i="1"/>
  <c r="BD99" i="1"/>
  <c r="BE99" i="1"/>
  <c r="BB100" i="1"/>
  <c r="BC100" i="1"/>
  <c r="BE100" i="1"/>
  <c r="BB101" i="1"/>
  <c r="BC102" i="1"/>
  <c r="BD102" i="1"/>
  <c r="BE102" i="1"/>
  <c r="BB103" i="1"/>
  <c r="BD103" i="1"/>
  <c r="BE103" i="1"/>
  <c r="BB104" i="1"/>
  <c r="BC104" i="1"/>
  <c r="BE104" i="1"/>
  <c r="BB105" i="1"/>
  <c r="BC106" i="1"/>
  <c r="BB108" i="1"/>
  <c r="BE108" i="1"/>
  <c r="BB109" i="1"/>
  <c r="BC109" i="1"/>
  <c r="BD109" i="1"/>
  <c r="BC110" i="1"/>
  <c r="BD110" i="1"/>
  <c r="BE110" i="1"/>
  <c r="BB111" i="1"/>
  <c r="BD111" i="1"/>
  <c r="BE111" i="1"/>
  <c r="BB112" i="1"/>
  <c r="BC112" i="1"/>
  <c r="BE112" i="1"/>
  <c r="BB113" i="1"/>
  <c r="BC114" i="1"/>
  <c r="BD114" i="1"/>
  <c r="BE114" i="1"/>
  <c r="BB115" i="1"/>
  <c r="BD115" i="1"/>
  <c r="BE115" i="1"/>
  <c r="BE116" i="1"/>
  <c r="BB117" i="1"/>
  <c r="BC118" i="1"/>
  <c r="BD118" i="1"/>
  <c r="BE118" i="1"/>
  <c r="BD119" i="1"/>
  <c r="BB120" i="1"/>
  <c r="BC120" i="1"/>
  <c r="BE120" i="1"/>
  <c r="BC3" i="1"/>
  <c r="BB3" i="1"/>
  <c r="AX4" i="1"/>
  <c r="BC4" i="1" s="1"/>
  <c r="AX5" i="1"/>
  <c r="BD5" i="1" s="1"/>
  <c r="AX6" i="1"/>
  <c r="BC6" i="1" s="1"/>
  <c r="AX7" i="1"/>
  <c r="BD7" i="1" s="1"/>
  <c r="AX8" i="1"/>
  <c r="BC8" i="1" s="1"/>
  <c r="AX9" i="1"/>
  <c r="BC9" i="1" s="1"/>
  <c r="AX10" i="1"/>
  <c r="BC10" i="1" s="1"/>
  <c r="AX11" i="1"/>
  <c r="BC11" i="1" s="1"/>
  <c r="AX12" i="1"/>
  <c r="BC12" i="1" s="1"/>
  <c r="AX13" i="1"/>
  <c r="BD13" i="1" s="1"/>
  <c r="AX14" i="1"/>
  <c r="BB14" i="1" s="1"/>
  <c r="AX15" i="1"/>
  <c r="BD15" i="1" s="1"/>
  <c r="AX16" i="1"/>
  <c r="BC16" i="1" s="1"/>
  <c r="AX17" i="1"/>
  <c r="AX18" i="1"/>
  <c r="BC18" i="1" s="1"/>
  <c r="AX19" i="1"/>
  <c r="BD19" i="1" s="1"/>
  <c r="AX20" i="1"/>
  <c r="BC20" i="1" s="1"/>
  <c r="AX21" i="1"/>
  <c r="BE21" i="1" s="1"/>
  <c r="AX22" i="1"/>
  <c r="BC22" i="1" s="1"/>
  <c r="AX23" i="1"/>
  <c r="BB23" i="1" s="1"/>
  <c r="AX24" i="1"/>
  <c r="BE24" i="1" s="1"/>
  <c r="AX25" i="1"/>
  <c r="BC25" i="1" s="1"/>
  <c r="AX26" i="1"/>
  <c r="BE26" i="1" s="1"/>
  <c r="AX27" i="1"/>
  <c r="BD27" i="1" s="1"/>
  <c r="AX28" i="1"/>
  <c r="BC28" i="1" s="1"/>
  <c r="AX29" i="1"/>
  <c r="BB29" i="1" s="1"/>
  <c r="AX30" i="1"/>
  <c r="BD30" i="1" s="1"/>
  <c r="AX31" i="1"/>
  <c r="BD31" i="1" s="1"/>
  <c r="AX32" i="1"/>
  <c r="BD32" i="1" s="1"/>
  <c r="AX33" i="1"/>
  <c r="BB33" i="1" s="1"/>
  <c r="AX34" i="1"/>
  <c r="BE34" i="1" s="1"/>
  <c r="AX35" i="1"/>
  <c r="BD35" i="1" s="1"/>
  <c r="AX36" i="1"/>
  <c r="BE36" i="1" s="1"/>
  <c r="AX37" i="1"/>
  <c r="BD37" i="1" s="1"/>
  <c r="AX38" i="1"/>
  <c r="BC38" i="1" s="1"/>
  <c r="AX39" i="1"/>
  <c r="BD39" i="1" s="1"/>
  <c r="AX40" i="1"/>
  <c r="BD40" i="1" s="1"/>
  <c r="AX41" i="1"/>
  <c r="BD41" i="1" s="1"/>
  <c r="AX42" i="1"/>
  <c r="BE42" i="1" s="1"/>
  <c r="AX43" i="1"/>
  <c r="BD43" i="1" s="1"/>
  <c r="AX44" i="1"/>
  <c r="BB44" i="1" s="1"/>
  <c r="AX45" i="1"/>
  <c r="BD45" i="1" s="1"/>
  <c r="AX46" i="1"/>
  <c r="BC46" i="1" s="1"/>
  <c r="AX47" i="1"/>
  <c r="BC47" i="1" s="1"/>
  <c r="AX48" i="1"/>
  <c r="BD48" i="1" s="1"/>
  <c r="AX49" i="1"/>
  <c r="BC49" i="1" s="1"/>
  <c r="AX50" i="1"/>
  <c r="BD50" i="1" s="1"/>
  <c r="AX51" i="1"/>
  <c r="BE51" i="1" s="1"/>
  <c r="AX52" i="1"/>
  <c r="BB52" i="1" s="1"/>
  <c r="AX53" i="1"/>
  <c r="BD53" i="1" s="1"/>
  <c r="AX54" i="1"/>
  <c r="BD54" i="1" s="1"/>
  <c r="AX55" i="1"/>
  <c r="BC55" i="1" s="1"/>
  <c r="AX56" i="1"/>
  <c r="BB56" i="1" s="1"/>
  <c r="AX57" i="1"/>
  <c r="BE57" i="1" s="1"/>
  <c r="AX58" i="1"/>
  <c r="BC58" i="1" s="1"/>
  <c r="AX59" i="1"/>
  <c r="BE59" i="1" s="1"/>
  <c r="AX61" i="1"/>
  <c r="BE61" i="1" s="1"/>
  <c r="AX62" i="1"/>
  <c r="BB62" i="1" s="1"/>
  <c r="AX63" i="1"/>
  <c r="BB63" i="1" s="1"/>
  <c r="AX64" i="1"/>
  <c r="BD64" i="1" s="1"/>
  <c r="AX65" i="1"/>
  <c r="BE65" i="1" s="1"/>
  <c r="AX66" i="1"/>
  <c r="BD66" i="1" s="1"/>
  <c r="AX67" i="1"/>
  <c r="BE67" i="1" s="1"/>
  <c r="AX68" i="1"/>
  <c r="BD68" i="1" s="1"/>
  <c r="AX69" i="1"/>
  <c r="BE69" i="1" s="1"/>
  <c r="AX70" i="1"/>
  <c r="BB70" i="1" s="1"/>
  <c r="AX71" i="1"/>
  <c r="BC71" i="1" s="1"/>
  <c r="AX72" i="1"/>
  <c r="BD72" i="1" s="1"/>
  <c r="AX73" i="1"/>
  <c r="BC73" i="1" s="1"/>
  <c r="AX74" i="1"/>
  <c r="BB74" i="1" s="1"/>
  <c r="AX75" i="1"/>
  <c r="BE75" i="1" s="1"/>
  <c r="AX76" i="1"/>
  <c r="BB76" i="1" s="1"/>
  <c r="AX77" i="1"/>
  <c r="BE77" i="1" s="1"/>
  <c r="AX78" i="1"/>
  <c r="BD78" i="1" s="1"/>
  <c r="AX79" i="1"/>
  <c r="BE79" i="1" s="1"/>
  <c r="AX80" i="1"/>
  <c r="BD80" i="1" s="1"/>
  <c r="AX81" i="1"/>
  <c r="BC81" i="1" s="1"/>
  <c r="AX82" i="1"/>
  <c r="BD82" i="1" s="1"/>
  <c r="AX83" i="1"/>
  <c r="BE83" i="1" s="1"/>
  <c r="AX84" i="1"/>
  <c r="AX85" i="1"/>
  <c r="BB85" i="1" s="1"/>
  <c r="AX86" i="1"/>
  <c r="BB86" i="1" s="1"/>
  <c r="AX87" i="1"/>
  <c r="BC87" i="1" s="1"/>
  <c r="AX88" i="1"/>
  <c r="BD88" i="1" s="1"/>
  <c r="AX89" i="1"/>
  <c r="BC89" i="1" s="1"/>
  <c r="AX90" i="1"/>
  <c r="BB90" i="1" s="1"/>
  <c r="AX91" i="1"/>
  <c r="BC91" i="1" s="1"/>
  <c r="AX92" i="1"/>
  <c r="BD92" i="1" s="1"/>
  <c r="AX93" i="1"/>
  <c r="BC93" i="1" s="1"/>
  <c r="AX94" i="1"/>
  <c r="BE94" i="1" s="1"/>
  <c r="AX95" i="1"/>
  <c r="BB95" i="1" s="1"/>
  <c r="AX96" i="1"/>
  <c r="BD96" i="1" s="1"/>
  <c r="AX97" i="1"/>
  <c r="BE97" i="1" s="1"/>
  <c r="AX98" i="1"/>
  <c r="BD98" i="1" s="1"/>
  <c r="AX99" i="1"/>
  <c r="BC99" i="1" s="1"/>
  <c r="AX100" i="1"/>
  <c r="BD100" i="1" s="1"/>
  <c r="AX101" i="1"/>
  <c r="BC101" i="1" s="1"/>
  <c r="AX102" i="1"/>
  <c r="BB102" i="1" s="1"/>
  <c r="AX103" i="1"/>
  <c r="BC103" i="1" s="1"/>
  <c r="AX104" i="1"/>
  <c r="BD104" i="1" s="1"/>
  <c r="AX105" i="1"/>
  <c r="BC105" i="1" s="1"/>
  <c r="AX106" i="1"/>
  <c r="BD106" i="1" s="1"/>
  <c r="AX107" i="1"/>
  <c r="BE107" i="1" s="1"/>
  <c r="AX108" i="1"/>
  <c r="BC108" i="1" s="1"/>
  <c r="AX109" i="1"/>
  <c r="BE109" i="1" s="1"/>
  <c r="AX110" i="1"/>
  <c r="BB110" i="1" s="1"/>
  <c r="AX111" i="1"/>
  <c r="BC111" i="1" s="1"/>
  <c r="AX112" i="1"/>
  <c r="BD112" i="1" s="1"/>
  <c r="AX113" i="1"/>
  <c r="BC113" i="1" s="1"/>
  <c r="AX114" i="1"/>
  <c r="BB114" i="1" s="1"/>
  <c r="AX115" i="1"/>
  <c r="BC115" i="1" s="1"/>
  <c r="AX116" i="1"/>
  <c r="BB116" i="1" s="1"/>
  <c r="AX117" i="1"/>
  <c r="BC117" i="1" s="1"/>
  <c r="AX118" i="1"/>
  <c r="BB118" i="1" s="1"/>
  <c r="AX119" i="1"/>
  <c r="BE119" i="1" s="1"/>
  <c r="AX120" i="1"/>
  <c r="BD120" i="1" s="1"/>
  <c r="AX121" i="1"/>
  <c r="BC121" i="1" s="1"/>
  <c r="AX3" i="1"/>
  <c r="BE3" i="1" s="1"/>
  <c r="AK6" i="1"/>
  <c r="AJ6" i="1"/>
  <c r="AI6" i="1"/>
  <c r="AH6" i="1"/>
  <c r="BE86" i="1" l="1"/>
  <c r="BD86" i="1"/>
  <c r="BC86" i="1"/>
  <c r="BB121" i="1"/>
  <c r="BE121" i="1"/>
  <c r="BD121" i="1"/>
  <c r="BC119" i="1"/>
  <c r="BB119" i="1"/>
  <c r="BE117" i="1"/>
  <c r="BD117" i="1"/>
  <c r="BD116" i="1"/>
  <c r="BC116" i="1"/>
  <c r="BE113" i="1"/>
  <c r="BD113" i="1"/>
  <c r="BD108" i="1"/>
  <c r="BB107" i="1"/>
  <c r="BD107" i="1"/>
  <c r="BC107" i="1"/>
  <c r="BB106" i="1"/>
  <c r="BE106" i="1"/>
  <c r="BE105" i="1"/>
  <c r="BD105" i="1"/>
  <c r="BE101" i="1"/>
  <c r="BD101" i="1"/>
  <c r="BB98" i="1"/>
  <c r="BE98" i="1"/>
  <c r="BC95" i="1"/>
  <c r="BE95" i="1"/>
  <c r="BD95" i="1"/>
  <c r="BE93" i="1"/>
  <c r="BD93" i="1"/>
  <c r="BE89" i="1"/>
  <c r="BD89" i="1"/>
  <c r="BE87" i="1"/>
  <c r="BD87" i="1"/>
  <c r="BB87" i="1"/>
  <c r="BC88" i="1"/>
  <c r="BE85" i="1"/>
  <c r="BD85" i="1"/>
  <c r="BC85" i="1"/>
  <c r="BC83" i="1"/>
  <c r="BB83" i="1"/>
  <c r="BB82" i="1"/>
  <c r="BE82" i="1"/>
  <c r="BE81" i="1"/>
  <c r="BD81" i="1"/>
  <c r="BC79" i="1"/>
  <c r="BB79" i="1"/>
  <c r="BB78" i="1"/>
  <c r="BE78" i="1"/>
  <c r="BD76" i="1"/>
  <c r="BC76" i="1"/>
  <c r="BC75" i="1"/>
  <c r="BB75" i="1"/>
  <c r="BE73" i="1"/>
  <c r="BD73" i="1"/>
  <c r="BC67" i="1"/>
  <c r="BB67" i="1"/>
  <c r="BB66" i="1"/>
  <c r="BE66" i="1"/>
  <c r="BC63" i="1"/>
  <c r="BC59" i="1"/>
  <c r="BB59" i="1"/>
  <c r="BB58" i="1"/>
  <c r="BE58" i="1"/>
  <c r="BD58" i="1"/>
  <c r="BC57" i="1"/>
  <c r="BD56" i="1"/>
  <c r="BC56" i="1"/>
  <c r="BB54" i="1"/>
  <c r="BE54" i="1"/>
  <c r="BE53" i="1"/>
  <c r="BD52" i="1"/>
  <c r="BC51" i="1"/>
  <c r="BB51" i="1"/>
  <c r="BB50" i="1"/>
  <c r="BE50" i="1"/>
  <c r="BE49" i="1"/>
  <c r="BD49" i="1"/>
  <c r="BB46" i="1"/>
  <c r="BE46" i="1"/>
  <c r="BD46" i="1"/>
  <c r="BE45" i="1"/>
  <c r="BC45" i="1"/>
  <c r="BB45" i="1"/>
  <c r="BD44" i="1"/>
  <c r="BC44" i="1"/>
  <c r="BC43" i="1"/>
  <c r="BB43" i="1"/>
  <c r="BE43" i="1"/>
  <c r="BC41" i="1"/>
  <c r="BC40" i="1"/>
  <c r="BB40" i="1"/>
  <c r="BE40" i="1"/>
  <c r="BB39" i="1"/>
  <c r="BC39" i="1"/>
  <c r="BE39" i="1"/>
  <c r="BE38" i="1"/>
  <c r="BD38" i="1"/>
  <c r="BC36" i="1"/>
  <c r="BB36" i="1"/>
  <c r="BB35" i="1"/>
  <c r="BE35" i="1"/>
  <c r="BD33" i="1"/>
  <c r="BC33" i="1"/>
  <c r="BC32" i="1"/>
  <c r="BB32" i="1"/>
  <c r="BE32" i="1"/>
  <c r="BB31" i="1"/>
  <c r="BE30" i="1"/>
  <c r="BE29" i="1"/>
  <c r="BD29" i="1"/>
  <c r="BC29" i="1"/>
  <c r="BB28" i="1"/>
  <c r="BE28" i="1"/>
  <c r="BB27" i="1"/>
  <c r="BE27" i="1"/>
  <c r="BD25" i="1"/>
  <c r="BC24" i="1"/>
  <c r="BD24" i="1"/>
  <c r="BB24" i="1"/>
  <c r="BD22" i="1"/>
  <c r="BE22" i="1"/>
  <c r="BB21" i="1"/>
  <c r="BD21" i="1"/>
  <c r="BC21" i="1"/>
  <c r="BD20" i="1"/>
  <c r="BB19" i="1"/>
  <c r="BE19" i="1"/>
  <c r="BE18" i="1"/>
  <c r="BB15" i="1"/>
  <c r="BE15" i="1"/>
  <c r="BE14" i="1"/>
  <c r="BD14" i="1"/>
  <c r="BC14" i="1"/>
  <c r="BC13" i="1"/>
  <c r="BB11" i="1"/>
  <c r="BE11" i="1"/>
  <c r="BD11" i="1"/>
  <c r="BE10" i="1"/>
  <c r="BB10" i="1"/>
  <c r="BD10" i="1"/>
  <c r="BD9" i="1"/>
  <c r="BB8" i="1"/>
  <c r="BB6" i="1"/>
  <c r="BE5" i="1"/>
  <c r="BC5" i="1"/>
  <c r="BB5" i="1"/>
  <c r="BB4" i="1"/>
  <c r="BE4" i="1"/>
  <c r="BD4" i="1"/>
  <c r="BE7" i="1"/>
  <c r="BC7" i="1"/>
  <c r="BB7" i="1"/>
  <c r="BD6" i="1"/>
  <c r="BE6" i="1"/>
  <c r="BD3" i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4" i="4"/>
  <c r="AM4" i="2" l="1"/>
  <c r="AN4" i="2"/>
  <c r="AM5" i="2"/>
  <c r="AN5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AM31" i="2"/>
  <c r="AN31" i="2"/>
  <c r="AM32" i="2"/>
  <c r="AN32" i="2"/>
  <c r="AM33" i="2"/>
  <c r="AN33" i="2"/>
  <c r="AM34" i="2"/>
  <c r="AN34" i="2"/>
  <c r="AM35" i="2"/>
  <c r="AN35" i="2"/>
  <c r="AM36" i="2"/>
  <c r="AN36" i="2"/>
  <c r="AM37" i="2"/>
  <c r="AN37" i="2"/>
  <c r="AM38" i="2"/>
  <c r="AN38" i="2"/>
  <c r="AM39" i="2"/>
  <c r="AN39" i="2"/>
  <c r="AM40" i="2"/>
  <c r="AN40" i="2"/>
  <c r="AM41" i="2"/>
  <c r="AN41" i="2"/>
  <c r="AM42" i="2"/>
  <c r="AN42" i="2"/>
  <c r="AM43" i="2"/>
  <c r="AN43" i="2"/>
  <c r="AM44" i="2"/>
  <c r="AN44" i="2"/>
  <c r="AM45" i="2"/>
  <c r="AN45" i="2"/>
  <c r="AM46" i="2"/>
  <c r="AN46" i="2"/>
  <c r="AM47" i="2"/>
  <c r="AN47" i="2"/>
  <c r="AM48" i="2"/>
  <c r="AN48" i="2"/>
  <c r="AM49" i="2"/>
  <c r="AN49" i="2"/>
  <c r="AM50" i="2"/>
  <c r="AN50" i="2"/>
  <c r="AM51" i="2"/>
  <c r="AN51" i="2"/>
  <c r="AM52" i="2"/>
  <c r="AN52" i="2"/>
  <c r="AM53" i="2"/>
  <c r="AN53" i="2"/>
  <c r="AM54" i="2"/>
  <c r="AN54" i="2"/>
  <c r="AM55" i="2"/>
  <c r="AN55" i="2"/>
  <c r="AM56" i="2"/>
  <c r="AN56" i="2"/>
  <c r="AM57" i="2"/>
  <c r="AN57" i="2"/>
  <c r="AM58" i="2"/>
  <c r="AN58" i="2"/>
  <c r="AM59" i="2"/>
  <c r="AN59" i="2"/>
  <c r="AM60" i="2"/>
  <c r="AN60" i="2"/>
  <c r="AM61" i="2"/>
  <c r="AN61" i="2"/>
  <c r="AM62" i="2"/>
  <c r="AN62" i="2"/>
  <c r="AM63" i="2"/>
  <c r="AN63" i="2"/>
  <c r="AM64" i="2"/>
  <c r="AN64" i="2"/>
  <c r="AM65" i="2"/>
  <c r="AN65" i="2"/>
  <c r="AM66" i="2"/>
  <c r="AN66" i="2"/>
  <c r="AM67" i="2"/>
  <c r="AN67" i="2"/>
  <c r="AM68" i="2"/>
  <c r="AN68" i="2"/>
  <c r="AM69" i="2"/>
  <c r="AN69" i="2"/>
  <c r="AM70" i="2"/>
  <c r="AN70" i="2"/>
  <c r="AM71" i="2"/>
  <c r="AN71" i="2"/>
  <c r="AM72" i="2"/>
  <c r="AN72" i="2"/>
  <c r="AM73" i="2"/>
  <c r="AN73" i="2"/>
  <c r="AM74" i="2"/>
  <c r="AN74" i="2"/>
  <c r="AM75" i="2"/>
  <c r="AN75" i="2"/>
  <c r="AM76" i="2"/>
  <c r="AN76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AM83" i="2"/>
  <c r="AN83" i="2"/>
  <c r="AM84" i="2"/>
  <c r="AN84" i="2"/>
  <c r="AM85" i="2"/>
  <c r="AN85" i="2"/>
  <c r="AM86" i="2"/>
  <c r="AN86" i="2"/>
  <c r="AM87" i="2"/>
  <c r="AN87" i="2"/>
  <c r="AM88" i="2"/>
  <c r="AN88" i="2"/>
  <c r="AM89" i="2"/>
  <c r="AN89" i="2"/>
  <c r="AM90" i="2"/>
  <c r="AN90" i="2"/>
  <c r="AM91" i="2"/>
  <c r="AN91" i="2"/>
  <c r="AM92" i="2"/>
  <c r="AN92" i="2"/>
  <c r="AM93" i="2"/>
  <c r="AN93" i="2"/>
  <c r="AM94" i="2"/>
  <c r="AN94" i="2"/>
  <c r="AM95" i="2"/>
  <c r="AN95" i="2"/>
  <c r="AM96" i="2"/>
  <c r="AN96" i="2"/>
  <c r="AM97" i="2"/>
  <c r="AN97" i="2"/>
  <c r="AM98" i="2"/>
  <c r="AN98" i="2"/>
  <c r="AM99" i="2"/>
  <c r="AN99" i="2"/>
  <c r="AM100" i="2"/>
  <c r="AN100" i="2"/>
  <c r="AM101" i="2"/>
  <c r="AN101" i="2"/>
  <c r="AM102" i="2"/>
  <c r="AN102" i="2"/>
  <c r="AM103" i="2"/>
  <c r="AN103" i="2"/>
  <c r="AM104" i="2"/>
  <c r="AN104" i="2"/>
  <c r="AM105" i="2"/>
  <c r="AN105" i="2"/>
  <c r="AM106" i="2"/>
  <c r="AN106" i="2"/>
  <c r="AM107" i="2"/>
  <c r="AN107" i="2"/>
  <c r="AM108" i="2"/>
  <c r="AN108" i="2"/>
  <c r="AM109" i="2"/>
  <c r="AN109" i="2"/>
  <c r="AM110" i="2"/>
  <c r="AN110" i="2"/>
  <c r="AM111" i="2"/>
  <c r="AN111" i="2"/>
  <c r="AM112" i="2"/>
  <c r="AN112" i="2"/>
  <c r="AM113" i="2"/>
  <c r="AN113" i="2"/>
  <c r="AM114" i="2"/>
  <c r="AN114" i="2"/>
  <c r="AM115" i="2"/>
  <c r="AN115" i="2"/>
  <c r="AM116" i="2"/>
  <c r="AN116" i="2"/>
  <c r="AM117" i="2"/>
  <c r="AN117" i="2"/>
  <c r="AM118" i="2"/>
  <c r="AN118" i="2"/>
  <c r="AM119" i="2"/>
  <c r="AN119" i="2"/>
  <c r="AM120" i="2"/>
  <c r="AN120" i="2"/>
  <c r="AM121" i="2"/>
  <c r="AN121" i="2"/>
  <c r="AM3" i="2"/>
  <c r="AN3" i="2"/>
  <c r="AK3" i="1"/>
  <c r="AK4" i="1"/>
  <c r="AK5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J3" i="1"/>
  <c r="AL62" i="1" l="1"/>
  <c r="AM62" i="1"/>
  <c r="AN62" i="1"/>
  <c r="AO62" i="1"/>
  <c r="AP62" i="1"/>
  <c r="AQ62" i="1"/>
  <c r="AR62" i="1"/>
  <c r="AS62" i="1"/>
  <c r="AT62" i="1"/>
  <c r="AU62" i="1"/>
  <c r="AV62" i="1"/>
  <c r="AW62" i="1"/>
  <c r="AY62" i="1"/>
  <c r="AZ62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Y63" i="1"/>
  <c r="AZ63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Y64" i="1"/>
  <c r="AZ64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Y65" i="1"/>
  <c r="AZ65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Y66" i="1"/>
  <c r="AZ66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Y67" i="1"/>
  <c r="AZ67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Y68" i="1"/>
  <c r="AZ68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Y69" i="1"/>
  <c r="AZ69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Y70" i="1"/>
  <c r="AZ70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Y71" i="1"/>
  <c r="AZ71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Y72" i="1"/>
  <c r="AZ72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Y73" i="1"/>
  <c r="AZ73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Y74" i="1"/>
  <c r="AZ74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Y75" i="1"/>
  <c r="AZ75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Y76" i="1"/>
  <c r="AZ76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Y77" i="1"/>
  <c r="AZ77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Y78" i="1"/>
  <c r="AZ78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Y79" i="1"/>
  <c r="AZ79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Y80" i="1"/>
  <c r="AZ80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Y81" i="1"/>
  <c r="AZ81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Y82" i="1"/>
  <c r="AZ82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Y83" i="1"/>
  <c r="AZ83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Y84" i="1"/>
  <c r="AZ84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Y85" i="1"/>
  <c r="AZ85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Y86" i="1"/>
  <c r="AZ86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Y87" i="1"/>
  <c r="AZ87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Y88" i="1"/>
  <c r="AZ88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Y89" i="1"/>
  <c r="AZ89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Y90" i="1"/>
  <c r="AZ90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Y91" i="1"/>
  <c r="AZ91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Y92" i="1"/>
  <c r="AZ92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Y93" i="1"/>
  <c r="AZ93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Y94" i="1"/>
  <c r="AZ94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Y95" i="1"/>
  <c r="AZ95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Y96" i="1"/>
  <c r="AZ96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Y97" i="1"/>
  <c r="AZ97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Y98" i="1"/>
  <c r="AZ98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Y99" i="1"/>
  <c r="AZ99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Y100" i="1"/>
  <c r="AZ100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Y101" i="1"/>
  <c r="AZ101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Y102" i="1"/>
  <c r="AZ102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Y103" i="1"/>
  <c r="AZ103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Y104" i="1"/>
  <c r="AZ104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Y105" i="1"/>
  <c r="AZ105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Y106" i="1"/>
  <c r="AZ106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Y107" i="1"/>
  <c r="AZ107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Y108" i="1"/>
  <c r="AZ108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Y109" i="1"/>
  <c r="AZ109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Y110" i="1"/>
  <c r="AZ110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Y111" i="1"/>
  <c r="AZ111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Y112" i="1"/>
  <c r="AZ112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Y113" i="1"/>
  <c r="AZ113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Y114" i="1"/>
  <c r="AZ114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Y115" i="1"/>
  <c r="AZ115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Y116" i="1"/>
  <c r="AZ116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Y117" i="1"/>
  <c r="AZ117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Y118" i="1"/>
  <c r="AZ118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Y119" i="1"/>
  <c r="AZ119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Y120" i="1"/>
  <c r="AZ120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Y121" i="1"/>
  <c r="AZ121" i="1"/>
  <c r="AZ61" i="1"/>
  <c r="AY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L4" i="1"/>
  <c r="AM4" i="1"/>
  <c r="AN4" i="1"/>
  <c r="AO4" i="1"/>
  <c r="AP4" i="1"/>
  <c r="AQ4" i="1"/>
  <c r="AR4" i="1"/>
  <c r="AS4" i="1"/>
  <c r="AT4" i="1"/>
  <c r="AU4" i="1"/>
  <c r="AV4" i="1"/>
  <c r="AW4" i="1"/>
  <c r="AY4" i="1"/>
  <c r="AZ4" i="1"/>
  <c r="AL5" i="1"/>
  <c r="AM5" i="1"/>
  <c r="AN5" i="1"/>
  <c r="AO5" i="1"/>
  <c r="AP5" i="1"/>
  <c r="AQ5" i="1"/>
  <c r="AR5" i="1"/>
  <c r="AS5" i="1"/>
  <c r="AT5" i="1"/>
  <c r="AU5" i="1"/>
  <c r="AV5" i="1"/>
  <c r="AW5" i="1"/>
  <c r="AY5" i="1"/>
  <c r="AZ5" i="1"/>
  <c r="AL6" i="1"/>
  <c r="AM6" i="1"/>
  <c r="AN6" i="1"/>
  <c r="AO6" i="1"/>
  <c r="AP6" i="1"/>
  <c r="AQ6" i="1"/>
  <c r="AR6" i="1"/>
  <c r="AS6" i="1"/>
  <c r="AT6" i="1"/>
  <c r="AU6" i="1"/>
  <c r="AV6" i="1"/>
  <c r="AW6" i="1"/>
  <c r="AY6" i="1"/>
  <c r="AZ6" i="1"/>
  <c r="AL7" i="1"/>
  <c r="AM7" i="1"/>
  <c r="AN7" i="1"/>
  <c r="AO7" i="1"/>
  <c r="AP7" i="1"/>
  <c r="AQ7" i="1"/>
  <c r="AR7" i="1"/>
  <c r="AS7" i="1"/>
  <c r="AT7" i="1"/>
  <c r="AU7" i="1"/>
  <c r="AV7" i="1"/>
  <c r="AW7" i="1"/>
  <c r="AY7" i="1"/>
  <c r="AZ7" i="1"/>
  <c r="AL8" i="1"/>
  <c r="AM8" i="1"/>
  <c r="AN8" i="1"/>
  <c r="AO8" i="1"/>
  <c r="AP8" i="1"/>
  <c r="AQ8" i="1"/>
  <c r="AR8" i="1"/>
  <c r="AS8" i="1"/>
  <c r="AT8" i="1"/>
  <c r="AU8" i="1"/>
  <c r="AV8" i="1"/>
  <c r="AW8" i="1"/>
  <c r="AY8" i="1"/>
  <c r="AZ8" i="1"/>
  <c r="AL9" i="1"/>
  <c r="AM9" i="1"/>
  <c r="AN9" i="1"/>
  <c r="AO9" i="1"/>
  <c r="AP9" i="1"/>
  <c r="AQ9" i="1"/>
  <c r="AR9" i="1"/>
  <c r="AS9" i="1"/>
  <c r="AT9" i="1"/>
  <c r="AU9" i="1"/>
  <c r="AV9" i="1"/>
  <c r="AW9" i="1"/>
  <c r="AY9" i="1"/>
  <c r="AZ9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Y10" i="1"/>
  <c r="AZ10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Y11" i="1"/>
  <c r="AZ11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Y12" i="1"/>
  <c r="AZ12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Y13" i="1"/>
  <c r="AZ13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Y14" i="1"/>
  <c r="AZ14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Y15" i="1"/>
  <c r="AZ15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Y16" i="1"/>
  <c r="AZ16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Y17" i="1"/>
  <c r="AZ17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Y18" i="1"/>
  <c r="AZ18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Y19" i="1"/>
  <c r="AZ19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Y20" i="1"/>
  <c r="AZ20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Y21" i="1"/>
  <c r="AZ21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Y22" i="1"/>
  <c r="AZ22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Y23" i="1"/>
  <c r="AZ23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Y24" i="1"/>
  <c r="AZ24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Y25" i="1"/>
  <c r="AZ25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Y26" i="1"/>
  <c r="AZ26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Y27" i="1"/>
  <c r="AZ27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Y28" i="1"/>
  <c r="AZ28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Y29" i="1"/>
  <c r="AZ29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Y30" i="1"/>
  <c r="AZ30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Y31" i="1"/>
  <c r="AZ31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Y32" i="1"/>
  <c r="AZ32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Y33" i="1"/>
  <c r="AZ33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Y34" i="1"/>
  <c r="AZ34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Y35" i="1"/>
  <c r="AZ35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Y36" i="1"/>
  <c r="AZ36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Y37" i="1"/>
  <c r="AZ37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Y38" i="1"/>
  <c r="AZ38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Y39" i="1"/>
  <c r="AZ39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Y40" i="1"/>
  <c r="AZ40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Y41" i="1"/>
  <c r="AZ41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Y42" i="1"/>
  <c r="AZ42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Y43" i="1"/>
  <c r="AZ43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Y44" i="1"/>
  <c r="AZ44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Y45" i="1"/>
  <c r="AZ45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Y46" i="1"/>
  <c r="AZ46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Y47" i="1"/>
  <c r="AZ47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Y48" i="1"/>
  <c r="AZ48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Y49" i="1"/>
  <c r="AZ49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Y50" i="1"/>
  <c r="AZ50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Y51" i="1"/>
  <c r="AZ51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Y52" i="1"/>
  <c r="AZ52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Y53" i="1"/>
  <c r="AZ53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Y54" i="1"/>
  <c r="AZ54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Y55" i="1"/>
  <c r="AZ55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Y56" i="1"/>
  <c r="AZ56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Y57" i="1"/>
  <c r="AZ57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Y58" i="1"/>
  <c r="AZ58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Y59" i="1"/>
  <c r="AZ59" i="1"/>
  <c r="AZ3" i="1"/>
  <c r="AY3" i="1"/>
  <c r="AW3" i="1"/>
  <c r="AV3" i="1"/>
  <c r="AU3" i="1"/>
  <c r="AT3" i="1"/>
  <c r="AS3" i="1"/>
  <c r="AR3" i="1"/>
  <c r="AQ3" i="1"/>
  <c r="AP3" i="1"/>
  <c r="AO3" i="1"/>
  <c r="AN3" i="1"/>
  <c r="AM3" i="1"/>
  <c r="AL3" i="1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61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3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61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3" i="2"/>
  <c r="AC62" i="2"/>
  <c r="AD62" i="2"/>
  <c r="AE62" i="2"/>
  <c r="AF62" i="2"/>
  <c r="AG62" i="2"/>
  <c r="AH62" i="2"/>
  <c r="AI62" i="2"/>
  <c r="AC63" i="2"/>
  <c r="AD63" i="2"/>
  <c r="AE63" i="2"/>
  <c r="AF63" i="2"/>
  <c r="AG63" i="2"/>
  <c r="AH63" i="2"/>
  <c r="AI63" i="2"/>
  <c r="AC64" i="2"/>
  <c r="AD64" i="2"/>
  <c r="AE64" i="2"/>
  <c r="AF64" i="2"/>
  <c r="AG64" i="2"/>
  <c r="AH64" i="2"/>
  <c r="AI64" i="2"/>
  <c r="AC65" i="2"/>
  <c r="AD65" i="2"/>
  <c r="AE65" i="2"/>
  <c r="AF65" i="2"/>
  <c r="AG65" i="2"/>
  <c r="AH65" i="2"/>
  <c r="AI65" i="2"/>
  <c r="AC66" i="2"/>
  <c r="AD66" i="2"/>
  <c r="AE66" i="2"/>
  <c r="AF66" i="2"/>
  <c r="AG66" i="2"/>
  <c r="AH66" i="2"/>
  <c r="AI66" i="2"/>
  <c r="AC67" i="2"/>
  <c r="AD67" i="2"/>
  <c r="AE67" i="2"/>
  <c r="AF67" i="2"/>
  <c r="AG67" i="2"/>
  <c r="AH67" i="2"/>
  <c r="AI67" i="2"/>
  <c r="AC68" i="2"/>
  <c r="AD68" i="2"/>
  <c r="AE68" i="2"/>
  <c r="AF68" i="2"/>
  <c r="AG68" i="2"/>
  <c r="AH68" i="2"/>
  <c r="AI68" i="2"/>
  <c r="AC69" i="2"/>
  <c r="AD69" i="2"/>
  <c r="AE69" i="2"/>
  <c r="AF69" i="2"/>
  <c r="AG69" i="2"/>
  <c r="AH69" i="2"/>
  <c r="AI69" i="2"/>
  <c r="AC70" i="2"/>
  <c r="AD70" i="2"/>
  <c r="AE70" i="2"/>
  <c r="AF70" i="2"/>
  <c r="AG70" i="2"/>
  <c r="AH70" i="2"/>
  <c r="AI70" i="2"/>
  <c r="AC71" i="2"/>
  <c r="AD71" i="2"/>
  <c r="AE71" i="2"/>
  <c r="AF71" i="2"/>
  <c r="AG71" i="2"/>
  <c r="AH71" i="2"/>
  <c r="AI71" i="2"/>
  <c r="AC72" i="2"/>
  <c r="AD72" i="2"/>
  <c r="AE72" i="2"/>
  <c r="AF72" i="2"/>
  <c r="AG72" i="2"/>
  <c r="AH72" i="2"/>
  <c r="AI72" i="2"/>
  <c r="AC73" i="2"/>
  <c r="AD73" i="2"/>
  <c r="AE73" i="2"/>
  <c r="AF73" i="2"/>
  <c r="AG73" i="2"/>
  <c r="AH73" i="2"/>
  <c r="AI73" i="2"/>
  <c r="AC74" i="2"/>
  <c r="AD74" i="2"/>
  <c r="AE74" i="2"/>
  <c r="AF74" i="2"/>
  <c r="AG74" i="2"/>
  <c r="AH74" i="2"/>
  <c r="AI74" i="2"/>
  <c r="AC75" i="2"/>
  <c r="AD75" i="2"/>
  <c r="AE75" i="2"/>
  <c r="AF75" i="2"/>
  <c r="AG75" i="2"/>
  <c r="AH75" i="2"/>
  <c r="AI75" i="2"/>
  <c r="AC76" i="2"/>
  <c r="AD76" i="2"/>
  <c r="AE76" i="2"/>
  <c r="AF76" i="2"/>
  <c r="AG76" i="2"/>
  <c r="AH76" i="2"/>
  <c r="AI76" i="2"/>
  <c r="AC77" i="2"/>
  <c r="AD77" i="2"/>
  <c r="AE77" i="2"/>
  <c r="AF77" i="2"/>
  <c r="AG77" i="2"/>
  <c r="AH77" i="2"/>
  <c r="AI77" i="2"/>
  <c r="AC78" i="2"/>
  <c r="AD78" i="2"/>
  <c r="AE78" i="2"/>
  <c r="AF78" i="2"/>
  <c r="AG78" i="2"/>
  <c r="AH78" i="2"/>
  <c r="AI78" i="2"/>
  <c r="AC79" i="2"/>
  <c r="AD79" i="2"/>
  <c r="AE79" i="2"/>
  <c r="AF79" i="2"/>
  <c r="AG79" i="2"/>
  <c r="AH79" i="2"/>
  <c r="AI79" i="2"/>
  <c r="AC80" i="2"/>
  <c r="AD80" i="2"/>
  <c r="AE80" i="2"/>
  <c r="AF80" i="2"/>
  <c r="AG80" i="2"/>
  <c r="AH80" i="2"/>
  <c r="AI80" i="2"/>
  <c r="AC81" i="2"/>
  <c r="AD81" i="2"/>
  <c r="AE81" i="2"/>
  <c r="AF81" i="2"/>
  <c r="AG81" i="2"/>
  <c r="AH81" i="2"/>
  <c r="AI81" i="2"/>
  <c r="AC82" i="2"/>
  <c r="AD82" i="2"/>
  <c r="AE82" i="2"/>
  <c r="AF82" i="2"/>
  <c r="AG82" i="2"/>
  <c r="AH82" i="2"/>
  <c r="AI82" i="2"/>
  <c r="AC83" i="2"/>
  <c r="AD83" i="2"/>
  <c r="AE83" i="2"/>
  <c r="AF83" i="2"/>
  <c r="AG83" i="2"/>
  <c r="AH83" i="2"/>
  <c r="AI83" i="2"/>
  <c r="AC84" i="2"/>
  <c r="AD84" i="2"/>
  <c r="AE84" i="2"/>
  <c r="AF84" i="2"/>
  <c r="AG84" i="2"/>
  <c r="AH84" i="2"/>
  <c r="AI84" i="2"/>
  <c r="AC85" i="2"/>
  <c r="AD85" i="2"/>
  <c r="AE85" i="2"/>
  <c r="AF85" i="2"/>
  <c r="AG85" i="2"/>
  <c r="AH85" i="2"/>
  <c r="AI85" i="2"/>
  <c r="AC86" i="2"/>
  <c r="AD86" i="2"/>
  <c r="AE86" i="2"/>
  <c r="AF86" i="2"/>
  <c r="AG86" i="2"/>
  <c r="AH86" i="2"/>
  <c r="AI86" i="2"/>
  <c r="AC87" i="2"/>
  <c r="AD87" i="2"/>
  <c r="AE87" i="2"/>
  <c r="AF87" i="2"/>
  <c r="AG87" i="2"/>
  <c r="AH87" i="2"/>
  <c r="AI87" i="2"/>
  <c r="AC88" i="2"/>
  <c r="AD88" i="2"/>
  <c r="AE88" i="2"/>
  <c r="AF88" i="2"/>
  <c r="AG88" i="2"/>
  <c r="AH88" i="2"/>
  <c r="AI88" i="2"/>
  <c r="AC89" i="2"/>
  <c r="AD89" i="2"/>
  <c r="AE89" i="2"/>
  <c r="AF89" i="2"/>
  <c r="AG89" i="2"/>
  <c r="AH89" i="2"/>
  <c r="AI89" i="2"/>
  <c r="AC90" i="2"/>
  <c r="AD90" i="2"/>
  <c r="AE90" i="2"/>
  <c r="AF90" i="2"/>
  <c r="AG90" i="2"/>
  <c r="AH90" i="2"/>
  <c r="AI90" i="2"/>
  <c r="AC91" i="2"/>
  <c r="AD91" i="2"/>
  <c r="AE91" i="2"/>
  <c r="AF91" i="2"/>
  <c r="AG91" i="2"/>
  <c r="AH91" i="2"/>
  <c r="AI91" i="2"/>
  <c r="AC92" i="2"/>
  <c r="AD92" i="2"/>
  <c r="AE92" i="2"/>
  <c r="AF92" i="2"/>
  <c r="AG92" i="2"/>
  <c r="AH92" i="2"/>
  <c r="AI92" i="2"/>
  <c r="AC93" i="2"/>
  <c r="AD93" i="2"/>
  <c r="AE93" i="2"/>
  <c r="AF93" i="2"/>
  <c r="AG93" i="2"/>
  <c r="AH93" i="2"/>
  <c r="AI93" i="2"/>
  <c r="AC94" i="2"/>
  <c r="AD94" i="2"/>
  <c r="AE94" i="2"/>
  <c r="AF94" i="2"/>
  <c r="AG94" i="2"/>
  <c r="AH94" i="2"/>
  <c r="AI94" i="2"/>
  <c r="AC95" i="2"/>
  <c r="AD95" i="2"/>
  <c r="AE95" i="2"/>
  <c r="AF95" i="2"/>
  <c r="AG95" i="2"/>
  <c r="AH95" i="2"/>
  <c r="AI95" i="2"/>
  <c r="AC96" i="2"/>
  <c r="AD96" i="2"/>
  <c r="AE96" i="2"/>
  <c r="AF96" i="2"/>
  <c r="AG96" i="2"/>
  <c r="AH96" i="2"/>
  <c r="AI96" i="2"/>
  <c r="AC97" i="2"/>
  <c r="AD97" i="2"/>
  <c r="AE97" i="2"/>
  <c r="AF97" i="2"/>
  <c r="AG97" i="2"/>
  <c r="AH97" i="2"/>
  <c r="AI97" i="2"/>
  <c r="AC98" i="2"/>
  <c r="AD98" i="2"/>
  <c r="AE98" i="2"/>
  <c r="AF98" i="2"/>
  <c r="AG98" i="2"/>
  <c r="AH98" i="2"/>
  <c r="AI98" i="2"/>
  <c r="AC99" i="2"/>
  <c r="AD99" i="2"/>
  <c r="AE99" i="2"/>
  <c r="AF99" i="2"/>
  <c r="AG99" i="2"/>
  <c r="AH99" i="2"/>
  <c r="AI99" i="2"/>
  <c r="AC100" i="2"/>
  <c r="AD100" i="2"/>
  <c r="AE100" i="2"/>
  <c r="AF100" i="2"/>
  <c r="AG100" i="2"/>
  <c r="AH100" i="2"/>
  <c r="AI100" i="2"/>
  <c r="AC101" i="2"/>
  <c r="AD101" i="2"/>
  <c r="AE101" i="2"/>
  <c r="AF101" i="2"/>
  <c r="AG101" i="2"/>
  <c r="AH101" i="2"/>
  <c r="AI101" i="2"/>
  <c r="AC102" i="2"/>
  <c r="AD102" i="2"/>
  <c r="AE102" i="2"/>
  <c r="AF102" i="2"/>
  <c r="AG102" i="2"/>
  <c r="AH102" i="2"/>
  <c r="AI102" i="2"/>
  <c r="AC103" i="2"/>
  <c r="AD103" i="2"/>
  <c r="AE103" i="2"/>
  <c r="AF103" i="2"/>
  <c r="AG103" i="2"/>
  <c r="AH103" i="2"/>
  <c r="AI103" i="2"/>
  <c r="AC104" i="2"/>
  <c r="AD104" i="2"/>
  <c r="AE104" i="2"/>
  <c r="AF104" i="2"/>
  <c r="AG104" i="2"/>
  <c r="AH104" i="2"/>
  <c r="AI104" i="2"/>
  <c r="AC105" i="2"/>
  <c r="AD105" i="2"/>
  <c r="AE105" i="2"/>
  <c r="AF105" i="2"/>
  <c r="AG105" i="2"/>
  <c r="AH105" i="2"/>
  <c r="AI105" i="2"/>
  <c r="AC106" i="2"/>
  <c r="AD106" i="2"/>
  <c r="AE106" i="2"/>
  <c r="AF106" i="2"/>
  <c r="AG106" i="2"/>
  <c r="AH106" i="2"/>
  <c r="AI106" i="2"/>
  <c r="AC107" i="2"/>
  <c r="AD107" i="2"/>
  <c r="AE107" i="2"/>
  <c r="AF107" i="2"/>
  <c r="AG107" i="2"/>
  <c r="AH107" i="2"/>
  <c r="AI107" i="2"/>
  <c r="AC108" i="2"/>
  <c r="AD108" i="2"/>
  <c r="AE108" i="2"/>
  <c r="AF108" i="2"/>
  <c r="AG108" i="2"/>
  <c r="AH108" i="2"/>
  <c r="AI108" i="2"/>
  <c r="AC109" i="2"/>
  <c r="AD109" i="2"/>
  <c r="AE109" i="2"/>
  <c r="AF109" i="2"/>
  <c r="AG109" i="2"/>
  <c r="AH109" i="2"/>
  <c r="AI109" i="2"/>
  <c r="AC110" i="2"/>
  <c r="AD110" i="2"/>
  <c r="AE110" i="2"/>
  <c r="AF110" i="2"/>
  <c r="AG110" i="2"/>
  <c r="AH110" i="2"/>
  <c r="AI110" i="2"/>
  <c r="AC111" i="2"/>
  <c r="AD111" i="2"/>
  <c r="AE111" i="2"/>
  <c r="AF111" i="2"/>
  <c r="AG111" i="2"/>
  <c r="AH111" i="2"/>
  <c r="AI111" i="2"/>
  <c r="AC112" i="2"/>
  <c r="AD112" i="2"/>
  <c r="AE112" i="2"/>
  <c r="AF112" i="2"/>
  <c r="AG112" i="2"/>
  <c r="AH112" i="2"/>
  <c r="AI112" i="2"/>
  <c r="AC113" i="2"/>
  <c r="AD113" i="2"/>
  <c r="AE113" i="2"/>
  <c r="AF113" i="2"/>
  <c r="AG113" i="2"/>
  <c r="AH113" i="2"/>
  <c r="AI113" i="2"/>
  <c r="AC114" i="2"/>
  <c r="AD114" i="2"/>
  <c r="AE114" i="2"/>
  <c r="AF114" i="2"/>
  <c r="AG114" i="2"/>
  <c r="AH114" i="2"/>
  <c r="AI114" i="2"/>
  <c r="AC115" i="2"/>
  <c r="AD115" i="2"/>
  <c r="AE115" i="2"/>
  <c r="AF115" i="2"/>
  <c r="AG115" i="2"/>
  <c r="AH115" i="2"/>
  <c r="AI115" i="2"/>
  <c r="AC116" i="2"/>
  <c r="AD116" i="2"/>
  <c r="AE116" i="2"/>
  <c r="AF116" i="2"/>
  <c r="AG116" i="2"/>
  <c r="AH116" i="2"/>
  <c r="AI116" i="2"/>
  <c r="AC117" i="2"/>
  <c r="AD117" i="2"/>
  <c r="AE117" i="2"/>
  <c r="AF117" i="2"/>
  <c r="AG117" i="2"/>
  <c r="AH117" i="2"/>
  <c r="AI117" i="2"/>
  <c r="AC118" i="2"/>
  <c r="AD118" i="2"/>
  <c r="AE118" i="2"/>
  <c r="AF118" i="2"/>
  <c r="AG118" i="2"/>
  <c r="AH118" i="2"/>
  <c r="AI118" i="2"/>
  <c r="AC119" i="2"/>
  <c r="AD119" i="2"/>
  <c r="AE119" i="2"/>
  <c r="AF119" i="2"/>
  <c r="AG119" i="2"/>
  <c r="AH119" i="2"/>
  <c r="AI119" i="2"/>
  <c r="AC120" i="2"/>
  <c r="AD120" i="2"/>
  <c r="AE120" i="2"/>
  <c r="AF120" i="2"/>
  <c r="AG120" i="2"/>
  <c r="AH120" i="2"/>
  <c r="AI120" i="2"/>
  <c r="AC121" i="2"/>
  <c r="AD121" i="2"/>
  <c r="AE121" i="2"/>
  <c r="AF121" i="2"/>
  <c r="AG121" i="2"/>
  <c r="AH121" i="2"/>
  <c r="AI121" i="2"/>
  <c r="AI61" i="2"/>
  <c r="AH61" i="2"/>
  <c r="AG61" i="2"/>
  <c r="AF61" i="2"/>
  <c r="AE61" i="2"/>
  <c r="AD61" i="2"/>
  <c r="AC61" i="2"/>
  <c r="AC4" i="2"/>
  <c r="AD4" i="2"/>
  <c r="AE4" i="2"/>
  <c r="AF4" i="2"/>
  <c r="AG4" i="2"/>
  <c r="AH4" i="2"/>
  <c r="AI4" i="2"/>
  <c r="AC5" i="2"/>
  <c r="AD5" i="2"/>
  <c r="AE5" i="2"/>
  <c r="AF5" i="2"/>
  <c r="AG5" i="2"/>
  <c r="AH5" i="2"/>
  <c r="AI5" i="2"/>
  <c r="AC6" i="2"/>
  <c r="AD6" i="2"/>
  <c r="AE6" i="2"/>
  <c r="AF6" i="2"/>
  <c r="AG6" i="2"/>
  <c r="AH6" i="2"/>
  <c r="AI6" i="2"/>
  <c r="AC7" i="2"/>
  <c r="AD7" i="2"/>
  <c r="AE7" i="2"/>
  <c r="AF7" i="2"/>
  <c r="AG7" i="2"/>
  <c r="AH7" i="2"/>
  <c r="AI7" i="2"/>
  <c r="AC8" i="2"/>
  <c r="AD8" i="2"/>
  <c r="AE8" i="2"/>
  <c r="AF8" i="2"/>
  <c r="AG8" i="2"/>
  <c r="AH8" i="2"/>
  <c r="AI8" i="2"/>
  <c r="AC9" i="2"/>
  <c r="AD9" i="2"/>
  <c r="AE9" i="2"/>
  <c r="AF9" i="2"/>
  <c r="AG9" i="2"/>
  <c r="AH9" i="2"/>
  <c r="AI9" i="2"/>
  <c r="AC10" i="2"/>
  <c r="AD10" i="2"/>
  <c r="AE10" i="2"/>
  <c r="AF10" i="2"/>
  <c r="AG10" i="2"/>
  <c r="AH10" i="2"/>
  <c r="AI10" i="2"/>
  <c r="AC11" i="2"/>
  <c r="AD11" i="2"/>
  <c r="AE11" i="2"/>
  <c r="AF11" i="2"/>
  <c r="AG11" i="2"/>
  <c r="AH11" i="2"/>
  <c r="AI11" i="2"/>
  <c r="AC12" i="2"/>
  <c r="AD12" i="2"/>
  <c r="AE12" i="2"/>
  <c r="AF12" i="2"/>
  <c r="AG12" i="2"/>
  <c r="AH12" i="2"/>
  <c r="AI12" i="2"/>
  <c r="AC13" i="2"/>
  <c r="AD13" i="2"/>
  <c r="AE13" i="2"/>
  <c r="AF13" i="2"/>
  <c r="AG13" i="2"/>
  <c r="AH13" i="2"/>
  <c r="AI13" i="2"/>
  <c r="AC14" i="2"/>
  <c r="AD14" i="2"/>
  <c r="AE14" i="2"/>
  <c r="AF14" i="2"/>
  <c r="AG14" i="2"/>
  <c r="AH14" i="2"/>
  <c r="AI14" i="2"/>
  <c r="AC15" i="2"/>
  <c r="AD15" i="2"/>
  <c r="AE15" i="2"/>
  <c r="AF15" i="2"/>
  <c r="AG15" i="2"/>
  <c r="AH15" i="2"/>
  <c r="AI15" i="2"/>
  <c r="AC16" i="2"/>
  <c r="AD16" i="2"/>
  <c r="AE16" i="2"/>
  <c r="AF16" i="2"/>
  <c r="AG16" i="2"/>
  <c r="AH16" i="2"/>
  <c r="AI16" i="2"/>
  <c r="AC17" i="2"/>
  <c r="AD17" i="2"/>
  <c r="AE17" i="2"/>
  <c r="AF17" i="2"/>
  <c r="AG17" i="2"/>
  <c r="AH17" i="2"/>
  <c r="AI17" i="2"/>
  <c r="AC18" i="2"/>
  <c r="AD18" i="2"/>
  <c r="AE18" i="2"/>
  <c r="AF18" i="2"/>
  <c r="AG18" i="2"/>
  <c r="AH18" i="2"/>
  <c r="AI18" i="2"/>
  <c r="AC19" i="2"/>
  <c r="AD19" i="2"/>
  <c r="AE19" i="2"/>
  <c r="AF19" i="2"/>
  <c r="AG19" i="2"/>
  <c r="AH19" i="2"/>
  <c r="AI19" i="2"/>
  <c r="AC20" i="2"/>
  <c r="AD20" i="2"/>
  <c r="AE20" i="2"/>
  <c r="AF20" i="2"/>
  <c r="AG20" i="2"/>
  <c r="AH20" i="2"/>
  <c r="AI20" i="2"/>
  <c r="AC21" i="2"/>
  <c r="AD21" i="2"/>
  <c r="AE21" i="2"/>
  <c r="AF21" i="2"/>
  <c r="AG21" i="2"/>
  <c r="AH21" i="2"/>
  <c r="AI21" i="2"/>
  <c r="AC22" i="2"/>
  <c r="AD22" i="2"/>
  <c r="AE22" i="2"/>
  <c r="AF22" i="2"/>
  <c r="AG22" i="2"/>
  <c r="AH22" i="2"/>
  <c r="AI22" i="2"/>
  <c r="AC23" i="2"/>
  <c r="AD23" i="2"/>
  <c r="AE23" i="2"/>
  <c r="AF23" i="2"/>
  <c r="AG23" i="2"/>
  <c r="AH23" i="2"/>
  <c r="AI23" i="2"/>
  <c r="AC24" i="2"/>
  <c r="AD24" i="2"/>
  <c r="AE24" i="2"/>
  <c r="AF24" i="2"/>
  <c r="AG24" i="2"/>
  <c r="AH24" i="2"/>
  <c r="AI24" i="2"/>
  <c r="AC25" i="2"/>
  <c r="AD25" i="2"/>
  <c r="AE25" i="2"/>
  <c r="AF25" i="2"/>
  <c r="AG25" i="2"/>
  <c r="AH25" i="2"/>
  <c r="AI25" i="2"/>
  <c r="AC26" i="2"/>
  <c r="AD26" i="2"/>
  <c r="AE26" i="2"/>
  <c r="AF26" i="2"/>
  <c r="AG26" i="2"/>
  <c r="AH26" i="2"/>
  <c r="AI26" i="2"/>
  <c r="AC27" i="2"/>
  <c r="AD27" i="2"/>
  <c r="AE27" i="2"/>
  <c r="AF27" i="2"/>
  <c r="AG27" i="2"/>
  <c r="AH27" i="2"/>
  <c r="AI27" i="2"/>
  <c r="AC28" i="2"/>
  <c r="AD28" i="2"/>
  <c r="AE28" i="2"/>
  <c r="AF28" i="2"/>
  <c r="AG28" i="2"/>
  <c r="AH28" i="2"/>
  <c r="AI28" i="2"/>
  <c r="AC29" i="2"/>
  <c r="AD29" i="2"/>
  <c r="AE29" i="2"/>
  <c r="AF29" i="2"/>
  <c r="AG29" i="2"/>
  <c r="AH29" i="2"/>
  <c r="AI29" i="2"/>
  <c r="AC30" i="2"/>
  <c r="AD30" i="2"/>
  <c r="AE30" i="2"/>
  <c r="AF30" i="2"/>
  <c r="AG30" i="2"/>
  <c r="AH30" i="2"/>
  <c r="AI30" i="2"/>
  <c r="AC31" i="2"/>
  <c r="AD31" i="2"/>
  <c r="AE31" i="2"/>
  <c r="AF31" i="2"/>
  <c r="AG31" i="2"/>
  <c r="AH31" i="2"/>
  <c r="AI31" i="2"/>
  <c r="AC32" i="2"/>
  <c r="AD32" i="2"/>
  <c r="AE32" i="2"/>
  <c r="AF32" i="2"/>
  <c r="AG32" i="2"/>
  <c r="AH32" i="2"/>
  <c r="AI32" i="2"/>
  <c r="AC33" i="2"/>
  <c r="AD33" i="2"/>
  <c r="AE33" i="2"/>
  <c r="AF33" i="2"/>
  <c r="AG33" i="2"/>
  <c r="AH33" i="2"/>
  <c r="AI33" i="2"/>
  <c r="AC34" i="2"/>
  <c r="AD34" i="2"/>
  <c r="AE34" i="2"/>
  <c r="AF34" i="2"/>
  <c r="AG34" i="2"/>
  <c r="AH34" i="2"/>
  <c r="AI34" i="2"/>
  <c r="AC35" i="2"/>
  <c r="AD35" i="2"/>
  <c r="AE35" i="2"/>
  <c r="AF35" i="2"/>
  <c r="AG35" i="2"/>
  <c r="AH35" i="2"/>
  <c r="AI35" i="2"/>
  <c r="AC36" i="2"/>
  <c r="AD36" i="2"/>
  <c r="AE36" i="2"/>
  <c r="AF36" i="2"/>
  <c r="AG36" i="2"/>
  <c r="AH36" i="2"/>
  <c r="AI36" i="2"/>
  <c r="AC37" i="2"/>
  <c r="AD37" i="2"/>
  <c r="AE37" i="2"/>
  <c r="AF37" i="2"/>
  <c r="AG37" i="2"/>
  <c r="AH37" i="2"/>
  <c r="AI37" i="2"/>
  <c r="AC38" i="2"/>
  <c r="AD38" i="2"/>
  <c r="AE38" i="2"/>
  <c r="AF38" i="2"/>
  <c r="AG38" i="2"/>
  <c r="AH38" i="2"/>
  <c r="AI38" i="2"/>
  <c r="AC39" i="2"/>
  <c r="AD39" i="2"/>
  <c r="AE39" i="2"/>
  <c r="AF39" i="2"/>
  <c r="AG39" i="2"/>
  <c r="AH39" i="2"/>
  <c r="AI39" i="2"/>
  <c r="AC40" i="2"/>
  <c r="AD40" i="2"/>
  <c r="AE40" i="2"/>
  <c r="AF40" i="2"/>
  <c r="AG40" i="2"/>
  <c r="AH40" i="2"/>
  <c r="AI40" i="2"/>
  <c r="AC41" i="2"/>
  <c r="AD41" i="2"/>
  <c r="AE41" i="2"/>
  <c r="AF41" i="2"/>
  <c r="AG41" i="2"/>
  <c r="AH41" i="2"/>
  <c r="AI41" i="2"/>
  <c r="AC42" i="2"/>
  <c r="AD42" i="2"/>
  <c r="AE42" i="2"/>
  <c r="AF42" i="2"/>
  <c r="AG42" i="2"/>
  <c r="AH42" i="2"/>
  <c r="AI42" i="2"/>
  <c r="AC43" i="2"/>
  <c r="AD43" i="2"/>
  <c r="AE43" i="2"/>
  <c r="AF43" i="2"/>
  <c r="AG43" i="2"/>
  <c r="AH43" i="2"/>
  <c r="AI43" i="2"/>
  <c r="AC44" i="2"/>
  <c r="AD44" i="2"/>
  <c r="AE44" i="2"/>
  <c r="AF44" i="2"/>
  <c r="AG44" i="2"/>
  <c r="AH44" i="2"/>
  <c r="AI44" i="2"/>
  <c r="AC45" i="2"/>
  <c r="AD45" i="2"/>
  <c r="AE45" i="2"/>
  <c r="AF45" i="2"/>
  <c r="AG45" i="2"/>
  <c r="AH45" i="2"/>
  <c r="AI45" i="2"/>
  <c r="AC46" i="2"/>
  <c r="AD46" i="2"/>
  <c r="AE46" i="2"/>
  <c r="AF46" i="2"/>
  <c r="AG46" i="2"/>
  <c r="AH46" i="2"/>
  <c r="AI46" i="2"/>
  <c r="AC47" i="2"/>
  <c r="AD47" i="2"/>
  <c r="AE47" i="2"/>
  <c r="AF47" i="2"/>
  <c r="AG47" i="2"/>
  <c r="AH47" i="2"/>
  <c r="AI47" i="2"/>
  <c r="AC48" i="2"/>
  <c r="AD48" i="2"/>
  <c r="AE48" i="2"/>
  <c r="AF48" i="2"/>
  <c r="AG48" i="2"/>
  <c r="AH48" i="2"/>
  <c r="AI48" i="2"/>
  <c r="AC49" i="2"/>
  <c r="AD49" i="2"/>
  <c r="AE49" i="2"/>
  <c r="AF49" i="2"/>
  <c r="AG49" i="2"/>
  <c r="AH49" i="2"/>
  <c r="AI49" i="2"/>
  <c r="AC50" i="2"/>
  <c r="AD50" i="2"/>
  <c r="AE50" i="2"/>
  <c r="AF50" i="2"/>
  <c r="AG50" i="2"/>
  <c r="AH50" i="2"/>
  <c r="AI50" i="2"/>
  <c r="AC51" i="2"/>
  <c r="AD51" i="2"/>
  <c r="AE51" i="2"/>
  <c r="AF51" i="2"/>
  <c r="AG51" i="2"/>
  <c r="AH51" i="2"/>
  <c r="AI51" i="2"/>
  <c r="AC52" i="2"/>
  <c r="AD52" i="2"/>
  <c r="AE52" i="2"/>
  <c r="AF52" i="2"/>
  <c r="AG52" i="2"/>
  <c r="AH52" i="2"/>
  <c r="AI52" i="2"/>
  <c r="AC53" i="2"/>
  <c r="AD53" i="2"/>
  <c r="AE53" i="2"/>
  <c r="AF53" i="2"/>
  <c r="AG53" i="2"/>
  <c r="AH53" i="2"/>
  <c r="AI53" i="2"/>
  <c r="AC54" i="2"/>
  <c r="AD54" i="2"/>
  <c r="AE54" i="2"/>
  <c r="AF54" i="2"/>
  <c r="AG54" i="2"/>
  <c r="AH54" i="2"/>
  <c r="AI54" i="2"/>
  <c r="AC55" i="2"/>
  <c r="AD55" i="2"/>
  <c r="AE55" i="2"/>
  <c r="AF55" i="2"/>
  <c r="AG55" i="2"/>
  <c r="AH55" i="2"/>
  <c r="AI55" i="2"/>
  <c r="AC56" i="2"/>
  <c r="AD56" i="2"/>
  <c r="AE56" i="2"/>
  <c r="AF56" i="2"/>
  <c r="AG56" i="2"/>
  <c r="AH56" i="2"/>
  <c r="AI56" i="2"/>
  <c r="AC57" i="2"/>
  <c r="AD57" i="2"/>
  <c r="AE57" i="2"/>
  <c r="AF57" i="2"/>
  <c r="AG57" i="2"/>
  <c r="AH57" i="2"/>
  <c r="AI57" i="2"/>
  <c r="AC58" i="2"/>
  <c r="AD58" i="2"/>
  <c r="AE58" i="2"/>
  <c r="AF58" i="2"/>
  <c r="AG58" i="2"/>
  <c r="AH58" i="2"/>
  <c r="AI58" i="2"/>
  <c r="AC59" i="2"/>
  <c r="AD59" i="2"/>
  <c r="AE59" i="2"/>
  <c r="AF59" i="2"/>
  <c r="AG59" i="2"/>
  <c r="AH59" i="2"/>
  <c r="AI59" i="2"/>
  <c r="AI3" i="2"/>
  <c r="AH3" i="2"/>
  <c r="AG3" i="2"/>
  <c r="AF3" i="2"/>
  <c r="AE3" i="2"/>
  <c r="AD3" i="2"/>
  <c r="AC3" i="2"/>
  <c r="AA6" i="2" l="1"/>
  <c r="AB11" i="2"/>
  <c r="AB16" i="2"/>
  <c r="AA22" i="2"/>
  <c r="AB27" i="2"/>
  <c r="AB32" i="2"/>
  <c r="AA38" i="2"/>
  <c r="AB43" i="2"/>
  <c r="AB48" i="2"/>
  <c r="AA54" i="2"/>
  <c r="AB59" i="2"/>
  <c r="AB64" i="2"/>
  <c r="AA70" i="2"/>
  <c r="AB75" i="2"/>
  <c r="AB80" i="2"/>
  <c r="AA86" i="2"/>
  <c r="AB91" i="2"/>
  <c r="AB96" i="2"/>
  <c r="AA102" i="2"/>
  <c r="AB107" i="2"/>
  <c r="AB112" i="2"/>
  <c r="AA118" i="2"/>
  <c r="AJ4" i="1"/>
  <c r="AJ5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X4" i="2"/>
  <c r="Y4" i="2"/>
  <c r="X5" i="2"/>
  <c r="Y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X67" i="2"/>
  <c r="Y67" i="2"/>
  <c r="X68" i="2"/>
  <c r="Y68" i="2"/>
  <c r="X69" i="2"/>
  <c r="Y69" i="2"/>
  <c r="X70" i="2"/>
  <c r="Y70" i="2"/>
  <c r="X71" i="2"/>
  <c r="Y71" i="2"/>
  <c r="X72" i="2"/>
  <c r="Y72" i="2"/>
  <c r="X73" i="2"/>
  <c r="Y73" i="2"/>
  <c r="X74" i="2"/>
  <c r="Y74" i="2"/>
  <c r="X75" i="2"/>
  <c r="Y75" i="2"/>
  <c r="X76" i="2"/>
  <c r="Y76" i="2"/>
  <c r="X77" i="2"/>
  <c r="Y77" i="2"/>
  <c r="X78" i="2"/>
  <c r="Y78" i="2"/>
  <c r="X79" i="2"/>
  <c r="Y79" i="2"/>
  <c r="X80" i="2"/>
  <c r="Y80" i="2"/>
  <c r="X81" i="2"/>
  <c r="Y81" i="2"/>
  <c r="X82" i="2"/>
  <c r="Y82" i="2"/>
  <c r="X83" i="2"/>
  <c r="Y83" i="2"/>
  <c r="X84" i="2"/>
  <c r="Y84" i="2"/>
  <c r="X85" i="2"/>
  <c r="Y85" i="2"/>
  <c r="X86" i="2"/>
  <c r="Y86" i="2"/>
  <c r="X87" i="2"/>
  <c r="Y87" i="2"/>
  <c r="X88" i="2"/>
  <c r="Y88" i="2"/>
  <c r="X89" i="2"/>
  <c r="Y89" i="2"/>
  <c r="X90" i="2"/>
  <c r="Y90" i="2"/>
  <c r="X91" i="2"/>
  <c r="Y91" i="2"/>
  <c r="X92" i="2"/>
  <c r="Y92" i="2"/>
  <c r="X93" i="2"/>
  <c r="Y93" i="2"/>
  <c r="X94" i="2"/>
  <c r="Y94" i="2"/>
  <c r="X95" i="2"/>
  <c r="Y95" i="2"/>
  <c r="X96" i="2"/>
  <c r="Y96" i="2"/>
  <c r="X97" i="2"/>
  <c r="Y97" i="2"/>
  <c r="X98" i="2"/>
  <c r="Y98" i="2"/>
  <c r="X99" i="2"/>
  <c r="Y99" i="2"/>
  <c r="X100" i="2"/>
  <c r="Y100" i="2"/>
  <c r="X101" i="2"/>
  <c r="Y101" i="2"/>
  <c r="X102" i="2"/>
  <c r="Y102" i="2"/>
  <c r="X103" i="2"/>
  <c r="Y103" i="2"/>
  <c r="X104" i="2"/>
  <c r="Y104" i="2"/>
  <c r="X105" i="2"/>
  <c r="Y105" i="2"/>
  <c r="X106" i="2"/>
  <c r="Y106" i="2"/>
  <c r="X107" i="2"/>
  <c r="Y107" i="2"/>
  <c r="X108" i="2"/>
  <c r="Y108" i="2"/>
  <c r="X109" i="2"/>
  <c r="Y109" i="2"/>
  <c r="X110" i="2"/>
  <c r="Y110" i="2"/>
  <c r="X111" i="2"/>
  <c r="Y111" i="2"/>
  <c r="X112" i="2"/>
  <c r="Y112" i="2"/>
  <c r="X113" i="2"/>
  <c r="Y113" i="2"/>
  <c r="X114" i="2"/>
  <c r="Y114" i="2"/>
  <c r="X115" i="2"/>
  <c r="Y115" i="2"/>
  <c r="X116" i="2"/>
  <c r="Y116" i="2"/>
  <c r="X117" i="2"/>
  <c r="Y117" i="2"/>
  <c r="X118" i="2"/>
  <c r="Y118" i="2"/>
  <c r="X119" i="2"/>
  <c r="Y119" i="2"/>
  <c r="X120" i="2"/>
  <c r="Y120" i="2"/>
  <c r="X121" i="2"/>
  <c r="Y121" i="2"/>
  <c r="Y3" i="2"/>
  <c r="X3" i="2"/>
  <c r="V4" i="2"/>
  <c r="W4" i="2"/>
  <c r="AB4" i="2" s="1"/>
  <c r="V5" i="2"/>
  <c r="W5" i="2"/>
  <c r="V6" i="2"/>
  <c r="W6" i="2"/>
  <c r="V7" i="2"/>
  <c r="W7" i="2"/>
  <c r="V8" i="2"/>
  <c r="W8" i="2"/>
  <c r="AB8" i="2" s="1"/>
  <c r="V9" i="2"/>
  <c r="W9" i="2"/>
  <c r="V10" i="2"/>
  <c r="W10" i="2"/>
  <c r="AB10" i="2" s="1"/>
  <c r="V11" i="2"/>
  <c r="W11" i="2"/>
  <c r="V12" i="2"/>
  <c r="W12" i="2"/>
  <c r="AB12" i="2" s="1"/>
  <c r="V13" i="2"/>
  <c r="W13" i="2"/>
  <c r="V14" i="2"/>
  <c r="W14" i="2"/>
  <c r="V15" i="2"/>
  <c r="W15" i="2"/>
  <c r="V16" i="2"/>
  <c r="W16" i="2"/>
  <c r="V17" i="2"/>
  <c r="W17" i="2"/>
  <c r="V18" i="2"/>
  <c r="W18" i="2"/>
  <c r="AB18" i="2" s="1"/>
  <c r="V19" i="2"/>
  <c r="W19" i="2"/>
  <c r="V20" i="2"/>
  <c r="W20" i="2"/>
  <c r="AB20" i="2" s="1"/>
  <c r="V21" i="2"/>
  <c r="W21" i="2"/>
  <c r="V22" i="2"/>
  <c r="W22" i="2"/>
  <c r="V23" i="2"/>
  <c r="W23" i="2"/>
  <c r="V24" i="2"/>
  <c r="W24" i="2"/>
  <c r="AB24" i="2" s="1"/>
  <c r="V25" i="2"/>
  <c r="W25" i="2"/>
  <c r="V26" i="2"/>
  <c r="W26" i="2"/>
  <c r="AB26" i="2" s="1"/>
  <c r="V27" i="2"/>
  <c r="W27" i="2"/>
  <c r="V28" i="2"/>
  <c r="W28" i="2"/>
  <c r="AB28" i="2" s="1"/>
  <c r="V29" i="2"/>
  <c r="W29" i="2"/>
  <c r="V30" i="2"/>
  <c r="W30" i="2"/>
  <c r="V31" i="2"/>
  <c r="W31" i="2"/>
  <c r="V32" i="2"/>
  <c r="W32" i="2"/>
  <c r="V33" i="2"/>
  <c r="W33" i="2"/>
  <c r="V34" i="2"/>
  <c r="W34" i="2"/>
  <c r="AB34" i="2" s="1"/>
  <c r="V35" i="2"/>
  <c r="W35" i="2"/>
  <c r="V36" i="2"/>
  <c r="W36" i="2"/>
  <c r="AB36" i="2" s="1"/>
  <c r="V37" i="2"/>
  <c r="W37" i="2"/>
  <c r="V38" i="2"/>
  <c r="W38" i="2"/>
  <c r="V39" i="2"/>
  <c r="W39" i="2"/>
  <c r="V40" i="2"/>
  <c r="W40" i="2"/>
  <c r="AB40" i="2" s="1"/>
  <c r="V41" i="2"/>
  <c r="W41" i="2"/>
  <c r="V42" i="2"/>
  <c r="W42" i="2"/>
  <c r="AB42" i="2" s="1"/>
  <c r="V43" i="2"/>
  <c r="W43" i="2"/>
  <c r="V44" i="2"/>
  <c r="W44" i="2"/>
  <c r="AB44" i="2" s="1"/>
  <c r="V45" i="2"/>
  <c r="W45" i="2"/>
  <c r="V46" i="2"/>
  <c r="W46" i="2"/>
  <c r="V47" i="2"/>
  <c r="W47" i="2"/>
  <c r="V48" i="2"/>
  <c r="W48" i="2"/>
  <c r="V49" i="2"/>
  <c r="W49" i="2"/>
  <c r="V50" i="2"/>
  <c r="W50" i="2"/>
  <c r="AB50" i="2" s="1"/>
  <c r="V51" i="2"/>
  <c r="W51" i="2"/>
  <c r="V52" i="2"/>
  <c r="W52" i="2"/>
  <c r="AB52" i="2" s="1"/>
  <c r="V53" i="2"/>
  <c r="W53" i="2"/>
  <c r="V54" i="2"/>
  <c r="W54" i="2"/>
  <c r="V55" i="2"/>
  <c r="W55" i="2"/>
  <c r="V56" i="2"/>
  <c r="W56" i="2"/>
  <c r="AB56" i="2" s="1"/>
  <c r="V57" i="2"/>
  <c r="W57" i="2"/>
  <c r="V58" i="2"/>
  <c r="W58" i="2"/>
  <c r="AB58" i="2" s="1"/>
  <c r="V59" i="2"/>
  <c r="W59" i="2"/>
  <c r="V60" i="2"/>
  <c r="W60" i="2"/>
  <c r="AB60" i="2" s="1"/>
  <c r="V61" i="2"/>
  <c r="W61" i="2"/>
  <c r="V62" i="2"/>
  <c r="W62" i="2"/>
  <c r="V63" i="2"/>
  <c r="W63" i="2"/>
  <c r="V64" i="2"/>
  <c r="W64" i="2"/>
  <c r="V65" i="2"/>
  <c r="W65" i="2"/>
  <c r="V66" i="2"/>
  <c r="W66" i="2"/>
  <c r="AB66" i="2" s="1"/>
  <c r="V67" i="2"/>
  <c r="W67" i="2"/>
  <c r="V68" i="2"/>
  <c r="W68" i="2"/>
  <c r="AB68" i="2" s="1"/>
  <c r="V69" i="2"/>
  <c r="W69" i="2"/>
  <c r="V70" i="2"/>
  <c r="W70" i="2"/>
  <c r="V71" i="2"/>
  <c r="W71" i="2"/>
  <c r="V72" i="2"/>
  <c r="W72" i="2"/>
  <c r="AB72" i="2" s="1"/>
  <c r="V73" i="2"/>
  <c r="W73" i="2"/>
  <c r="V74" i="2"/>
  <c r="W74" i="2"/>
  <c r="AB74" i="2" s="1"/>
  <c r="V75" i="2"/>
  <c r="W75" i="2"/>
  <c r="V76" i="2"/>
  <c r="W76" i="2"/>
  <c r="AB76" i="2" s="1"/>
  <c r="V77" i="2"/>
  <c r="W77" i="2"/>
  <c r="V78" i="2"/>
  <c r="W78" i="2"/>
  <c r="V79" i="2"/>
  <c r="W79" i="2"/>
  <c r="V80" i="2"/>
  <c r="W80" i="2"/>
  <c r="V81" i="2"/>
  <c r="W81" i="2"/>
  <c r="V82" i="2"/>
  <c r="W82" i="2"/>
  <c r="AB82" i="2" s="1"/>
  <c r="V83" i="2"/>
  <c r="W83" i="2"/>
  <c r="V84" i="2"/>
  <c r="W84" i="2"/>
  <c r="AB84" i="2" s="1"/>
  <c r="V85" i="2"/>
  <c r="W85" i="2"/>
  <c r="V86" i="2"/>
  <c r="W86" i="2"/>
  <c r="V87" i="2"/>
  <c r="W87" i="2"/>
  <c r="V88" i="2"/>
  <c r="W88" i="2"/>
  <c r="AB88" i="2" s="1"/>
  <c r="V89" i="2"/>
  <c r="W89" i="2"/>
  <c r="V90" i="2"/>
  <c r="W90" i="2"/>
  <c r="AB90" i="2" s="1"/>
  <c r="V91" i="2"/>
  <c r="W91" i="2"/>
  <c r="V92" i="2"/>
  <c r="W92" i="2"/>
  <c r="AB92" i="2" s="1"/>
  <c r="V93" i="2"/>
  <c r="W93" i="2"/>
  <c r="V94" i="2"/>
  <c r="W94" i="2"/>
  <c r="V95" i="2"/>
  <c r="W95" i="2"/>
  <c r="V96" i="2"/>
  <c r="W96" i="2"/>
  <c r="V97" i="2"/>
  <c r="W97" i="2"/>
  <c r="V98" i="2"/>
  <c r="W98" i="2"/>
  <c r="AB98" i="2" s="1"/>
  <c r="V99" i="2"/>
  <c r="W99" i="2"/>
  <c r="V100" i="2"/>
  <c r="W100" i="2"/>
  <c r="AB100" i="2" s="1"/>
  <c r="V101" i="2"/>
  <c r="W101" i="2"/>
  <c r="V102" i="2"/>
  <c r="W102" i="2"/>
  <c r="V103" i="2"/>
  <c r="W103" i="2"/>
  <c r="V104" i="2"/>
  <c r="W104" i="2"/>
  <c r="AB104" i="2" s="1"/>
  <c r="V105" i="2"/>
  <c r="W105" i="2"/>
  <c r="V106" i="2"/>
  <c r="W106" i="2"/>
  <c r="AB106" i="2" s="1"/>
  <c r="V107" i="2"/>
  <c r="W107" i="2"/>
  <c r="V108" i="2"/>
  <c r="W108" i="2"/>
  <c r="AB108" i="2" s="1"/>
  <c r="V109" i="2"/>
  <c r="W109" i="2"/>
  <c r="V110" i="2"/>
  <c r="W110" i="2"/>
  <c r="V111" i="2"/>
  <c r="W111" i="2"/>
  <c r="V112" i="2"/>
  <c r="W112" i="2"/>
  <c r="V113" i="2"/>
  <c r="W113" i="2"/>
  <c r="V114" i="2"/>
  <c r="W114" i="2"/>
  <c r="AB114" i="2" s="1"/>
  <c r="V115" i="2"/>
  <c r="W115" i="2"/>
  <c r="V116" i="2"/>
  <c r="W116" i="2"/>
  <c r="AB116" i="2" s="1"/>
  <c r="V117" i="2"/>
  <c r="W117" i="2"/>
  <c r="V118" i="2"/>
  <c r="W118" i="2"/>
  <c r="V119" i="2"/>
  <c r="W119" i="2"/>
  <c r="V120" i="2"/>
  <c r="W120" i="2"/>
  <c r="AB120" i="2" s="1"/>
  <c r="V121" i="2"/>
  <c r="W121" i="2"/>
  <c r="W3" i="2"/>
  <c r="V3" i="2"/>
  <c r="AA3" i="2" s="1"/>
  <c r="L4" i="2"/>
  <c r="AA4" i="2" s="1"/>
  <c r="M4" i="2"/>
  <c r="L5" i="2"/>
  <c r="M5" i="2"/>
  <c r="AB5" i="2" s="1"/>
  <c r="L6" i="2"/>
  <c r="M6" i="2"/>
  <c r="AB6" i="2" s="1"/>
  <c r="L7" i="2"/>
  <c r="M7" i="2"/>
  <c r="AB7" i="2" s="1"/>
  <c r="L8" i="2"/>
  <c r="AA8" i="2" s="1"/>
  <c r="M8" i="2"/>
  <c r="L9" i="2"/>
  <c r="M9" i="2"/>
  <c r="AB9" i="2" s="1"/>
  <c r="L10" i="2"/>
  <c r="AA10" i="2" s="1"/>
  <c r="M10" i="2"/>
  <c r="L11" i="2"/>
  <c r="M11" i="2"/>
  <c r="L12" i="2"/>
  <c r="AA12" i="2" s="1"/>
  <c r="M12" i="2"/>
  <c r="L13" i="2"/>
  <c r="M13" i="2"/>
  <c r="AB13" i="2" s="1"/>
  <c r="L14" i="2"/>
  <c r="AA14" i="2" s="1"/>
  <c r="M14" i="2"/>
  <c r="AB14" i="2" s="1"/>
  <c r="L15" i="2"/>
  <c r="M15" i="2"/>
  <c r="AB15" i="2" s="1"/>
  <c r="L16" i="2"/>
  <c r="AA16" i="2" s="1"/>
  <c r="M16" i="2"/>
  <c r="L17" i="2"/>
  <c r="M17" i="2"/>
  <c r="AB17" i="2" s="1"/>
  <c r="L18" i="2"/>
  <c r="AA18" i="2" s="1"/>
  <c r="M18" i="2"/>
  <c r="L19" i="2"/>
  <c r="M19" i="2"/>
  <c r="AB19" i="2" s="1"/>
  <c r="L20" i="2"/>
  <c r="AA20" i="2" s="1"/>
  <c r="M20" i="2"/>
  <c r="L21" i="2"/>
  <c r="M21" i="2"/>
  <c r="AB21" i="2" s="1"/>
  <c r="L22" i="2"/>
  <c r="M22" i="2"/>
  <c r="AB22" i="2" s="1"/>
  <c r="L23" i="2"/>
  <c r="M23" i="2"/>
  <c r="AB23" i="2" s="1"/>
  <c r="L24" i="2"/>
  <c r="AA24" i="2" s="1"/>
  <c r="M24" i="2"/>
  <c r="L25" i="2"/>
  <c r="M25" i="2"/>
  <c r="AB25" i="2" s="1"/>
  <c r="L26" i="2"/>
  <c r="AA26" i="2" s="1"/>
  <c r="M26" i="2"/>
  <c r="L27" i="2"/>
  <c r="M27" i="2"/>
  <c r="L28" i="2"/>
  <c r="AA28" i="2" s="1"/>
  <c r="M28" i="2"/>
  <c r="L29" i="2"/>
  <c r="M29" i="2"/>
  <c r="AB29" i="2" s="1"/>
  <c r="L30" i="2"/>
  <c r="AA30" i="2" s="1"/>
  <c r="M30" i="2"/>
  <c r="AB30" i="2" s="1"/>
  <c r="L31" i="2"/>
  <c r="M31" i="2"/>
  <c r="AB31" i="2" s="1"/>
  <c r="L32" i="2"/>
  <c r="AA32" i="2" s="1"/>
  <c r="M32" i="2"/>
  <c r="L33" i="2"/>
  <c r="M33" i="2"/>
  <c r="AB33" i="2" s="1"/>
  <c r="L34" i="2"/>
  <c r="AA34" i="2" s="1"/>
  <c r="M34" i="2"/>
  <c r="L35" i="2"/>
  <c r="M35" i="2"/>
  <c r="AB35" i="2" s="1"/>
  <c r="L36" i="2"/>
  <c r="AA36" i="2" s="1"/>
  <c r="M36" i="2"/>
  <c r="L37" i="2"/>
  <c r="M37" i="2"/>
  <c r="AB37" i="2" s="1"/>
  <c r="L38" i="2"/>
  <c r="M38" i="2"/>
  <c r="AB38" i="2" s="1"/>
  <c r="L39" i="2"/>
  <c r="M39" i="2"/>
  <c r="AB39" i="2" s="1"/>
  <c r="L40" i="2"/>
  <c r="AA40" i="2" s="1"/>
  <c r="M40" i="2"/>
  <c r="L41" i="2"/>
  <c r="M41" i="2"/>
  <c r="AB41" i="2" s="1"/>
  <c r="L42" i="2"/>
  <c r="AA42" i="2" s="1"/>
  <c r="M42" i="2"/>
  <c r="L43" i="2"/>
  <c r="M43" i="2"/>
  <c r="L44" i="2"/>
  <c r="AA44" i="2" s="1"/>
  <c r="M44" i="2"/>
  <c r="L45" i="2"/>
  <c r="M45" i="2"/>
  <c r="AB45" i="2" s="1"/>
  <c r="L46" i="2"/>
  <c r="AA46" i="2" s="1"/>
  <c r="M46" i="2"/>
  <c r="AB46" i="2" s="1"/>
  <c r="L47" i="2"/>
  <c r="M47" i="2"/>
  <c r="AB47" i="2" s="1"/>
  <c r="L48" i="2"/>
  <c r="AA48" i="2" s="1"/>
  <c r="M48" i="2"/>
  <c r="L49" i="2"/>
  <c r="M49" i="2"/>
  <c r="AB49" i="2" s="1"/>
  <c r="L50" i="2"/>
  <c r="AA50" i="2" s="1"/>
  <c r="M50" i="2"/>
  <c r="L51" i="2"/>
  <c r="M51" i="2"/>
  <c r="AB51" i="2" s="1"/>
  <c r="L52" i="2"/>
  <c r="AA52" i="2" s="1"/>
  <c r="M52" i="2"/>
  <c r="L53" i="2"/>
  <c r="M53" i="2"/>
  <c r="AB53" i="2" s="1"/>
  <c r="L54" i="2"/>
  <c r="M54" i="2"/>
  <c r="AB54" i="2" s="1"/>
  <c r="L55" i="2"/>
  <c r="M55" i="2"/>
  <c r="AB55" i="2" s="1"/>
  <c r="L56" i="2"/>
  <c r="AA56" i="2" s="1"/>
  <c r="M56" i="2"/>
  <c r="L57" i="2"/>
  <c r="M57" i="2"/>
  <c r="AB57" i="2" s="1"/>
  <c r="L58" i="2"/>
  <c r="AA58" i="2" s="1"/>
  <c r="M58" i="2"/>
  <c r="L59" i="2"/>
  <c r="M59" i="2"/>
  <c r="L60" i="2"/>
  <c r="AA60" i="2" s="1"/>
  <c r="M60" i="2"/>
  <c r="L61" i="2"/>
  <c r="M61" i="2"/>
  <c r="AB61" i="2" s="1"/>
  <c r="L62" i="2"/>
  <c r="AA62" i="2" s="1"/>
  <c r="M62" i="2"/>
  <c r="AB62" i="2" s="1"/>
  <c r="L63" i="2"/>
  <c r="M63" i="2"/>
  <c r="AB63" i="2" s="1"/>
  <c r="L64" i="2"/>
  <c r="AA64" i="2" s="1"/>
  <c r="M64" i="2"/>
  <c r="L65" i="2"/>
  <c r="M65" i="2"/>
  <c r="AB65" i="2" s="1"/>
  <c r="L66" i="2"/>
  <c r="AA66" i="2" s="1"/>
  <c r="M66" i="2"/>
  <c r="L67" i="2"/>
  <c r="M67" i="2"/>
  <c r="AB67" i="2" s="1"/>
  <c r="L68" i="2"/>
  <c r="AA68" i="2" s="1"/>
  <c r="M68" i="2"/>
  <c r="L69" i="2"/>
  <c r="M69" i="2"/>
  <c r="AB69" i="2" s="1"/>
  <c r="L70" i="2"/>
  <c r="M70" i="2"/>
  <c r="AB70" i="2" s="1"/>
  <c r="L71" i="2"/>
  <c r="M71" i="2"/>
  <c r="AB71" i="2" s="1"/>
  <c r="L72" i="2"/>
  <c r="AA72" i="2" s="1"/>
  <c r="M72" i="2"/>
  <c r="L73" i="2"/>
  <c r="M73" i="2"/>
  <c r="AB73" i="2" s="1"/>
  <c r="L74" i="2"/>
  <c r="AA74" i="2" s="1"/>
  <c r="M74" i="2"/>
  <c r="L75" i="2"/>
  <c r="M75" i="2"/>
  <c r="L76" i="2"/>
  <c r="AA76" i="2" s="1"/>
  <c r="M76" i="2"/>
  <c r="L77" i="2"/>
  <c r="M77" i="2"/>
  <c r="AB77" i="2" s="1"/>
  <c r="L78" i="2"/>
  <c r="AA78" i="2" s="1"/>
  <c r="M78" i="2"/>
  <c r="AB78" i="2" s="1"/>
  <c r="L79" i="2"/>
  <c r="M79" i="2"/>
  <c r="AB79" i="2" s="1"/>
  <c r="L80" i="2"/>
  <c r="AA80" i="2" s="1"/>
  <c r="M80" i="2"/>
  <c r="L81" i="2"/>
  <c r="M81" i="2"/>
  <c r="AB81" i="2" s="1"/>
  <c r="L82" i="2"/>
  <c r="AA82" i="2" s="1"/>
  <c r="M82" i="2"/>
  <c r="L83" i="2"/>
  <c r="M83" i="2"/>
  <c r="AB83" i="2" s="1"/>
  <c r="L84" i="2"/>
  <c r="AA84" i="2" s="1"/>
  <c r="M84" i="2"/>
  <c r="L85" i="2"/>
  <c r="M85" i="2"/>
  <c r="AB85" i="2" s="1"/>
  <c r="L86" i="2"/>
  <c r="M86" i="2"/>
  <c r="AB86" i="2" s="1"/>
  <c r="L87" i="2"/>
  <c r="M87" i="2"/>
  <c r="AB87" i="2" s="1"/>
  <c r="L88" i="2"/>
  <c r="AA88" i="2" s="1"/>
  <c r="M88" i="2"/>
  <c r="L89" i="2"/>
  <c r="M89" i="2"/>
  <c r="AB89" i="2" s="1"/>
  <c r="L90" i="2"/>
  <c r="AA90" i="2" s="1"/>
  <c r="M90" i="2"/>
  <c r="L91" i="2"/>
  <c r="M91" i="2"/>
  <c r="L92" i="2"/>
  <c r="AA92" i="2" s="1"/>
  <c r="M92" i="2"/>
  <c r="L93" i="2"/>
  <c r="M93" i="2"/>
  <c r="AB93" i="2" s="1"/>
  <c r="L94" i="2"/>
  <c r="AA94" i="2" s="1"/>
  <c r="M94" i="2"/>
  <c r="AB94" i="2" s="1"/>
  <c r="L95" i="2"/>
  <c r="M95" i="2"/>
  <c r="AB95" i="2" s="1"/>
  <c r="L96" i="2"/>
  <c r="AA96" i="2" s="1"/>
  <c r="M96" i="2"/>
  <c r="L97" i="2"/>
  <c r="M97" i="2"/>
  <c r="AB97" i="2" s="1"/>
  <c r="L98" i="2"/>
  <c r="AA98" i="2" s="1"/>
  <c r="M98" i="2"/>
  <c r="L99" i="2"/>
  <c r="M99" i="2"/>
  <c r="AB99" i="2" s="1"/>
  <c r="L100" i="2"/>
  <c r="AA100" i="2" s="1"/>
  <c r="M100" i="2"/>
  <c r="L101" i="2"/>
  <c r="M101" i="2"/>
  <c r="AB101" i="2" s="1"/>
  <c r="L102" i="2"/>
  <c r="M102" i="2"/>
  <c r="AB102" i="2" s="1"/>
  <c r="L103" i="2"/>
  <c r="M103" i="2"/>
  <c r="AB103" i="2" s="1"/>
  <c r="L104" i="2"/>
  <c r="AA104" i="2" s="1"/>
  <c r="M104" i="2"/>
  <c r="L105" i="2"/>
  <c r="M105" i="2"/>
  <c r="AB105" i="2" s="1"/>
  <c r="L106" i="2"/>
  <c r="AA106" i="2" s="1"/>
  <c r="M106" i="2"/>
  <c r="L107" i="2"/>
  <c r="M107" i="2"/>
  <c r="L108" i="2"/>
  <c r="AA108" i="2" s="1"/>
  <c r="M108" i="2"/>
  <c r="L109" i="2"/>
  <c r="M109" i="2"/>
  <c r="AB109" i="2" s="1"/>
  <c r="L110" i="2"/>
  <c r="AA110" i="2" s="1"/>
  <c r="M110" i="2"/>
  <c r="AB110" i="2" s="1"/>
  <c r="L111" i="2"/>
  <c r="M111" i="2"/>
  <c r="AB111" i="2" s="1"/>
  <c r="L112" i="2"/>
  <c r="AA112" i="2" s="1"/>
  <c r="M112" i="2"/>
  <c r="L113" i="2"/>
  <c r="M113" i="2"/>
  <c r="AB113" i="2" s="1"/>
  <c r="L114" i="2"/>
  <c r="AA114" i="2" s="1"/>
  <c r="M114" i="2"/>
  <c r="L115" i="2"/>
  <c r="M115" i="2"/>
  <c r="AB115" i="2" s="1"/>
  <c r="L116" i="2"/>
  <c r="AA116" i="2" s="1"/>
  <c r="M116" i="2"/>
  <c r="L117" i="2"/>
  <c r="M117" i="2"/>
  <c r="AB117" i="2" s="1"/>
  <c r="L118" i="2"/>
  <c r="M118" i="2"/>
  <c r="AB118" i="2" s="1"/>
  <c r="L119" i="2"/>
  <c r="M119" i="2"/>
  <c r="AB119" i="2" s="1"/>
  <c r="L120" i="2"/>
  <c r="AA120" i="2" s="1"/>
  <c r="M120" i="2"/>
  <c r="L121" i="2"/>
  <c r="M121" i="2"/>
  <c r="AB121" i="2" s="1"/>
  <c r="M3" i="2"/>
  <c r="AB3" i="2" s="1"/>
  <c r="L3" i="2"/>
  <c r="AH4" i="1"/>
  <c r="AI4" i="1"/>
  <c r="AH5" i="1"/>
  <c r="AI5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I3" i="1"/>
  <c r="AH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Q3" i="1"/>
  <c r="P3" i="1"/>
  <c r="AA121" i="2" l="1"/>
  <c r="AA119" i="2"/>
  <c r="AA117" i="2"/>
  <c r="AA115" i="2"/>
  <c r="AA113" i="2"/>
  <c r="AA111" i="2"/>
  <c r="AA109" i="2"/>
  <c r="AA107" i="2"/>
  <c r="AA105" i="2"/>
  <c r="AA103" i="2"/>
  <c r="AA101" i="2"/>
  <c r="AA99" i="2"/>
  <c r="AA97" i="2"/>
  <c r="AA95" i="2"/>
  <c r="AA93" i="2"/>
  <c r="AA91" i="2"/>
  <c r="AA89" i="2"/>
  <c r="AA87" i="2"/>
  <c r="AA85" i="2"/>
  <c r="AA83" i="2"/>
  <c r="AA81" i="2"/>
  <c r="AA79" i="2"/>
  <c r="AA77" i="2"/>
  <c r="AA75" i="2"/>
  <c r="AA73" i="2"/>
  <c r="AA71" i="2"/>
  <c r="AA69" i="2"/>
  <c r="AA67" i="2"/>
  <c r="AA65" i="2"/>
  <c r="AA63" i="2"/>
  <c r="AA61" i="2"/>
  <c r="AA59" i="2"/>
  <c r="AA57" i="2"/>
  <c r="AA55" i="2"/>
  <c r="AA53" i="2"/>
  <c r="AA51" i="2"/>
  <c r="AA49" i="2"/>
  <c r="AA47" i="2"/>
  <c r="AA45" i="2"/>
  <c r="AA43" i="2"/>
  <c r="AA41" i="2"/>
  <c r="AA39" i="2"/>
  <c r="AA37" i="2"/>
  <c r="AA35" i="2"/>
  <c r="AA33" i="2"/>
  <c r="AA31" i="2"/>
  <c r="AA29" i="2"/>
  <c r="AA27" i="2"/>
  <c r="AA25" i="2"/>
  <c r="AA23" i="2"/>
  <c r="AA21" i="2"/>
  <c r="AA19" i="2"/>
  <c r="AA17" i="2"/>
  <c r="AA15" i="2"/>
  <c r="AA13" i="2"/>
  <c r="AA11" i="2"/>
  <c r="AA9" i="2"/>
  <c r="AA7" i="2"/>
  <c r="AA5" i="2"/>
</calcChain>
</file>

<file path=xl/sharedStrings.xml><?xml version="1.0" encoding="utf-8"?>
<sst xmlns="http://schemas.openxmlformats.org/spreadsheetml/2006/main" count="707" uniqueCount="84">
  <si>
    <t>User</t>
  </si>
  <si>
    <t>Site Admin</t>
  </si>
  <si>
    <t>Publisher</t>
  </si>
  <si>
    <t>Platform/Site</t>
  </si>
  <si>
    <t>Site Configuration</t>
  </si>
  <si>
    <t>Price Plan</t>
  </si>
  <si>
    <t>Billing System</t>
  </si>
  <si>
    <t>Consumer</t>
  </si>
  <si>
    <t>Data Package</t>
  </si>
  <si>
    <t>id</t>
  </si>
  <si>
    <t>Entities</t>
  </si>
  <si>
    <t>Site Configuration - Billing System</t>
  </si>
  <si>
    <t>Site Configuration - Price Plan</t>
  </si>
  <si>
    <t>Form</t>
  </si>
  <si>
    <t>Publisher - Price Plan</t>
  </si>
  <si>
    <t>Publisher - Data Package</t>
  </si>
  <si>
    <t>Publisher - User</t>
  </si>
  <si>
    <t>Publisher - Platform/Site</t>
  </si>
  <si>
    <t>Consumer - Data Package</t>
  </si>
  <si>
    <t>Platform/Site - Data Package</t>
  </si>
  <si>
    <t>Platform/Site - Site Configuration</t>
  </si>
  <si>
    <t>Site Admin - User</t>
  </si>
  <si>
    <t>Site Admin - Platform/Site</t>
  </si>
  <si>
    <t>Site Admin - Site Configuration</t>
  </si>
  <si>
    <t>Relationships</t>
  </si>
  <si>
    <t>US</t>
  </si>
  <si>
    <t>Moderator</t>
  </si>
  <si>
    <t>Estimator</t>
  </si>
  <si>
    <t>Estimation Policy</t>
  </si>
  <si>
    <t>Game</t>
  </si>
  <si>
    <t>Game Round</t>
  </si>
  <si>
    <t>Estimation Item</t>
  </si>
  <si>
    <t>Moderator - Estimation Policy</t>
  </si>
  <si>
    <t>Moderator - Estimator</t>
  </si>
  <si>
    <t>Moderator - Game</t>
  </si>
  <si>
    <t>Moderator - Estimation Item</t>
  </si>
  <si>
    <t>Game - Game Round</t>
  </si>
  <si>
    <t xml:space="preserve">Estimator - Estimatiom Item </t>
  </si>
  <si>
    <t>Game Round - Estimation Item</t>
  </si>
  <si>
    <t>form</t>
  </si>
  <si>
    <t>CD Familiarity</t>
  </si>
  <si>
    <t>UC Familiarity</t>
  </si>
  <si>
    <t>US Familiarity</t>
  </si>
  <si>
    <t>UC lecture</t>
  </si>
  <si>
    <t>US Lecture</t>
  </si>
  <si>
    <t>UC HW</t>
  </si>
  <si>
    <t>US HW</t>
  </si>
  <si>
    <t>CD HW</t>
  </si>
  <si>
    <t>UC-CM</t>
  </si>
  <si>
    <t>US-CM</t>
  </si>
  <si>
    <t>UC-CDId</t>
  </si>
  <si>
    <t>US-CDId</t>
  </si>
  <si>
    <t>UC-RId</t>
  </si>
  <si>
    <t>US-RId</t>
  </si>
  <si>
    <t>UC-Structure</t>
  </si>
  <si>
    <t>US-Structure</t>
  </si>
  <si>
    <t>UC-Overview</t>
  </si>
  <si>
    <t>US-OverView</t>
  </si>
  <si>
    <t>UC-Req</t>
  </si>
  <si>
    <t>US-Req</t>
  </si>
  <si>
    <t>Preferences</t>
  </si>
  <si>
    <t>A</t>
  </si>
  <si>
    <t>Others</t>
  </si>
  <si>
    <t>others</t>
  </si>
  <si>
    <t>Other</t>
  </si>
  <si>
    <t>other 1</t>
  </si>
  <si>
    <t>Estimation</t>
  </si>
  <si>
    <t>Account</t>
  </si>
  <si>
    <t>Usage Metrics</t>
  </si>
  <si>
    <t>Publisher - Usage Metrics</t>
  </si>
  <si>
    <t>Site Configuration - Usage Metrics</t>
  </si>
  <si>
    <t>UC</t>
  </si>
  <si>
    <t>B</t>
  </si>
  <si>
    <t>Num</t>
  </si>
  <si>
    <t>Grades</t>
  </si>
  <si>
    <t>Recall</t>
  </si>
  <si>
    <t>Precision</t>
  </si>
  <si>
    <t>Percision</t>
  </si>
  <si>
    <t xml:space="preserve">Total Recall </t>
  </si>
  <si>
    <t>Total Precision</t>
  </si>
  <si>
    <t>Relationships between identified entities</t>
  </si>
  <si>
    <t>Total Recall</t>
  </si>
  <si>
    <t>Site Admin - Account</t>
  </si>
  <si>
    <t>Publisher -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</si>
</sst>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9" fontId="1" fillId="2" borderId="1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3" fillId="0" borderId="0" xfId="0" applyFont="1"/>
    <xf numFmtId="0" fontId="3" fillId="0" borderId="3" xfId="0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2" fontId="0" fillId="0" borderId="3" xfId="0" applyNumberFormat="1" applyBorder="1"/>
    <xf numFmtId="2" fontId="0" fillId="0" borderId="0" xfId="0" applyNumberFormat="1" applyFill="1" applyBorder="1"/>
    <xf numFmtId="1" fontId="0" fillId="0" borderId="0" xfId="0" applyNumberFormat="1"/>
    <xf numFmtId="2" fontId="0" fillId="0" borderId="2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3" fillId="0" borderId="3" xfId="0" applyNumberFormat="1" applyFont="1" applyBorder="1"/>
    <xf numFmtId="2" fontId="0" fillId="0" borderId="3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/>
    <xf numFmtId="2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2">
    <cellStyle name="Normal" xfId="0" builtinId="0"/>
    <cellStyle name="p::v Condition Cell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B1" workbookViewId="0">
      <pane ySplit="2" topLeftCell="A3" activePane="bottomLeft" state="frozen"/>
      <selection pane="bottomLeft" activeCell="E114" sqref="E114"/>
    </sheetView>
  </sheetViews>
  <sheetFormatPr defaultRowHeight="13.8" x14ac:dyDescent="0.25"/>
  <cols>
    <col min="2" max="2" width="10.8984375" bestFit="1" customWidth="1"/>
    <col min="3" max="3" width="10.8984375" customWidth="1"/>
    <col min="4" max="4" width="8.796875" style="3"/>
    <col min="5" max="6" width="12.19921875" bestFit="1" customWidth="1"/>
    <col min="7" max="7" width="12.09765625" bestFit="1" customWidth="1"/>
    <col min="8" max="12" width="10.3984375" bestFit="1" customWidth="1"/>
  </cols>
  <sheetData>
    <row r="1" spans="1:12" x14ac:dyDescent="0.25">
      <c r="D1" s="4"/>
    </row>
    <row r="2" spans="1:12" x14ac:dyDescent="0.25">
      <c r="A2" t="s">
        <v>73</v>
      </c>
      <c r="B2" t="s">
        <v>9</v>
      </c>
      <c r="C2" t="s">
        <v>74</v>
      </c>
      <c r="D2" s="4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45</v>
      </c>
      <c r="K2" t="s">
        <v>46</v>
      </c>
      <c r="L2" t="s">
        <v>47</v>
      </c>
    </row>
    <row r="3" spans="1:12" x14ac:dyDescent="0.25">
      <c r="A3">
        <v>1</v>
      </c>
      <c r="B3">
        <v>1</v>
      </c>
      <c r="C3">
        <v>80</v>
      </c>
      <c r="D3" s="4" t="s">
        <v>61</v>
      </c>
      <c r="E3">
        <v>4</v>
      </c>
      <c r="F3">
        <v>3</v>
      </c>
      <c r="G3">
        <v>4</v>
      </c>
      <c r="H3">
        <v>0</v>
      </c>
      <c r="I3">
        <v>1</v>
      </c>
      <c r="J3">
        <v>5</v>
      </c>
      <c r="K3">
        <v>3</v>
      </c>
      <c r="L3">
        <v>5</v>
      </c>
    </row>
    <row r="4" spans="1:12" x14ac:dyDescent="0.25">
      <c r="A4">
        <v>2</v>
      </c>
      <c r="B4">
        <v>2</v>
      </c>
      <c r="C4">
        <v>91</v>
      </c>
      <c r="D4" s="4" t="s">
        <v>61</v>
      </c>
      <c r="E4">
        <v>4</v>
      </c>
      <c r="F4">
        <v>3</v>
      </c>
      <c r="G4">
        <v>3</v>
      </c>
      <c r="H4">
        <v>1</v>
      </c>
      <c r="I4">
        <v>1</v>
      </c>
      <c r="J4">
        <v>5</v>
      </c>
      <c r="K4">
        <v>5</v>
      </c>
      <c r="L4">
        <v>5</v>
      </c>
    </row>
    <row r="5" spans="1:12" x14ac:dyDescent="0.25">
      <c r="A5">
        <v>3</v>
      </c>
      <c r="B5">
        <v>3</v>
      </c>
      <c r="C5">
        <v>89</v>
      </c>
      <c r="D5" s="4" t="s">
        <v>61</v>
      </c>
      <c r="E5">
        <v>4</v>
      </c>
      <c r="F5">
        <v>3</v>
      </c>
      <c r="G5">
        <v>3</v>
      </c>
      <c r="H5">
        <v>0</v>
      </c>
      <c r="I5">
        <v>1</v>
      </c>
      <c r="J5">
        <v>3</v>
      </c>
      <c r="K5">
        <v>5</v>
      </c>
      <c r="L5">
        <v>5</v>
      </c>
    </row>
    <row r="6" spans="1:12" x14ac:dyDescent="0.25">
      <c r="A6">
        <v>4</v>
      </c>
      <c r="B6">
        <v>4</v>
      </c>
      <c r="C6">
        <v>92</v>
      </c>
      <c r="D6" s="4" t="s">
        <v>61</v>
      </c>
      <c r="E6">
        <v>4</v>
      </c>
      <c r="F6">
        <v>4</v>
      </c>
      <c r="G6">
        <v>4</v>
      </c>
      <c r="H6">
        <v>1</v>
      </c>
      <c r="I6">
        <v>1</v>
      </c>
      <c r="J6">
        <v>4</v>
      </c>
      <c r="K6">
        <v>4</v>
      </c>
      <c r="L6">
        <v>4</v>
      </c>
    </row>
    <row r="7" spans="1:12" x14ac:dyDescent="0.25">
      <c r="A7">
        <v>5</v>
      </c>
      <c r="B7">
        <v>5</v>
      </c>
      <c r="C7">
        <v>94</v>
      </c>
      <c r="D7" s="4" t="s">
        <v>61</v>
      </c>
      <c r="E7">
        <v>4</v>
      </c>
      <c r="F7">
        <v>4</v>
      </c>
      <c r="G7">
        <v>3</v>
      </c>
      <c r="H7">
        <v>1</v>
      </c>
      <c r="I7">
        <v>1</v>
      </c>
      <c r="J7">
        <v>3</v>
      </c>
      <c r="K7">
        <v>5</v>
      </c>
      <c r="L7">
        <v>4</v>
      </c>
    </row>
    <row r="8" spans="1:12" x14ac:dyDescent="0.25">
      <c r="A8">
        <v>6</v>
      </c>
      <c r="B8">
        <v>6</v>
      </c>
      <c r="C8">
        <v>83</v>
      </c>
      <c r="D8" s="4" t="s">
        <v>61</v>
      </c>
      <c r="E8">
        <v>5</v>
      </c>
      <c r="F8">
        <v>3</v>
      </c>
      <c r="G8">
        <v>3</v>
      </c>
      <c r="H8">
        <v>1</v>
      </c>
      <c r="I8">
        <v>1</v>
      </c>
      <c r="J8">
        <v>5</v>
      </c>
      <c r="K8">
        <v>5</v>
      </c>
      <c r="L8">
        <v>5</v>
      </c>
    </row>
    <row r="9" spans="1:12" x14ac:dyDescent="0.25">
      <c r="A9">
        <v>7</v>
      </c>
      <c r="B9">
        <v>7</v>
      </c>
      <c r="C9">
        <v>81</v>
      </c>
      <c r="D9" s="4" t="s">
        <v>61</v>
      </c>
      <c r="E9">
        <v>3</v>
      </c>
      <c r="F9">
        <v>3</v>
      </c>
      <c r="G9">
        <v>3</v>
      </c>
      <c r="H9">
        <v>1</v>
      </c>
      <c r="I9">
        <v>1</v>
      </c>
      <c r="J9">
        <v>4</v>
      </c>
      <c r="K9">
        <v>4</v>
      </c>
      <c r="L9">
        <v>4</v>
      </c>
    </row>
    <row r="10" spans="1:12" x14ac:dyDescent="0.25">
      <c r="A10">
        <v>8</v>
      </c>
      <c r="B10">
        <v>8</v>
      </c>
      <c r="C10">
        <v>92</v>
      </c>
      <c r="D10" s="4" t="s">
        <v>61</v>
      </c>
      <c r="E10">
        <v>4</v>
      </c>
      <c r="F10">
        <v>4</v>
      </c>
      <c r="H10">
        <v>1</v>
      </c>
      <c r="I10">
        <v>1</v>
      </c>
      <c r="J10">
        <v>5</v>
      </c>
      <c r="K10">
        <v>5</v>
      </c>
      <c r="L10">
        <v>5</v>
      </c>
    </row>
    <row r="11" spans="1:12" x14ac:dyDescent="0.25">
      <c r="A11">
        <v>9</v>
      </c>
      <c r="B11">
        <v>9</v>
      </c>
      <c r="C11">
        <v>88</v>
      </c>
      <c r="D11" s="4" t="s">
        <v>61</v>
      </c>
      <c r="E11">
        <v>3</v>
      </c>
      <c r="F11">
        <v>3</v>
      </c>
      <c r="G11">
        <v>3</v>
      </c>
      <c r="H11">
        <v>1</v>
      </c>
      <c r="I11">
        <v>1</v>
      </c>
      <c r="J11">
        <v>4</v>
      </c>
      <c r="K11">
        <v>4</v>
      </c>
      <c r="L11">
        <v>4</v>
      </c>
    </row>
    <row r="12" spans="1:12" x14ac:dyDescent="0.25">
      <c r="A12">
        <v>10</v>
      </c>
      <c r="B12">
        <v>10</v>
      </c>
      <c r="C12">
        <v>88</v>
      </c>
      <c r="D12" s="4" t="s">
        <v>61</v>
      </c>
      <c r="E12">
        <v>3</v>
      </c>
      <c r="F12">
        <v>3</v>
      </c>
      <c r="G12">
        <v>4</v>
      </c>
      <c r="H12">
        <v>1</v>
      </c>
      <c r="I12">
        <v>1</v>
      </c>
      <c r="J12">
        <v>4</v>
      </c>
      <c r="K12">
        <v>4</v>
      </c>
      <c r="L12">
        <v>4</v>
      </c>
    </row>
    <row r="13" spans="1:12" x14ac:dyDescent="0.25">
      <c r="A13">
        <v>11</v>
      </c>
      <c r="B13">
        <v>11</v>
      </c>
      <c r="C13">
        <v>82</v>
      </c>
      <c r="D13" s="4" t="s">
        <v>61</v>
      </c>
      <c r="E13">
        <v>5</v>
      </c>
      <c r="F13">
        <v>4</v>
      </c>
      <c r="G13">
        <v>5</v>
      </c>
      <c r="H13">
        <v>1</v>
      </c>
      <c r="I13">
        <v>1</v>
      </c>
      <c r="J13">
        <v>5</v>
      </c>
      <c r="K13">
        <v>5</v>
      </c>
      <c r="L13">
        <v>4</v>
      </c>
    </row>
    <row r="14" spans="1:12" x14ac:dyDescent="0.25">
      <c r="A14">
        <v>12</v>
      </c>
      <c r="B14">
        <v>12</v>
      </c>
      <c r="C14">
        <v>87</v>
      </c>
      <c r="D14" s="4" t="s">
        <v>61</v>
      </c>
      <c r="E14">
        <v>5</v>
      </c>
      <c r="F14">
        <v>4</v>
      </c>
      <c r="G14">
        <v>3</v>
      </c>
      <c r="H14">
        <v>1</v>
      </c>
      <c r="I14">
        <v>1</v>
      </c>
      <c r="J14">
        <v>5</v>
      </c>
      <c r="K14">
        <v>4</v>
      </c>
      <c r="L14">
        <v>5</v>
      </c>
    </row>
    <row r="15" spans="1:12" x14ac:dyDescent="0.25">
      <c r="A15">
        <v>13</v>
      </c>
      <c r="B15">
        <v>13</v>
      </c>
      <c r="C15">
        <v>84</v>
      </c>
      <c r="D15" s="4" t="s">
        <v>61</v>
      </c>
      <c r="E15">
        <v>4</v>
      </c>
      <c r="F15">
        <v>3</v>
      </c>
      <c r="G15">
        <v>4</v>
      </c>
      <c r="H15">
        <v>1</v>
      </c>
      <c r="I15">
        <v>1</v>
      </c>
      <c r="J15">
        <v>5</v>
      </c>
      <c r="K15">
        <v>5</v>
      </c>
      <c r="L15">
        <v>5</v>
      </c>
    </row>
    <row r="16" spans="1:12" x14ac:dyDescent="0.25">
      <c r="A16">
        <v>14</v>
      </c>
      <c r="B16">
        <v>14</v>
      </c>
      <c r="C16">
        <v>91</v>
      </c>
      <c r="D16" s="4" t="s">
        <v>61</v>
      </c>
      <c r="E16">
        <v>5</v>
      </c>
      <c r="F16">
        <v>3</v>
      </c>
      <c r="G16">
        <v>2</v>
      </c>
      <c r="H16">
        <v>1</v>
      </c>
      <c r="I16">
        <v>1</v>
      </c>
      <c r="J16">
        <v>5</v>
      </c>
      <c r="K16">
        <v>5</v>
      </c>
      <c r="L16">
        <v>5</v>
      </c>
    </row>
    <row r="17" spans="1:12" x14ac:dyDescent="0.25">
      <c r="A17">
        <v>15</v>
      </c>
      <c r="B17">
        <v>15</v>
      </c>
      <c r="C17">
        <v>82</v>
      </c>
      <c r="D17" s="4" t="s">
        <v>61</v>
      </c>
      <c r="E17">
        <v>5</v>
      </c>
      <c r="F17">
        <v>4</v>
      </c>
      <c r="G17">
        <v>5</v>
      </c>
      <c r="H17">
        <v>0</v>
      </c>
      <c r="I17">
        <v>0</v>
      </c>
      <c r="J17">
        <v>5</v>
      </c>
      <c r="K17">
        <v>5</v>
      </c>
      <c r="L17">
        <v>5</v>
      </c>
    </row>
    <row r="18" spans="1:12" x14ac:dyDescent="0.25">
      <c r="A18">
        <v>16</v>
      </c>
      <c r="B18">
        <v>16</v>
      </c>
      <c r="C18">
        <v>81</v>
      </c>
      <c r="D18" s="4" t="s">
        <v>61</v>
      </c>
      <c r="E18">
        <v>2</v>
      </c>
      <c r="F18">
        <v>3</v>
      </c>
      <c r="G18">
        <v>3</v>
      </c>
      <c r="H18">
        <v>1</v>
      </c>
      <c r="I18">
        <v>1</v>
      </c>
      <c r="J18">
        <v>5</v>
      </c>
      <c r="K18">
        <v>5</v>
      </c>
      <c r="L18">
        <v>5</v>
      </c>
    </row>
    <row r="19" spans="1:12" x14ac:dyDescent="0.25">
      <c r="A19">
        <v>17</v>
      </c>
      <c r="B19">
        <v>17</v>
      </c>
      <c r="C19">
        <v>80</v>
      </c>
      <c r="D19" s="4" t="s">
        <v>61</v>
      </c>
      <c r="E19">
        <v>4</v>
      </c>
      <c r="F19">
        <v>4</v>
      </c>
      <c r="G19">
        <v>4</v>
      </c>
      <c r="H19">
        <v>0</v>
      </c>
      <c r="I19">
        <v>0</v>
      </c>
      <c r="J19">
        <v>5</v>
      </c>
      <c r="K19">
        <v>5</v>
      </c>
      <c r="L19">
        <v>4</v>
      </c>
    </row>
    <row r="20" spans="1:12" x14ac:dyDescent="0.25">
      <c r="A20">
        <v>18</v>
      </c>
      <c r="B20">
        <v>18</v>
      </c>
      <c r="C20">
        <v>88</v>
      </c>
      <c r="D20" s="4" t="s">
        <v>61</v>
      </c>
      <c r="E20">
        <v>5</v>
      </c>
      <c r="F20">
        <v>3</v>
      </c>
      <c r="G20">
        <v>4</v>
      </c>
      <c r="H20">
        <v>1</v>
      </c>
      <c r="I20">
        <v>1</v>
      </c>
      <c r="J20">
        <v>4</v>
      </c>
      <c r="K20">
        <v>2</v>
      </c>
      <c r="L20">
        <v>5</v>
      </c>
    </row>
    <row r="21" spans="1:12" x14ac:dyDescent="0.25">
      <c r="A21">
        <v>19</v>
      </c>
      <c r="B21">
        <v>19</v>
      </c>
      <c r="C21">
        <v>92</v>
      </c>
      <c r="D21" s="4" t="s">
        <v>61</v>
      </c>
      <c r="E21">
        <v>5</v>
      </c>
      <c r="F21">
        <v>4</v>
      </c>
      <c r="G21">
        <v>4</v>
      </c>
      <c r="H21">
        <v>1</v>
      </c>
      <c r="I21">
        <v>1</v>
      </c>
      <c r="J21">
        <v>5</v>
      </c>
      <c r="K21">
        <v>5</v>
      </c>
      <c r="L21">
        <v>5</v>
      </c>
    </row>
    <row r="22" spans="1:12" x14ac:dyDescent="0.25">
      <c r="A22">
        <v>20</v>
      </c>
      <c r="B22">
        <v>20</v>
      </c>
      <c r="C22">
        <v>82</v>
      </c>
      <c r="D22" s="4" t="s">
        <v>61</v>
      </c>
      <c r="E22">
        <v>4</v>
      </c>
      <c r="F22">
        <v>3</v>
      </c>
      <c r="G22">
        <v>4</v>
      </c>
      <c r="H22">
        <v>1</v>
      </c>
      <c r="I22">
        <v>1</v>
      </c>
      <c r="J22">
        <v>5</v>
      </c>
      <c r="K22">
        <v>5</v>
      </c>
      <c r="L22">
        <v>5</v>
      </c>
    </row>
    <row r="23" spans="1:12" x14ac:dyDescent="0.25">
      <c r="A23">
        <v>21</v>
      </c>
      <c r="B23">
        <v>21</v>
      </c>
      <c r="C23">
        <v>86</v>
      </c>
      <c r="D23" s="4" t="s">
        <v>61</v>
      </c>
      <c r="E23">
        <v>4</v>
      </c>
      <c r="F23">
        <v>4</v>
      </c>
      <c r="G23">
        <v>5</v>
      </c>
      <c r="H23">
        <v>1</v>
      </c>
      <c r="I23">
        <v>1</v>
      </c>
      <c r="J23">
        <v>5</v>
      </c>
      <c r="K23">
        <v>5</v>
      </c>
      <c r="L23">
        <v>4</v>
      </c>
    </row>
    <row r="24" spans="1:12" x14ac:dyDescent="0.25">
      <c r="A24">
        <v>22</v>
      </c>
      <c r="B24">
        <v>22</v>
      </c>
      <c r="C24">
        <v>84</v>
      </c>
      <c r="D24" s="4" t="s">
        <v>61</v>
      </c>
      <c r="E24">
        <v>3</v>
      </c>
      <c r="F24">
        <v>3</v>
      </c>
      <c r="G24">
        <v>3</v>
      </c>
      <c r="H24">
        <v>1</v>
      </c>
      <c r="I24">
        <v>1</v>
      </c>
      <c r="J24">
        <v>4</v>
      </c>
      <c r="K24">
        <v>4</v>
      </c>
      <c r="L24">
        <v>4</v>
      </c>
    </row>
    <row r="25" spans="1:12" x14ac:dyDescent="0.25">
      <c r="A25">
        <v>23</v>
      </c>
      <c r="B25">
        <v>23</v>
      </c>
      <c r="C25">
        <v>86</v>
      </c>
      <c r="D25" s="4" t="s">
        <v>61</v>
      </c>
      <c r="E25">
        <v>4</v>
      </c>
      <c r="F25">
        <v>4</v>
      </c>
      <c r="G25">
        <v>4</v>
      </c>
      <c r="H25">
        <v>1</v>
      </c>
      <c r="I25">
        <v>1</v>
      </c>
      <c r="J25">
        <v>4</v>
      </c>
      <c r="K25">
        <v>4</v>
      </c>
      <c r="L25">
        <v>4</v>
      </c>
    </row>
    <row r="26" spans="1:12" x14ac:dyDescent="0.25">
      <c r="A26">
        <v>24</v>
      </c>
      <c r="B26">
        <v>24</v>
      </c>
      <c r="C26">
        <v>89</v>
      </c>
      <c r="D26" s="4" t="s">
        <v>61</v>
      </c>
      <c r="E26">
        <v>4</v>
      </c>
      <c r="F26">
        <v>4</v>
      </c>
      <c r="G26">
        <v>3</v>
      </c>
      <c r="H26">
        <v>0</v>
      </c>
      <c r="I26">
        <v>1</v>
      </c>
      <c r="J26">
        <v>5</v>
      </c>
      <c r="K26">
        <v>5</v>
      </c>
      <c r="L26">
        <v>5</v>
      </c>
    </row>
    <row r="27" spans="1:12" x14ac:dyDescent="0.25">
      <c r="A27">
        <v>25</v>
      </c>
      <c r="B27">
        <v>25</v>
      </c>
      <c r="C27">
        <v>87</v>
      </c>
      <c r="D27" s="4" t="s">
        <v>61</v>
      </c>
      <c r="E27">
        <v>5</v>
      </c>
      <c r="F27">
        <v>5</v>
      </c>
      <c r="G27">
        <v>5</v>
      </c>
      <c r="H27">
        <v>1</v>
      </c>
      <c r="I27">
        <v>1</v>
      </c>
      <c r="J27">
        <v>4</v>
      </c>
      <c r="K27">
        <v>4</v>
      </c>
      <c r="L27">
        <v>4</v>
      </c>
    </row>
    <row r="28" spans="1:12" x14ac:dyDescent="0.25">
      <c r="A28">
        <v>26</v>
      </c>
      <c r="B28">
        <v>26</v>
      </c>
      <c r="C28">
        <v>75</v>
      </c>
      <c r="D28" s="4" t="s">
        <v>61</v>
      </c>
      <c r="E28">
        <v>4</v>
      </c>
      <c r="F28">
        <v>3</v>
      </c>
      <c r="G28">
        <v>3</v>
      </c>
      <c r="H28">
        <v>1</v>
      </c>
      <c r="I28">
        <v>1</v>
      </c>
      <c r="J28">
        <v>4</v>
      </c>
      <c r="K28">
        <v>4</v>
      </c>
      <c r="L28">
        <v>4</v>
      </c>
    </row>
    <row r="29" spans="1:12" x14ac:dyDescent="0.25">
      <c r="A29">
        <v>27</v>
      </c>
      <c r="B29">
        <v>27</v>
      </c>
      <c r="C29">
        <v>98</v>
      </c>
      <c r="D29" s="4" t="s">
        <v>61</v>
      </c>
      <c r="E29">
        <v>4</v>
      </c>
      <c r="F29">
        <v>3</v>
      </c>
      <c r="G29">
        <v>3</v>
      </c>
      <c r="H29">
        <v>1</v>
      </c>
      <c r="I29">
        <v>1</v>
      </c>
      <c r="J29">
        <v>4</v>
      </c>
      <c r="K29">
        <v>4</v>
      </c>
      <c r="L29">
        <v>3</v>
      </c>
    </row>
    <row r="30" spans="1:12" x14ac:dyDescent="0.25">
      <c r="A30">
        <v>28</v>
      </c>
      <c r="B30">
        <v>28</v>
      </c>
      <c r="C30">
        <v>88</v>
      </c>
      <c r="D30" s="4" t="s">
        <v>61</v>
      </c>
      <c r="E30">
        <v>5</v>
      </c>
      <c r="F30">
        <v>4</v>
      </c>
      <c r="G30">
        <v>4</v>
      </c>
      <c r="H30">
        <v>1</v>
      </c>
      <c r="I30">
        <v>1</v>
      </c>
      <c r="J30">
        <v>5</v>
      </c>
      <c r="K30">
        <v>5</v>
      </c>
      <c r="L30">
        <v>5</v>
      </c>
    </row>
    <row r="31" spans="1:12" x14ac:dyDescent="0.25">
      <c r="A31">
        <v>29</v>
      </c>
      <c r="B31">
        <v>29</v>
      </c>
      <c r="C31">
        <v>88</v>
      </c>
      <c r="D31" s="4" t="s">
        <v>61</v>
      </c>
      <c r="E31">
        <v>3</v>
      </c>
      <c r="F31">
        <v>4</v>
      </c>
      <c r="G31">
        <v>5</v>
      </c>
      <c r="H31">
        <v>1</v>
      </c>
      <c r="I31">
        <v>1</v>
      </c>
      <c r="J31">
        <v>3</v>
      </c>
      <c r="K31">
        <v>4</v>
      </c>
      <c r="L31">
        <v>3</v>
      </c>
    </row>
    <row r="32" spans="1:12" x14ac:dyDescent="0.25">
      <c r="A32">
        <v>30</v>
      </c>
      <c r="B32">
        <v>30</v>
      </c>
      <c r="C32">
        <v>77</v>
      </c>
      <c r="D32" s="4" t="s">
        <v>61</v>
      </c>
      <c r="E32">
        <v>5</v>
      </c>
      <c r="F32">
        <v>4</v>
      </c>
      <c r="G32">
        <v>5</v>
      </c>
      <c r="H32">
        <v>1</v>
      </c>
      <c r="I32">
        <v>1</v>
      </c>
      <c r="J32">
        <v>1</v>
      </c>
      <c r="K32">
        <v>5</v>
      </c>
      <c r="L32">
        <v>5</v>
      </c>
    </row>
    <row r="33" spans="1:12" x14ac:dyDescent="0.25">
      <c r="A33">
        <v>31</v>
      </c>
      <c r="B33">
        <v>31</v>
      </c>
      <c r="C33">
        <v>79</v>
      </c>
      <c r="D33" s="4" t="s">
        <v>61</v>
      </c>
      <c r="E33">
        <v>4</v>
      </c>
      <c r="F33">
        <v>4</v>
      </c>
      <c r="G33">
        <v>4</v>
      </c>
      <c r="H33">
        <v>1</v>
      </c>
      <c r="I33">
        <v>1</v>
      </c>
      <c r="J33">
        <v>5</v>
      </c>
      <c r="K33">
        <v>5</v>
      </c>
      <c r="L33">
        <v>5</v>
      </c>
    </row>
    <row r="34" spans="1:12" x14ac:dyDescent="0.25">
      <c r="A34">
        <v>32</v>
      </c>
      <c r="B34">
        <v>32</v>
      </c>
      <c r="C34">
        <v>80</v>
      </c>
      <c r="D34" s="4" t="s">
        <v>61</v>
      </c>
      <c r="E34">
        <v>4</v>
      </c>
      <c r="F34">
        <v>3</v>
      </c>
      <c r="G34">
        <v>3</v>
      </c>
      <c r="H34">
        <v>1</v>
      </c>
      <c r="I34">
        <v>1</v>
      </c>
      <c r="J34">
        <v>3</v>
      </c>
      <c r="K34">
        <v>4</v>
      </c>
      <c r="L34">
        <v>5</v>
      </c>
    </row>
    <row r="35" spans="1:12" x14ac:dyDescent="0.25">
      <c r="A35">
        <v>33</v>
      </c>
      <c r="B35">
        <v>33</v>
      </c>
      <c r="C35">
        <v>80</v>
      </c>
      <c r="D35" s="4" t="s">
        <v>61</v>
      </c>
      <c r="E35">
        <v>4</v>
      </c>
      <c r="F35">
        <v>4</v>
      </c>
      <c r="G35">
        <v>5</v>
      </c>
      <c r="H35">
        <v>1</v>
      </c>
      <c r="I35">
        <v>1</v>
      </c>
      <c r="J35">
        <v>5</v>
      </c>
      <c r="K35">
        <v>5</v>
      </c>
      <c r="L35">
        <v>5</v>
      </c>
    </row>
    <row r="36" spans="1:12" x14ac:dyDescent="0.25">
      <c r="A36">
        <v>34</v>
      </c>
      <c r="B36">
        <v>34</v>
      </c>
      <c r="C36">
        <v>81</v>
      </c>
      <c r="D36" s="4" t="s">
        <v>61</v>
      </c>
      <c r="E36">
        <v>5</v>
      </c>
      <c r="F36">
        <v>3</v>
      </c>
      <c r="G36">
        <v>5</v>
      </c>
      <c r="H36">
        <v>1</v>
      </c>
      <c r="I36">
        <v>1</v>
      </c>
      <c r="J36">
        <v>5</v>
      </c>
      <c r="K36">
        <v>4</v>
      </c>
      <c r="L36">
        <v>5</v>
      </c>
    </row>
    <row r="37" spans="1:12" x14ac:dyDescent="0.25">
      <c r="A37">
        <v>35</v>
      </c>
      <c r="B37">
        <v>35</v>
      </c>
      <c r="C37">
        <v>91</v>
      </c>
      <c r="D37" s="4" t="s">
        <v>61</v>
      </c>
      <c r="E37">
        <v>4</v>
      </c>
      <c r="F37">
        <v>4</v>
      </c>
      <c r="G37">
        <v>4</v>
      </c>
      <c r="H37">
        <v>1</v>
      </c>
      <c r="I37">
        <v>1</v>
      </c>
      <c r="J37">
        <v>5</v>
      </c>
      <c r="K37">
        <v>5</v>
      </c>
      <c r="L37">
        <v>5</v>
      </c>
    </row>
    <row r="38" spans="1:12" x14ac:dyDescent="0.25">
      <c r="A38">
        <v>36</v>
      </c>
      <c r="B38">
        <v>36</v>
      </c>
      <c r="C38">
        <v>88</v>
      </c>
      <c r="D38" s="4" t="s">
        <v>61</v>
      </c>
      <c r="E38">
        <v>4</v>
      </c>
      <c r="F38">
        <v>4</v>
      </c>
      <c r="G38">
        <v>4</v>
      </c>
      <c r="H38">
        <v>1</v>
      </c>
      <c r="I38">
        <v>1</v>
      </c>
      <c r="J38">
        <v>5</v>
      </c>
      <c r="K38">
        <v>4</v>
      </c>
      <c r="L38">
        <v>4</v>
      </c>
    </row>
    <row r="39" spans="1:12" x14ac:dyDescent="0.25">
      <c r="A39">
        <v>37</v>
      </c>
      <c r="B39">
        <v>37</v>
      </c>
      <c r="C39">
        <v>86</v>
      </c>
      <c r="D39" s="4" t="s">
        <v>61</v>
      </c>
      <c r="E39">
        <v>4</v>
      </c>
      <c r="F39">
        <v>4</v>
      </c>
      <c r="G39">
        <v>4</v>
      </c>
      <c r="H39">
        <v>1</v>
      </c>
      <c r="I39">
        <v>1</v>
      </c>
      <c r="J39">
        <v>4</v>
      </c>
      <c r="K39">
        <v>4</v>
      </c>
      <c r="L39">
        <v>4</v>
      </c>
    </row>
    <row r="40" spans="1:12" x14ac:dyDescent="0.25">
      <c r="A40">
        <v>38</v>
      </c>
      <c r="B40">
        <v>38</v>
      </c>
      <c r="C40">
        <v>84</v>
      </c>
      <c r="D40" s="4" t="s">
        <v>61</v>
      </c>
      <c r="E40">
        <v>4</v>
      </c>
      <c r="F40">
        <v>4</v>
      </c>
      <c r="G40">
        <v>4</v>
      </c>
      <c r="H40">
        <v>1</v>
      </c>
      <c r="I40">
        <v>1</v>
      </c>
      <c r="J40">
        <v>4</v>
      </c>
      <c r="K40">
        <v>4</v>
      </c>
      <c r="L40">
        <v>4</v>
      </c>
    </row>
    <row r="41" spans="1:12" x14ac:dyDescent="0.25">
      <c r="A41">
        <v>39</v>
      </c>
      <c r="B41">
        <v>39</v>
      </c>
      <c r="C41">
        <v>77</v>
      </c>
      <c r="D41" s="4" t="s">
        <v>61</v>
      </c>
      <c r="E41">
        <v>4</v>
      </c>
      <c r="F41">
        <v>4</v>
      </c>
      <c r="G41">
        <v>4</v>
      </c>
      <c r="H41">
        <v>1</v>
      </c>
      <c r="I41">
        <v>1</v>
      </c>
      <c r="J41">
        <v>3</v>
      </c>
      <c r="K41">
        <v>4</v>
      </c>
      <c r="L41">
        <v>4</v>
      </c>
    </row>
    <row r="42" spans="1:12" x14ac:dyDescent="0.25">
      <c r="A42">
        <v>40</v>
      </c>
      <c r="B42">
        <v>40</v>
      </c>
      <c r="C42">
        <v>82</v>
      </c>
      <c r="D42" s="4" t="s">
        <v>61</v>
      </c>
      <c r="E42">
        <v>4</v>
      </c>
      <c r="F42">
        <v>4</v>
      </c>
      <c r="G42">
        <v>4</v>
      </c>
      <c r="H42">
        <v>1</v>
      </c>
      <c r="I42">
        <v>1</v>
      </c>
      <c r="J42">
        <v>4</v>
      </c>
      <c r="K42">
        <v>5</v>
      </c>
      <c r="L42">
        <v>4</v>
      </c>
    </row>
    <row r="43" spans="1:12" x14ac:dyDescent="0.25">
      <c r="A43">
        <v>41</v>
      </c>
      <c r="B43">
        <v>41</v>
      </c>
      <c r="C43">
        <v>99</v>
      </c>
      <c r="D43" s="4" t="s">
        <v>61</v>
      </c>
      <c r="E43">
        <v>4</v>
      </c>
      <c r="F43">
        <v>3</v>
      </c>
      <c r="G43">
        <v>4</v>
      </c>
      <c r="H43">
        <v>1</v>
      </c>
      <c r="I43">
        <v>1</v>
      </c>
      <c r="J43">
        <v>5</v>
      </c>
      <c r="K43">
        <v>5</v>
      </c>
      <c r="L43">
        <v>5</v>
      </c>
    </row>
    <row r="44" spans="1:12" x14ac:dyDescent="0.25">
      <c r="A44">
        <v>42</v>
      </c>
      <c r="B44">
        <v>42</v>
      </c>
      <c r="C44">
        <v>77</v>
      </c>
      <c r="D44" s="4" t="s">
        <v>61</v>
      </c>
      <c r="E44">
        <v>4</v>
      </c>
      <c r="F44">
        <v>4</v>
      </c>
      <c r="G44">
        <v>4</v>
      </c>
      <c r="H44">
        <v>1</v>
      </c>
      <c r="I44">
        <v>1</v>
      </c>
      <c r="J44">
        <v>5</v>
      </c>
      <c r="K44">
        <v>5</v>
      </c>
      <c r="L44">
        <v>5</v>
      </c>
    </row>
    <row r="45" spans="1:12" x14ac:dyDescent="0.25">
      <c r="A45">
        <v>43</v>
      </c>
      <c r="B45">
        <v>43</v>
      </c>
      <c r="C45">
        <v>80</v>
      </c>
      <c r="D45" s="4" t="s">
        <v>61</v>
      </c>
      <c r="E45">
        <v>3</v>
      </c>
      <c r="F45">
        <v>3</v>
      </c>
      <c r="G45">
        <v>3</v>
      </c>
      <c r="H45">
        <v>1</v>
      </c>
      <c r="I45">
        <v>1</v>
      </c>
      <c r="J45">
        <v>5</v>
      </c>
      <c r="K45">
        <v>3</v>
      </c>
      <c r="L45">
        <v>4</v>
      </c>
    </row>
    <row r="46" spans="1:12" x14ac:dyDescent="0.25">
      <c r="A46">
        <v>44</v>
      </c>
      <c r="B46">
        <v>44</v>
      </c>
      <c r="C46">
        <v>97</v>
      </c>
      <c r="D46" s="4" t="s">
        <v>61</v>
      </c>
      <c r="E46">
        <v>4</v>
      </c>
      <c r="F46">
        <v>4</v>
      </c>
      <c r="G46">
        <v>4</v>
      </c>
      <c r="H46">
        <v>1</v>
      </c>
      <c r="I46">
        <v>1</v>
      </c>
      <c r="J46">
        <v>4</v>
      </c>
      <c r="K46">
        <v>4</v>
      </c>
      <c r="L46">
        <v>5</v>
      </c>
    </row>
    <row r="47" spans="1:12" x14ac:dyDescent="0.25">
      <c r="A47">
        <v>45</v>
      </c>
      <c r="B47">
        <v>45</v>
      </c>
      <c r="C47">
        <v>84</v>
      </c>
      <c r="D47" s="4" t="s">
        <v>61</v>
      </c>
      <c r="E47">
        <v>4</v>
      </c>
      <c r="F47">
        <v>4</v>
      </c>
      <c r="G47">
        <v>4</v>
      </c>
      <c r="H47">
        <v>1</v>
      </c>
      <c r="I47">
        <v>1</v>
      </c>
      <c r="J47">
        <v>5</v>
      </c>
      <c r="K47">
        <v>5</v>
      </c>
      <c r="L47">
        <v>5</v>
      </c>
    </row>
    <row r="48" spans="1:12" x14ac:dyDescent="0.25">
      <c r="A48">
        <v>46</v>
      </c>
      <c r="B48">
        <v>46</v>
      </c>
      <c r="C48">
        <v>86</v>
      </c>
      <c r="D48" s="4" t="s">
        <v>61</v>
      </c>
      <c r="E48">
        <v>4</v>
      </c>
      <c r="F48">
        <v>4</v>
      </c>
      <c r="G48">
        <v>4</v>
      </c>
      <c r="H48">
        <v>1</v>
      </c>
      <c r="I48">
        <v>1</v>
      </c>
      <c r="J48">
        <v>5</v>
      </c>
      <c r="K48">
        <v>5</v>
      </c>
      <c r="L48">
        <v>5</v>
      </c>
    </row>
    <row r="49" spans="1:12" x14ac:dyDescent="0.25">
      <c r="A49">
        <v>47</v>
      </c>
      <c r="B49">
        <v>47</v>
      </c>
      <c r="C49">
        <v>77</v>
      </c>
      <c r="D49" s="4" t="s">
        <v>61</v>
      </c>
      <c r="E49">
        <v>4</v>
      </c>
      <c r="F49">
        <v>3</v>
      </c>
      <c r="G49">
        <v>3</v>
      </c>
      <c r="H49">
        <v>1</v>
      </c>
      <c r="I49">
        <v>1</v>
      </c>
      <c r="J49">
        <v>4</v>
      </c>
      <c r="K49">
        <v>4</v>
      </c>
      <c r="L49">
        <v>4</v>
      </c>
    </row>
    <row r="50" spans="1:12" x14ac:dyDescent="0.25">
      <c r="A50">
        <v>48</v>
      </c>
      <c r="B50">
        <v>48</v>
      </c>
      <c r="C50">
        <v>85</v>
      </c>
      <c r="D50" s="4" t="s">
        <v>61</v>
      </c>
      <c r="E50">
        <v>5</v>
      </c>
      <c r="F50">
        <v>5</v>
      </c>
      <c r="G50">
        <v>4</v>
      </c>
      <c r="H50">
        <v>1</v>
      </c>
      <c r="I50">
        <v>1</v>
      </c>
      <c r="J50">
        <v>5</v>
      </c>
      <c r="K50">
        <v>5</v>
      </c>
      <c r="L50">
        <v>5</v>
      </c>
    </row>
    <row r="51" spans="1:12" x14ac:dyDescent="0.25">
      <c r="A51">
        <v>49</v>
      </c>
      <c r="B51">
        <v>49</v>
      </c>
      <c r="C51">
        <v>87</v>
      </c>
      <c r="D51" s="4" t="s">
        <v>61</v>
      </c>
      <c r="E51">
        <v>5</v>
      </c>
      <c r="F51">
        <v>5</v>
      </c>
      <c r="G51">
        <v>5</v>
      </c>
      <c r="H51">
        <v>1</v>
      </c>
      <c r="I51">
        <v>1</v>
      </c>
      <c r="J51">
        <v>5</v>
      </c>
      <c r="K51">
        <v>5</v>
      </c>
      <c r="L51">
        <v>5</v>
      </c>
    </row>
    <row r="52" spans="1:12" x14ac:dyDescent="0.25">
      <c r="A52">
        <v>50</v>
      </c>
      <c r="B52">
        <v>50</v>
      </c>
      <c r="C52">
        <v>79</v>
      </c>
      <c r="D52" s="4" t="s">
        <v>61</v>
      </c>
      <c r="E52">
        <v>4</v>
      </c>
      <c r="F52">
        <v>4</v>
      </c>
      <c r="G52">
        <v>4</v>
      </c>
      <c r="H52">
        <v>1</v>
      </c>
      <c r="I52">
        <v>1</v>
      </c>
      <c r="J52">
        <v>5</v>
      </c>
      <c r="K52">
        <v>5</v>
      </c>
      <c r="L52">
        <v>4</v>
      </c>
    </row>
    <row r="53" spans="1:12" x14ac:dyDescent="0.25">
      <c r="A53">
        <v>51</v>
      </c>
      <c r="B53">
        <v>51</v>
      </c>
      <c r="C53">
        <v>93</v>
      </c>
      <c r="D53" s="4" t="s">
        <v>61</v>
      </c>
      <c r="E53">
        <v>5</v>
      </c>
      <c r="F53">
        <v>5</v>
      </c>
      <c r="G53">
        <v>5</v>
      </c>
      <c r="H53">
        <v>1</v>
      </c>
      <c r="I53">
        <v>1</v>
      </c>
      <c r="J53">
        <v>5</v>
      </c>
      <c r="K53">
        <v>5</v>
      </c>
      <c r="L53">
        <v>5</v>
      </c>
    </row>
    <row r="54" spans="1:12" x14ac:dyDescent="0.25">
      <c r="A54">
        <v>52</v>
      </c>
      <c r="B54">
        <v>52</v>
      </c>
      <c r="C54">
        <v>85</v>
      </c>
      <c r="D54" s="4" t="s">
        <v>61</v>
      </c>
      <c r="E54">
        <v>5</v>
      </c>
      <c r="F54">
        <v>4</v>
      </c>
      <c r="G54">
        <v>5</v>
      </c>
      <c r="H54">
        <v>1</v>
      </c>
      <c r="I54">
        <v>1</v>
      </c>
      <c r="J54">
        <v>5</v>
      </c>
      <c r="K54">
        <v>5</v>
      </c>
      <c r="L54">
        <v>5</v>
      </c>
    </row>
    <row r="55" spans="1:12" x14ac:dyDescent="0.25">
      <c r="A55">
        <v>53</v>
      </c>
      <c r="B55">
        <v>53</v>
      </c>
      <c r="C55">
        <v>89</v>
      </c>
      <c r="D55" s="4" t="s">
        <v>61</v>
      </c>
      <c r="E55">
        <v>5</v>
      </c>
      <c r="F55">
        <v>4</v>
      </c>
      <c r="G55">
        <v>4</v>
      </c>
      <c r="H55">
        <v>1</v>
      </c>
      <c r="I55">
        <v>1</v>
      </c>
      <c r="J55">
        <v>5</v>
      </c>
      <c r="K55">
        <v>5</v>
      </c>
      <c r="L55">
        <v>5</v>
      </c>
    </row>
    <row r="56" spans="1:12" x14ac:dyDescent="0.25">
      <c r="A56">
        <v>54</v>
      </c>
      <c r="B56">
        <v>54</v>
      </c>
      <c r="C56">
        <v>97</v>
      </c>
      <c r="D56" s="4" t="s">
        <v>61</v>
      </c>
      <c r="E56">
        <v>5</v>
      </c>
      <c r="F56">
        <v>4</v>
      </c>
      <c r="G56">
        <v>5</v>
      </c>
      <c r="H56">
        <v>1</v>
      </c>
      <c r="I56">
        <v>1</v>
      </c>
      <c r="J56">
        <v>5</v>
      </c>
      <c r="K56">
        <v>5</v>
      </c>
      <c r="L56">
        <v>5</v>
      </c>
    </row>
    <row r="57" spans="1:12" x14ac:dyDescent="0.25">
      <c r="A57">
        <v>55</v>
      </c>
      <c r="B57">
        <v>55</v>
      </c>
      <c r="C57">
        <v>76</v>
      </c>
      <c r="D57" s="4" t="s">
        <v>61</v>
      </c>
      <c r="E57">
        <v>5</v>
      </c>
      <c r="F57">
        <v>5</v>
      </c>
      <c r="G57">
        <v>5</v>
      </c>
      <c r="H57">
        <v>1</v>
      </c>
      <c r="I57">
        <v>0</v>
      </c>
      <c r="J57">
        <v>5</v>
      </c>
      <c r="K57">
        <v>4</v>
      </c>
      <c r="L57">
        <v>5</v>
      </c>
    </row>
    <row r="58" spans="1:12" x14ac:dyDescent="0.25">
      <c r="A58">
        <v>56</v>
      </c>
      <c r="B58">
        <v>56</v>
      </c>
      <c r="C58">
        <v>81</v>
      </c>
      <c r="D58" s="4" t="s">
        <v>61</v>
      </c>
      <c r="E58">
        <v>3</v>
      </c>
      <c r="F58">
        <v>4</v>
      </c>
      <c r="G58">
        <v>4</v>
      </c>
      <c r="H58">
        <v>1</v>
      </c>
      <c r="I58">
        <v>1</v>
      </c>
      <c r="J58">
        <v>4</v>
      </c>
      <c r="K58">
        <v>4</v>
      </c>
      <c r="L58">
        <v>4</v>
      </c>
    </row>
    <row r="59" spans="1:12" x14ac:dyDescent="0.25">
      <c r="A59">
        <v>57</v>
      </c>
      <c r="B59">
        <v>57</v>
      </c>
      <c r="C59">
        <v>91</v>
      </c>
      <c r="D59" s="4" t="s">
        <v>61</v>
      </c>
      <c r="E59">
        <v>4</v>
      </c>
      <c r="F59">
        <v>4</v>
      </c>
      <c r="G59">
        <v>4</v>
      </c>
      <c r="H59">
        <v>1</v>
      </c>
      <c r="I59">
        <v>1</v>
      </c>
      <c r="J59">
        <v>4</v>
      </c>
      <c r="K59">
        <v>4</v>
      </c>
      <c r="L59">
        <v>4</v>
      </c>
    </row>
    <row r="60" spans="1:12" x14ac:dyDescent="0.25">
      <c r="D60" s="4"/>
    </row>
    <row r="61" spans="1:12" x14ac:dyDescent="0.25">
      <c r="A61">
        <v>58</v>
      </c>
      <c r="B61">
        <v>58</v>
      </c>
      <c r="C61">
        <v>87</v>
      </c>
      <c r="D61" s="4" t="s">
        <v>72</v>
      </c>
      <c r="E61">
        <v>4</v>
      </c>
      <c r="F61">
        <v>3</v>
      </c>
      <c r="G61">
        <v>3</v>
      </c>
      <c r="H61">
        <v>1</v>
      </c>
      <c r="I61">
        <v>1</v>
      </c>
      <c r="J61">
        <v>4</v>
      </c>
      <c r="K61">
        <v>3</v>
      </c>
      <c r="L61">
        <v>4</v>
      </c>
    </row>
    <row r="62" spans="1:12" x14ac:dyDescent="0.25">
      <c r="A62">
        <v>59</v>
      </c>
      <c r="B62">
        <v>59</v>
      </c>
      <c r="C62">
        <v>95</v>
      </c>
      <c r="D62" s="7" t="s">
        <v>72</v>
      </c>
      <c r="E62">
        <v>4</v>
      </c>
      <c r="F62">
        <v>3</v>
      </c>
      <c r="G62">
        <v>3</v>
      </c>
      <c r="H62">
        <v>1</v>
      </c>
      <c r="I62">
        <v>1</v>
      </c>
      <c r="J62">
        <v>4</v>
      </c>
      <c r="K62">
        <v>4</v>
      </c>
      <c r="L62">
        <v>5</v>
      </c>
    </row>
    <row r="63" spans="1:12" x14ac:dyDescent="0.25">
      <c r="A63">
        <v>60</v>
      </c>
      <c r="B63">
        <v>60</v>
      </c>
      <c r="C63">
        <v>87</v>
      </c>
      <c r="D63" s="4" t="s">
        <v>72</v>
      </c>
      <c r="E63">
        <v>4</v>
      </c>
      <c r="F63">
        <v>4</v>
      </c>
      <c r="G63">
        <v>4</v>
      </c>
      <c r="H63">
        <v>1</v>
      </c>
      <c r="I63">
        <v>1</v>
      </c>
      <c r="J63">
        <v>3</v>
      </c>
      <c r="K63">
        <v>5</v>
      </c>
      <c r="L63">
        <v>3</v>
      </c>
    </row>
    <row r="64" spans="1:12" x14ac:dyDescent="0.25">
      <c r="A64">
        <v>61</v>
      </c>
      <c r="B64">
        <v>61</v>
      </c>
      <c r="C64">
        <v>89</v>
      </c>
      <c r="D64" s="7" t="s">
        <v>72</v>
      </c>
      <c r="E64">
        <v>3</v>
      </c>
      <c r="F64">
        <v>2</v>
      </c>
      <c r="G64">
        <v>3</v>
      </c>
      <c r="H64">
        <v>1</v>
      </c>
      <c r="I64">
        <v>1</v>
      </c>
      <c r="J64">
        <v>4</v>
      </c>
      <c r="K64">
        <v>4</v>
      </c>
      <c r="L64">
        <v>5</v>
      </c>
    </row>
    <row r="65" spans="1:12" x14ac:dyDescent="0.25">
      <c r="A65">
        <v>62</v>
      </c>
      <c r="B65">
        <v>62</v>
      </c>
      <c r="C65">
        <v>96</v>
      </c>
      <c r="D65" s="4" t="s">
        <v>72</v>
      </c>
      <c r="E65">
        <v>4</v>
      </c>
      <c r="F65">
        <v>4</v>
      </c>
      <c r="G65">
        <v>4</v>
      </c>
      <c r="H65">
        <v>1</v>
      </c>
      <c r="I65">
        <v>1</v>
      </c>
      <c r="J65">
        <v>5</v>
      </c>
      <c r="K65">
        <v>5</v>
      </c>
      <c r="L65">
        <v>5</v>
      </c>
    </row>
    <row r="66" spans="1:12" x14ac:dyDescent="0.25">
      <c r="A66">
        <v>63</v>
      </c>
      <c r="B66">
        <v>63</v>
      </c>
      <c r="C66">
        <v>86</v>
      </c>
      <c r="D66" s="7" t="s">
        <v>72</v>
      </c>
      <c r="E66">
        <v>4</v>
      </c>
      <c r="F66">
        <v>3</v>
      </c>
      <c r="G66">
        <v>3</v>
      </c>
      <c r="H66">
        <v>1</v>
      </c>
      <c r="I66">
        <v>1</v>
      </c>
      <c r="J66">
        <v>5</v>
      </c>
      <c r="K66">
        <v>5</v>
      </c>
      <c r="L66">
        <v>5</v>
      </c>
    </row>
    <row r="67" spans="1:12" x14ac:dyDescent="0.25">
      <c r="A67">
        <v>64</v>
      </c>
      <c r="B67">
        <v>64</v>
      </c>
      <c r="C67">
        <v>89</v>
      </c>
      <c r="D67" s="4" t="s">
        <v>72</v>
      </c>
      <c r="E67">
        <v>4</v>
      </c>
      <c r="F67">
        <v>4</v>
      </c>
      <c r="G67">
        <v>4</v>
      </c>
      <c r="H67">
        <v>1</v>
      </c>
      <c r="I67">
        <v>1</v>
      </c>
      <c r="J67">
        <v>5</v>
      </c>
      <c r="K67">
        <v>5</v>
      </c>
      <c r="L67">
        <v>5</v>
      </c>
    </row>
    <row r="68" spans="1:12" x14ac:dyDescent="0.25">
      <c r="A68">
        <v>65</v>
      </c>
      <c r="B68">
        <v>65</v>
      </c>
      <c r="C68">
        <v>81</v>
      </c>
      <c r="D68" s="7" t="s">
        <v>72</v>
      </c>
      <c r="E68">
        <v>4</v>
      </c>
      <c r="F68">
        <v>3</v>
      </c>
      <c r="G68">
        <v>4</v>
      </c>
      <c r="H68">
        <v>1</v>
      </c>
      <c r="I68">
        <v>1</v>
      </c>
      <c r="J68">
        <v>5</v>
      </c>
      <c r="K68">
        <v>5</v>
      </c>
      <c r="L68">
        <v>5</v>
      </c>
    </row>
    <row r="69" spans="1:12" x14ac:dyDescent="0.25">
      <c r="A69">
        <v>66</v>
      </c>
      <c r="B69">
        <v>66</v>
      </c>
      <c r="C69">
        <v>94</v>
      </c>
      <c r="D69" s="4" t="s">
        <v>72</v>
      </c>
      <c r="E69">
        <v>4</v>
      </c>
      <c r="F69">
        <v>3</v>
      </c>
      <c r="G69">
        <v>4</v>
      </c>
      <c r="H69">
        <v>1</v>
      </c>
      <c r="I69">
        <v>1</v>
      </c>
      <c r="J69">
        <v>4</v>
      </c>
      <c r="K69">
        <v>3</v>
      </c>
      <c r="L69">
        <v>4</v>
      </c>
    </row>
    <row r="70" spans="1:12" x14ac:dyDescent="0.25">
      <c r="A70">
        <v>67</v>
      </c>
      <c r="B70">
        <v>67</v>
      </c>
      <c r="C70">
        <v>84</v>
      </c>
      <c r="D70" s="7" t="s">
        <v>72</v>
      </c>
      <c r="E70">
        <v>4</v>
      </c>
      <c r="F70">
        <v>4</v>
      </c>
      <c r="G70">
        <v>5</v>
      </c>
      <c r="H70">
        <v>1</v>
      </c>
      <c r="I70">
        <v>1</v>
      </c>
      <c r="J70">
        <v>4</v>
      </c>
      <c r="K70">
        <v>4</v>
      </c>
      <c r="L70">
        <v>4</v>
      </c>
    </row>
    <row r="71" spans="1:12" x14ac:dyDescent="0.25">
      <c r="A71">
        <v>68</v>
      </c>
      <c r="B71">
        <v>68</v>
      </c>
      <c r="C71">
        <v>81</v>
      </c>
      <c r="D71" s="4" t="s">
        <v>72</v>
      </c>
      <c r="E71">
        <v>4</v>
      </c>
      <c r="F71">
        <v>4</v>
      </c>
      <c r="G71">
        <v>3</v>
      </c>
      <c r="H71">
        <v>1</v>
      </c>
      <c r="I71">
        <v>1</v>
      </c>
      <c r="J71">
        <v>4</v>
      </c>
      <c r="K71">
        <v>4</v>
      </c>
      <c r="L71">
        <v>4</v>
      </c>
    </row>
    <row r="72" spans="1:12" x14ac:dyDescent="0.25">
      <c r="A72">
        <v>69</v>
      </c>
      <c r="B72">
        <v>69</v>
      </c>
      <c r="C72">
        <v>71</v>
      </c>
      <c r="D72" s="7" t="s">
        <v>72</v>
      </c>
      <c r="E72">
        <v>4</v>
      </c>
      <c r="F72">
        <v>4</v>
      </c>
      <c r="G72">
        <v>3</v>
      </c>
      <c r="H72">
        <v>1</v>
      </c>
      <c r="I72">
        <v>1</v>
      </c>
      <c r="J72">
        <v>5</v>
      </c>
      <c r="K72">
        <v>5</v>
      </c>
      <c r="L72">
        <v>5</v>
      </c>
    </row>
    <row r="73" spans="1:12" x14ac:dyDescent="0.25">
      <c r="A73">
        <v>70</v>
      </c>
      <c r="B73">
        <v>70</v>
      </c>
      <c r="C73">
        <v>71</v>
      </c>
      <c r="D73" s="4" t="s">
        <v>72</v>
      </c>
      <c r="E73">
        <v>4</v>
      </c>
      <c r="F73">
        <v>4</v>
      </c>
      <c r="G73">
        <v>4</v>
      </c>
      <c r="H73">
        <v>1</v>
      </c>
      <c r="I73">
        <v>1</v>
      </c>
      <c r="J73">
        <v>5</v>
      </c>
      <c r="K73">
        <v>5</v>
      </c>
      <c r="L73">
        <v>5</v>
      </c>
    </row>
    <row r="74" spans="1:12" x14ac:dyDescent="0.25">
      <c r="A74">
        <v>71</v>
      </c>
      <c r="B74">
        <v>71</v>
      </c>
      <c r="C74">
        <v>76</v>
      </c>
      <c r="D74" s="7" t="s">
        <v>72</v>
      </c>
      <c r="E74">
        <v>4</v>
      </c>
      <c r="F74">
        <v>2</v>
      </c>
      <c r="G74">
        <v>4</v>
      </c>
      <c r="H74">
        <v>0</v>
      </c>
      <c r="I74">
        <v>1</v>
      </c>
      <c r="J74">
        <v>5</v>
      </c>
      <c r="K74">
        <v>3</v>
      </c>
      <c r="L74">
        <v>5</v>
      </c>
    </row>
    <row r="75" spans="1:12" x14ac:dyDescent="0.25">
      <c r="A75">
        <v>72</v>
      </c>
      <c r="B75">
        <v>72</v>
      </c>
      <c r="C75">
        <v>88</v>
      </c>
      <c r="D75" s="4" t="s">
        <v>72</v>
      </c>
      <c r="E75">
        <v>4</v>
      </c>
      <c r="F75">
        <v>3</v>
      </c>
      <c r="G75">
        <v>4</v>
      </c>
      <c r="H75">
        <v>1</v>
      </c>
      <c r="I75">
        <v>1</v>
      </c>
      <c r="J75">
        <v>4</v>
      </c>
      <c r="K75">
        <v>4</v>
      </c>
      <c r="L75">
        <v>4</v>
      </c>
    </row>
    <row r="76" spans="1:12" x14ac:dyDescent="0.25">
      <c r="A76">
        <v>73</v>
      </c>
      <c r="B76">
        <v>73</v>
      </c>
      <c r="C76">
        <v>88</v>
      </c>
      <c r="D76" s="7" t="s">
        <v>72</v>
      </c>
      <c r="E76">
        <v>4</v>
      </c>
      <c r="F76">
        <v>4</v>
      </c>
      <c r="G76">
        <v>4</v>
      </c>
      <c r="H76">
        <v>1</v>
      </c>
      <c r="I76">
        <v>1</v>
      </c>
      <c r="J76">
        <v>4</v>
      </c>
      <c r="K76">
        <v>4</v>
      </c>
      <c r="L76">
        <v>4</v>
      </c>
    </row>
    <row r="77" spans="1:12" x14ac:dyDescent="0.25">
      <c r="A77">
        <v>74</v>
      </c>
      <c r="B77">
        <v>74</v>
      </c>
      <c r="C77">
        <v>83</v>
      </c>
      <c r="D77" s="4" t="s">
        <v>72</v>
      </c>
      <c r="E77">
        <v>4</v>
      </c>
      <c r="F77">
        <v>3</v>
      </c>
      <c r="G77">
        <v>3</v>
      </c>
      <c r="H77">
        <v>1</v>
      </c>
      <c r="I77">
        <v>1</v>
      </c>
      <c r="J77">
        <v>4</v>
      </c>
      <c r="K77">
        <v>4</v>
      </c>
      <c r="L77">
        <v>4</v>
      </c>
    </row>
    <row r="78" spans="1:12" x14ac:dyDescent="0.25">
      <c r="A78">
        <v>75</v>
      </c>
      <c r="B78">
        <v>75</v>
      </c>
      <c r="C78">
        <v>81</v>
      </c>
      <c r="D78" s="7" t="s">
        <v>72</v>
      </c>
      <c r="E78">
        <v>4</v>
      </c>
      <c r="F78">
        <v>3</v>
      </c>
      <c r="G78">
        <v>4</v>
      </c>
      <c r="H78">
        <v>1</v>
      </c>
      <c r="I78">
        <v>1</v>
      </c>
      <c r="J78">
        <v>4</v>
      </c>
      <c r="K78">
        <v>2</v>
      </c>
      <c r="L78">
        <v>3</v>
      </c>
    </row>
    <row r="79" spans="1:12" x14ac:dyDescent="0.25">
      <c r="A79">
        <v>76</v>
      </c>
      <c r="B79">
        <v>76</v>
      </c>
      <c r="C79">
        <v>84</v>
      </c>
      <c r="D79" s="4" t="s">
        <v>72</v>
      </c>
      <c r="E79">
        <v>5</v>
      </c>
      <c r="F79">
        <v>3</v>
      </c>
      <c r="G79">
        <v>4</v>
      </c>
      <c r="H79">
        <v>1</v>
      </c>
      <c r="I79">
        <v>1</v>
      </c>
      <c r="J79">
        <v>4</v>
      </c>
      <c r="K79">
        <v>4</v>
      </c>
      <c r="L79">
        <v>4</v>
      </c>
    </row>
    <row r="80" spans="1:12" x14ac:dyDescent="0.25">
      <c r="A80">
        <v>77</v>
      </c>
      <c r="B80">
        <v>77</v>
      </c>
      <c r="C80">
        <v>45</v>
      </c>
      <c r="D80" s="7" t="s">
        <v>72</v>
      </c>
      <c r="E80">
        <v>4</v>
      </c>
      <c r="F80">
        <v>4</v>
      </c>
      <c r="G80">
        <v>3</v>
      </c>
      <c r="H80">
        <v>1</v>
      </c>
      <c r="I80">
        <v>1</v>
      </c>
      <c r="J80">
        <v>4</v>
      </c>
      <c r="K80">
        <v>4</v>
      </c>
      <c r="L80">
        <v>4</v>
      </c>
    </row>
    <row r="81" spans="1:12" x14ac:dyDescent="0.25">
      <c r="A81">
        <v>78</v>
      </c>
      <c r="B81">
        <v>78</v>
      </c>
      <c r="C81">
        <v>93</v>
      </c>
      <c r="D81" s="4" t="s">
        <v>72</v>
      </c>
      <c r="E81">
        <v>5</v>
      </c>
      <c r="F81">
        <v>5</v>
      </c>
      <c r="G81">
        <v>4</v>
      </c>
      <c r="H81">
        <v>1</v>
      </c>
      <c r="I81">
        <v>1</v>
      </c>
      <c r="J81">
        <v>4</v>
      </c>
      <c r="K81">
        <v>5</v>
      </c>
      <c r="L81">
        <v>5</v>
      </c>
    </row>
    <row r="82" spans="1:12" x14ac:dyDescent="0.25">
      <c r="A82">
        <v>79</v>
      </c>
      <c r="B82">
        <v>79</v>
      </c>
      <c r="C82">
        <v>82</v>
      </c>
      <c r="D82" s="7" t="s">
        <v>72</v>
      </c>
      <c r="E82">
        <v>5</v>
      </c>
      <c r="F82">
        <v>5</v>
      </c>
      <c r="G82">
        <v>5</v>
      </c>
      <c r="H82">
        <v>1</v>
      </c>
      <c r="I82">
        <v>1</v>
      </c>
      <c r="J82">
        <v>5</v>
      </c>
      <c r="K82">
        <v>5</v>
      </c>
      <c r="L82">
        <v>5</v>
      </c>
    </row>
    <row r="83" spans="1:12" x14ac:dyDescent="0.25">
      <c r="A83">
        <v>80</v>
      </c>
      <c r="B83">
        <v>80</v>
      </c>
      <c r="C83">
        <v>81</v>
      </c>
      <c r="D83" s="4" t="s">
        <v>72</v>
      </c>
      <c r="E83">
        <v>5</v>
      </c>
      <c r="F83">
        <v>4</v>
      </c>
      <c r="G83">
        <v>4</v>
      </c>
      <c r="H83">
        <v>1</v>
      </c>
      <c r="I83">
        <v>1</v>
      </c>
      <c r="J83">
        <v>5</v>
      </c>
      <c r="K83">
        <v>5</v>
      </c>
      <c r="L83">
        <v>5</v>
      </c>
    </row>
    <row r="84" spans="1:12" x14ac:dyDescent="0.25">
      <c r="A84">
        <v>81</v>
      </c>
      <c r="B84">
        <v>81</v>
      </c>
      <c r="C84">
        <v>77</v>
      </c>
      <c r="D84" s="7" t="s">
        <v>72</v>
      </c>
      <c r="E84">
        <v>4</v>
      </c>
      <c r="F84">
        <v>4</v>
      </c>
      <c r="G84">
        <v>4</v>
      </c>
      <c r="H84">
        <v>1</v>
      </c>
      <c r="I84">
        <v>1</v>
      </c>
      <c r="J84">
        <v>5</v>
      </c>
      <c r="K84">
        <v>5</v>
      </c>
      <c r="L84">
        <v>4</v>
      </c>
    </row>
    <row r="85" spans="1:12" x14ac:dyDescent="0.25">
      <c r="A85">
        <v>82</v>
      </c>
      <c r="B85">
        <v>82</v>
      </c>
      <c r="C85">
        <v>83</v>
      </c>
      <c r="D85" s="4" t="s">
        <v>72</v>
      </c>
      <c r="E85">
        <v>4</v>
      </c>
      <c r="F85">
        <v>3</v>
      </c>
      <c r="G85">
        <v>2</v>
      </c>
      <c r="H85">
        <v>1</v>
      </c>
      <c r="I85">
        <v>1</v>
      </c>
      <c r="J85">
        <v>3</v>
      </c>
      <c r="K85">
        <v>3</v>
      </c>
      <c r="L85">
        <v>4</v>
      </c>
    </row>
    <row r="86" spans="1:12" x14ac:dyDescent="0.25">
      <c r="A86">
        <v>83</v>
      </c>
      <c r="B86">
        <v>83</v>
      </c>
      <c r="C86">
        <v>80</v>
      </c>
      <c r="D86" s="7" t="s">
        <v>72</v>
      </c>
      <c r="E86">
        <v>4</v>
      </c>
      <c r="F86">
        <v>3</v>
      </c>
      <c r="G86">
        <v>4</v>
      </c>
      <c r="H86">
        <v>1</v>
      </c>
      <c r="I86">
        <v>1</v>
      </c>
      <c r="J86">
        <v>5</v>
      </c>
      <c r="K86">
        <v>5</v>
      </c>
      <c r="L86">
        <v>5</v>
      </c>
    </row>
    <row r="87" spans="1:12" x14ac:dyDescent="0.25">
      <c r="A87">
        <v>84</v>
      </c>
      <c r="B87">
        <v>84</v>
      </c>
      <c r="C87">
        <v>79</v>
      </c>
      <c r="D87" s="4" t="s">
        <v>72</v>
      </c>
      <c r="E87">
        <v>3</v>
      </c>
      <c r="F87">
        <v>4</v>
      </c>
      <c r="G87">
        <v>4</v>
      </c>
      <c r="H87">
        <v>1</v>
      </c>
      <c r="I87">
        <v>1</v>
      </c>
      <c r="J87">
        <v>4</v>
      </c>
      <c r="K87">
        <v>4</v>
      </c>
      <c r="L87">
        <v>3</v>
      </c>
    </row>
    <row r="88" spans="1:12" x14ac:dyDescent="0.25">
      <c r="A88">
        <v>85</v>
      </c>
      <c r="B88">
        <v>85</v>
      </c>
      <c r="C88">
        <v>93</v>
      </c>
      <c r="D88" s="7" t="s">
        <v>72</v>
      </c>
      <c r="E88">
        <v>2</v>
      </c>
      <c r="F88">
        <v>3</v>
      </c>
      <c r="G88">
        <v>3</v>
      </c>
      <c r="H88">
        <v>0</v>
      </c>
      <c r="I88">
        <v>0</v>
      </c>
      <c r="J88">
        <v>3</v>
      </c>
      <c r="K88">
        <v>3</v>
      </c>
      <c r="L88">
        <v>3</v>
      </c>
    </row>
    <row r="89" spans="1:12" x14ac:dyDescent="0.25">
      <c r="A89">
        <v>86</v>
      </c>
      <c r="B89">
        <v>86</v>
      </c>
      <c r="C89">
        <v>88</v>
      </c>
      <c r="D89" s="4" t="s">
        <v>72</v>
      </c>
      <c r="E89">
        <v>4</v>
      </c>
      <c r="F89">
        <v>4</v>
      </c>
      <c r="G89">
        <v>4</v>
      </c>
      <c r="H89">
        <v>1</v>
      </c>
      <c r="I89">
        <v>1</v>
      </c>
      <c r="J89">
        <v>5</v>
      </c>
      <c r="K89">
        <v>5</v>
      </c>
      <c r="L89">
        <v>5</v>
      </c>
    </row>
    <row r="90" spans="1:12" x14ac:dyDescent="0.25">
      <c r="A90">
        <v>87</v>
      </c>
      <c r="B90">
        <v>87</v>
      </c>
      <c r="C90">
        <v>95</v>
      </c>
      <c r="D90" s="7" t="s">
        <v>72</v>
      </c>
      <c r="E90">
        <v>4</v>
      </c>
      <c r="F90">
        <v>4</v>
      </c>
      <c r="G90">
        <v>3</v>
      </c>
      <c r="H90">
        <v>1</v>
      </c>
      <c r="I90">
        <v>1</v>
      </c>
      <c r="J90">
        <v>4</v>
      </c>
      <c r="K90">
        <v>4</v>
      </c>
      <c r="L90">
        <v>4</v>
      </c>
    </row>
    <row r="91" spans="1:12" x14ac:dyDescent="0.25">
      <c r="A91">
        <v>88</v>
      </c>
      <c r="B91">
        <v>88</v>
      </c>
      <c r="C91">
        <v>78</v>
      </c>
      <c r="D91" s="4" t="s">
        <v>72</v>
      </c>
      <c r="E91">
        <v>3</v>
      </c>
      <c r="F91">
        <v>4</v>
      </c>
      <c r="G91">
        <v>4</v>
      </c>
      <c r="H91">
        <v>1</v>
      </c>
      <c r="I91">
        <v>1</v>
      </c>
      <c r="J91">
        <v>5</v>
      </c>
      <c r="K91">
        <v>5</v>
      </c>
      <c r="L91">
        <v>5</v>
      </c>
    </row>
    <row r="92" spans="1:12" x14ac:dyDescent="0.25">
      <c r="A92">
        <v>89</v>
      </c>
      <c r="B92">
        <v>89</v>
      </c>
      <c r="C92">
        <v>79</v>
      </c>
      <c r="D92" s="7" t="s">
        <v>72</v>
      </c>
      <c r="E92">
        <v>3</v>
      </c>
      <c r="F92">
        <v>4</v>
      </c>
      <c r="G92">
        <v>4</v>
      </c>
      <c r="H92">
        <v>1</v>
      </c>
      <c r="I92">
        <v>1</v>
      </c>
      <c r="J92">
        <v>4</v>
      </c>
      <c r="K92">
        <v>4</v>
      </c>
      <c r="L92">
        <v>4</v>
      </c>
    </row>
    <row r="93" spans="1:12" x14ac:dyDescent="0.25">
      <c r="A93">
        <v>90</v>
      </c>
      <c r="B93">
        <v>90</v>
      </c>
      <c r="C93">
        <v>92</v>
      </c>
      <c r="D93" s="4" t="s">
        <v>72</v>
      </c>
      <c r="E93">
        <v>4</v>
      </c>
      <c r="F93">
        <v>3</v>
      </c>
      <c r="G93">
        <v>3</v>
      </c>
      <c r="H93">
        <v>1</v>
      </c>
      <c r="I93">
        <v>1</v>
      </c>
      <c r="J93">
        <v>4</v>
      </c>
      <c r="K93">
        <v>4</v>
      </c>
      <c r="L93">
        <v>4</v>
      </c>
    </row>
    <row r="94" spans="1:12" x14ac:dyDescent="0.25">
      <c r="A94">
        <v>91</v>
      </c>
      <c r="B94">
        <v>91</v>
      </c>
      <c r="C94">
        <v>78</v>
      </c>
      <c r="D94" s="7" t="s">
        <v>72</v>
      </c>
      <c r="E94">
        <v>4</v>
      </c>
      <c r="F94">
        <v>3</v>
      </c>
      <c r="G94">
        <v>4</v>
      </c>
      <c r="H94">
        <v>1</v>
      </c>
      <c r="I94">
        <v>0</v>
      </c>
      <c r="J94">
        <v>4</v>
      </c>
      <c r="K94">
        <v>4</v>
      </c>
      <c r="L94">
        <v>4</v>
      </c>
    </row>
    <row r="95" spans="1:12" x14ac:dyDescent="0.25">
      <c r="A95">
        <v>92</v>
      </c>
      <c r="B95">
        <v>92</v>
      </c>
      <c r="C95">
        <v>94</v>
      </c>
      <c r="D95" s="4" t="s">
        <v>72</v>
      </c>
      <c r="E95">
        <v>4</v>
      </c>
      <c r="F95">
        <v>4</v>
      </c>
      <c r="G95">
        <v>3</v>
      </c>
      <c r="H95">
        <v>1</v>
      </c>
      <c r="I95">
        <v>1</v>
      </c>
      <c r="J95">
        <v>5</v>
      </c>
      <c r="K95">
        <v>5</v>
      </c>
      <c r="L95">
        <v>5</v>
      </c>
    </row>
    <row r="96" spans="1:12" x14ac:dyDescent="0.25">
      <c r="A96">
        <v>93</v>
      </c>
      <c r="B96">
        <v>93</v>
      </c>
      <c r="C96">
        <v>44</v>
      </c>
      <c r="D96" s="7" t="s">
        <v>72</v>
      </c>
      <c r="E96">
        <v>5</v>
      </c>
      <c r="F96">
        <v>4</v>
      </c>
      <c r="G96">
        <v>4</v>
      </c>
      <c r="H96">
        <v>1</v>
      </c>
      <c r="I96">
        <v>1</v>
      </c>
      <c r="J96">
        <v>5</v>
      </c>
      <c r="K96">
        <v>4</v>
      </c>
      <c r="L96">
        <v>4</v>
      </c>
    </row>
    <row r="97" spans="1:12" x14ac:dyDescent="0.25">
      <c r="A97">
        <v>94</v>
      </c>
      <c r="B97">
        <v>94</v>
      </c>
      <c r="C97">
        <v>87</v>
      </c>
      <c r="D97" s="4" t="s">
        <v>72</v>
      </c>
      <c r="E97">
        <v>5</v>
      </c>
      <c r="F97">
        <v>4</v>
      </c>
      <c r="G97">
        <v>4</v>
      </c>
      <c r="H97">
        <v>1</v>
      </c>
      <c r="I97">
        <v>1</v>
      </c>
      <c r="J97">
        <v>4</v>
      </c>
      <c r="K97">
        <v>4</v>
      </c>
      <c r="L97">
        <v>4</v>
      </c>
    </row>
    <row r="98" spans="1:12" x14ac:dyDescent="0.25">
      <c r="A98">
        <v>95</v>
      </c>
      <c r="B98">
        <v>95</v>
      </c>
      <c r="C98">
        <v>90</v>
      </c>
      <c r="D98" s="7" t="s">
        <v>72</v>
      </c>
      <c r="E98">
        <v>5</v>
      </c>
      <c r="F98">
        <v>4</v>
      </c>
      <c r="G98">
        <v>3</v>
      </c>
      <c r="H98">
        <v>1</v>
      </c>
      <c r="I98">
        <v>1</v>
      </c>
      <c r="J98">
        <v>5</v>
      </c>
      <c r="K98">
        <v>5</v>
      </c>
      <c r="L98">
        <v>3</v>
      </c>
    </row>
    <row r="99" spans="1:12" x14ac:dyDescent="0.25">
      <c r="A99">
        <v>96</v>
      </c>
      <c r="B99">
        <v>96</v>
      </c>
      <c r="C99">
        <v>90</v>
      </c>
      <c r="D99" s="4" t="s">
        <v>72</v>
      </c>
      <c r="E99">
        <v>4</v>
      </c>
      <c r="F99">
        <v>4</v>
      </c>
      <c r="G99">
        <v>4</v>
      </c>
      <c r="H99">
        <v>0</v>
      </c>
      <c r="I99">
        <v>0</v>
      </c>
      <c r="J99">
        <v>5</v>
      </c>
      <c r="K99">
        <v>5</v>
      </c>
      <c r="L99">
        <v>5</v>
      </c>
    </row>
    <row r="100" spans="1:12" x14ac:dyDescent="0.25">
      <c r="A100">
        <v>97</v>
      </c>
      <c r="B100">
        <v>97</v>
      </c>
      <c r="C100">
        <v>95</v>
      </c>
      <c r="D100" s="7" t="s">
        <v>72</v>
      </c>
      <c r="E100">
        <v>4</v>
      </c>
      <c r="F100">
        <v>4</v>
      </c>
      <c r="G100">
        <v>5</v>
      </c>
      <c r="H100">
        <v>1</v>
      </c>
      <c r="I100">
        <v>1</v>
      </c>
      <c r="J100">
        <v>5</v>
      </c>
      <c r="K100">
        <v>5</v>
      </c>
      <c r="L100">
        <v>5</v>
      </c>
    </row>
    <row r="101" spans="1:12" x14ac:dyDescent="0.25">
      <c r="A101">
        <v>98</v>
      </c>
      <c r="B101">
        <v>98</v>
      </c>
      <c r="C101">
        <v>81</v>
      </c>
      <c r="D101" s="4" t="s">
        <v>72</v>
      </c>
      <c r="E101">
        <v>4</v>
      </c>
      <c r="F101">
        <v>4</v>
      </c>
      <c r="G101">
        <v>4</v>
      </c>
      <c r="H101">
        <v>1</v>
      </c>
      <c r="I101">
        <v>1</v>
      </c>
      <c r="J101">
        <v>5</v>
      </c>
      <c r="K101">
        <v>4</v>
      </c>
      <c r="L101">
        <v>5</v>
      </c>
    </row>
    <row r="102" spans="1:12" x14ac:dyDescent="0.25">
      <c r="A102">
        <v>99</v>
      </c>
      <c r="B102">
        <v>99</v>
      </c>
      <c r="C102">
        <v>38</v>
      </c>
      <c r="D102" s="7" t="s">
        <v>72</v>
      </c>
      <c r="E102">
        <v>3</v>
      </c>
      <c r="F102">
        <v>1</v>
      </c>
      <c r="G102">
        <v>2</v>
      </c>
      <c r="H102">
        <v>0</v>
      </c>
      <c r="I102">
        <v>0</v>
      </c>
      <c r="J102">
        <v>2</v>
      </c>
      <c r="K102">
        <v>3</v>
      </c>
      <c r="L102">
        <v>4</v>
      </c>
    </row>
    <row r="103" spans="1:12" x14ac:dyDescent="0.25">
      <c r="A103">
        <v>100</v>
      </c>
      <c r="B103">
        <v>100</v>
      </c>
      <c r="C103">
        <v>78</v>
      </c>
      <c r="D103" s="4" t="s">
        <v>72</v>
      </c>
      <c r="E103">
        <v>3</v>
      </c>
      <c r="F103">
        <v>4</v>
      </c>
      <c r="G103">
        <v>4</v>
      </c>
      <c r="H103">
        <v>1</v>
      </c>
      <c r="I103">
        <v>1</v>
      </c>
      <c r="J103">
        <v>4</v>
      </c>
      <c r="K103">
        <v>3</v>
      </c>
      <c r="L103">
        <v>2</v>
      </c>
    </row>
    <row r="104" spans="1:12" x14ac:dyDescent="0.25">
      <c r="A104">
        <v>101</v>
      </c>
      <c r="B104">
        <v>101</v>
      </c>
      <c r="C104">
        <v>93</v>
      </c>
      <c r="D104" s="7" t="s">
        <v>72</v>
      </c>
      <c r="E104">
        <v>4</v>
      </c>
      <c r="F104">
        <v>4</v>
      </c>
      <c r="G104">
        <v>3</v>
      </c>
      <c r="H104">
        <v>0</v>
      </c>
      <c r="I104">
        <v>0</v>
      </c>
      <c r="J104">
        <v>4</v>
      </c>
      <c r="K104">
        <v>4</v>
      </c>
      <c r="L104">
        <v>4</v>
      </c>
    </row>
    <row r="105" spans="1:12" x14ac:dyDescent="0.25">
      <c r="A105">
        <v>102</v>
      </c>
      <c r="B105">
        <v>102</v>
      </c>
      <c r="C105">
        <v>89</v>
      </c>
      <c r="D105" s="4" t="s">
        <v>72</v>
      </c>
      <c r="E105">
        <v>4</v>
      </c>
      <c r="F105">
        <v>4</v>
      </c>
      <c r="G105">
        <v>4</v>
      </c>
      <c r="H105">
        <v>1</v>
      </c>
      <c r="I105">
        <v>1</v>
      </c>
      <c r="J105">
        <v>5</v>
      </c>
      <c r="K105">
        <v>5</v>
      </c>
      <c r="L105">
        <v>5</v>
      </c>
    </row>
    <row r="106" spans="1:12" x14ac:dyDescent="0.25">
      <c r="A106">
        <v>103</v>
      </c>
      <c r="B106">
        <v>103</v>
      </c>
      <c r="C106">
        <v>84</v>
      </c>
      <c r="D106" s="7" t="s">
        <v>72</v>
      </c>
      <c r="E106">
        <v>4</v>
      </c>
      <c r="F106">
        <v>3</v>
      </c>
      <c r="G106">
        <v>3</v>
      </c>
      <c r="H106">
        <v>0</v>
      </c>
      <c r="I106">
        <v>1</v>
      </c>
      <c r="J106">
        <v>4</v>
      </c>
      <c r="K106">
        <v>4</v>
      </c>
      <c r="L106">
        <v>3</v>
      </c>
    </row>
    <row r="107" spans="1:12" x14ac:dyDescent="0.25">
      <c r="A107">
        <v>104</v>
      </c>
      <c r="B107">
        <v>104</v>
      </c>
      <c r="C107">
        <v>82</v>
      </c>
      <c r="D107" s="4" t="s">
        <v>72</v>
      </c>
      <c r="E107">
        <v>4</v>
      </c>
      <c r="F107">
        <v>3</v>
      </c>
      <c r="G107">
        <v>4</v>
      </c>
      <c r="H107">
        <v>1</v>
      </c>
      <c r="I107">
        <v>1</v>
      </c>
      <c r="J107">
        <v>5</v>
      </c>
      <c r="K107">
        <v>5</v>
      </c>
      <c r="L107">
        <v>5</v>
      </c>
    </row>
    <row r="108" spans="1:12" x14ac:dyDescent="0.25">
      <c r="A108">
        <v>105</v>
      </c>
      <c r="B108">
        <v>105</v>
      </c>
      <c r="C108">
        <v>79</v>
      </c>
      <c r="D108" s="7" t="s">
        <v>72</v>
      </c>
      <c r="E108">
        <v>4</v>
      </c>
      <c r="F108">
        <v>3</v>
      </c>
      <c r="G108">
        <v>4</v>
      </c>
      <c r="H108">
        <v>1</v>
      </c>
      <c r="I108">
        <v>1</v>
      </c>
      <c r="J108">
        <v>4</v>
      </c>
      <c r="K108">
        <v>4</v>
      </c>
      <c r="L108">
        <v>4</v>
      </c>
    </row>
    <row r="109" spans="1:12" x14ac:dyDescent="0.25">
      <c r="A109">
        <v>106</v>
      </c>
      <c r="B109">
        <v>106</v>
      </c>
      <c r="C109">
        <v>76</v>
      </c>
      <c r="D109" s="4" t="s">
        <v>72</v>
      </c>
      <c r="E109">
        <v>4</v>
      </c>
      <c r="F109">
        <v>4</v>
      </c>
      <c r="G109">
        <v>4</v>
      </c>
      <c r="H109">
        <v>1</v>
      </c>
      <c r="I109">
        <v>1</v>
      </c>
      <c r="J109">
        <v>5</v>
      </c>
      <c r="K109">
        <v>5</v>
      </c>
      <c r="L109">
        <v>5</v>
      </c>
    </row>
    <row r="110" spans="1:12" x14ac:dyDescent="0.25">
      <c r="A110">
        <v>107</v>
      </c>
      <c r="B110">
        <v>107</v>
      </c>
      <c r="C110">
        <v>88</v>
      </c>
      <c r="D110" s="7" t="s">
        <v>72</v>
      </c>
      <c r="E110">
        <v>5</v>
      </c>
      <c r="F110">
        <v>5</v>
      </c>
      <c r="G110">
        <v>5</v>
      </c>
      <c r="H110">
        <v>1</v>
      </c>
      <c r="I110">
        <v>1</v>
      </c>
      <c r="J110">
        <v>4</v>
      </c>
      <c r="K110">
        <v>4</v>
      </c>
      <c r="L110">
        <v>4</v>
      </c>
    </row>
    <row r="111" spans="1:12" x14ac:dyDescent="0.25">
      <c r="A111">
        <v>108</v>
      </c>
      <c r="B111">
        <v>108</v>
      </c>
      <c r="C111">
        <v>89</v>
      </c>
      <c r="D111" s="4" t="s">
        <v>72</v>
      </c>
      <c r="E111">
        <v>5</v>
      </c>
      <c r="F111">
        <v>5</v>
      </c>
      <c r="G111">
        <v>5</v>
      </c>
      <c r="H111">
        <v>1</v>
      </c>
      <c r="I111">
        <v>1</v>
      </c>
      <c r="J111">
        <v>5</v>
      </c>
      <c r="K111">
        <v>5</v>
      </c>
      <c r="L111">
        <v>5</v>
      </c>
    </row>
    <row r="112" spans="1:12" x14ac:dyDescent="0.25">
      <c r="A112">
        <v>109</v>
      </c>
      <c r="B112">
        <v>109</v>
      </c>
      <c r="C112">
        <v>86</v>
      </c>
      <c r="D112" s="7" t="s">
        <v>72</v>
      </c>
      <c r="E112">
        <v>4</v>
      </c>
      <c r="F112">
        <v>3</v>
      </c>
      <c r="G112">
        <v>3</v>
      </c>
      <c r="H112">
        <v>1</v>
      </c>
      <c r="I112">
        <v>1</v>
      </c>
      <c r="J112">
        <v>4</v>
      </c>
      <c r="K112">
        <v>4</v>
      </c>
      <c r="L112">
        <v>4</v>
      </c>
    </row>
    <row r="113" spans="1:12" x14ac:dyDescent="0.25">
      <c r="A113">
        <v>110</v>
      </c>
      <c r="B113">
        <v>110</v>
      </c>
      <c r="C113">
        <v>84</v>
      </c>
      <c r="D113" s="4" t="s">
        <v>72</v>
      </c>
      <c r="E113">
        <v>4</v>
      </c>
      <c r="F113">
        <v>3</v>
      </c>
      <c r="G113">
        <v>3</v>
      </c>
      <c r="H113">
        <v>1</v>
      </c>
      <c r="I113">
        <v>1</v>
      </c>
      <c r="J113">
        <v>4</v>
      </c>
      <c r="K113">
        <v>4</v>
      </c>
      <c r="L113">
        <v>4</v>
      </c>
    </row>
    <row r="114" spans="1:12" x14ac:dyDescent="0.25">
      <c r="A114">
        <v>111</v>
      </c>
      <c r="B114">
        <v>111</v>
      </c>
      <c r="C114">
        <v>47</v>
      </c>
      <c r="D114" s="7" t="s">
        <v>72</v>
      </c>
      <c r="E114">
        <v>4</v>
      </c>
      <c r="F114">
        <v>3</v>
      </c>
      <c r="G114">
        <v>5</v>
      </c>
      <c r="H114">
        <v>1</v>
      </c>
      <c r="I114">
        <v>1</v>
      </c>
      <c r="J114">
        <v>4</v>
      </c>
      <c r="K114">
        <v>4</v>
      </c>
      <c r="L114">
        <v>3</v>
      </c>
    </row>
    <row r="115" spans="1:12" x14ac:dyDescent="0.25">
      <c r="A115">
        <v>112</v>
      </c>
      <c r="B115">
        <v>112</v>
      </c>
      <c r="C115">
        <v>88</v>
      </c>
      <c r="D115" s="4" t="s">
        <v>72</v>
      </c>
      <c r="E115">
        <v>4</v>
      </c>
      <c r="F115">
        <v>4</v>
      </c>
      <c r="G115">
        <v>4</v>
      </c>
      <c r="H115">
        <v>1</v>
      </c>
      <c r="I115">
        <v>1</v>
      </c>
      <c r="J115">
        <v>4</v>
      </c>
      <c r="K115">
        <v>4</v>
      </c>
      <c r="L115">
        <v>4</v>
      </c>
    </row>
    <row r="116" spans="1:12" x14ac:dyDescent="0.25">
      <c r="A116">
        <v>113</v>
      </c>
      <c r="B116">
        <v>113</v>
      </c>
      <c r="C116">
        <v>19</v>
      </c>
      <c r="D116" s="7" t="s">
        <v>72</v>
      </c>
      <c r="E116">
        <v>5</v>
      </c>
      <c r="F116">
        <v>3</v>
      </c>
      <c r="G116">
        <v>4</v>
      </c>
      <c r="H116">
        <v>1</v>
      </c>
      <c r="I116">
        <v>1</v>
      </c>
      <c r="J116">
        <v>4</v>
      </c>
      <c r="K116">
        <v>4</v>
      </c>
      <c r="L116">
        <v>5</v>
      </c>
    </row>
    <row r="117" spans="1:12" x14ac:dyDescent="0.25">
      <c r="A117">
        <v>114</v>
      </c>
      <c r="B117">
        <v>114</v>
      </c>
      <c r="C117">
        <v>83</v>
      </c>
      <c r="D117" s="4" t="s">
        <v>72</v>
      </c>
      <c r="E117">
        <v>5</v>
      </c>
      <c r="F117">
        <v>4</v>
      </c>
      <c r="G117">
        <v>4</v>
      </c>
      <c r="H117">
        <v>1</v>
      </c>
      <c r="I117">
        <v>1</v>
      </c>
      <c r="J117">
        <v>5</v>
      </c>
      <c r="K117">
        <v>5</v>
      </c>
      <c r="L117">
        <v>5</v>
      </c>
    </row>
    <row r="118" spans="1:12" x14ac:dyDescent="0.25">
      <c r="A118">
        <v>115</v>
      </c>
      <c r="B118">
        <v>115</v>
      </c>
      <c r="C118">
        <v>94</v>
      </c>
      <c r="D118" s="4" t="s">
        <v>72</v>
      </c>
      <c r="E118">
        <v>5</v>
      </c>
      <c r="F118">
        <v>3</v>
      </c>
      <c r="G118">
        <v>3</v>
      </c>
      <c r="H118">
        <v>1</v>
      </c>
      <c r="I118">
        <v>1</v>
      </c>
      <c r="J118">
        <v>5</v>
      </c>
      <c r="K118">
        <v>5</v>
      </c>
      <c r="L118">
        <v>5</v>
      </c>
    </row>
    <row r="119" spans="1:12" x14ac:dyDescent="0.25">
      <c r="A119">
        <v>116</v>
      </c>
      <c r="B119">
        <v>116</v>
      </c>
      <c r="C119">
        <v>81</v>
      </c>
      <c r="D119" s="7" t="s">
        <v>72</v>
      </c>
      <c r="E119">
        <v>4</v>
      </c>
      <c r="F119">
        <v>4</v>
      </c>
      <c r="G119">
        <v>4</v>
      </c>
      <c r="H119">
        <v>1</v>
      </c>
      <c r="I119">
        <v>1</v>
      </c>
      <c r="J119">
        <v>4</v>
      </c>
      <c r="K119">
        <v>4</v>
      </c>
      <c r="L119">
        <v>4</v>
      </c>
    </row>
    <row r="120" spans="1:12" x14ac:dyDescent="0.25">
      <c r="A120">
        <v>117</v>
      </c>
      <c r="B120">
        <v>117</v>
      </c>
      <c r="C120">
        <v>83</v>
      </c>
      <c r="D120" s="4" t="s">
        <v>72</v>
      </c>
      <c r="E120">
        <v>4</v>
      </c>
      <c r="F120">
        <v>4</v>
      </c>
      <c r="G120">
        <v>3</v>
      </c>
      <c r="H120">
        <v>0</v>
      </c>
      <c r="I120">
        <v>0</v>
      </c>
      <c r="J120">
        <v>4</v>
      </c>
      <c r="K120">
        <v>4</v>
      </c>
      <c r="L120">
        <v>4</v>
      </c>
    </row>
    <row r="121" spans="1:12" x14ac:dyDescent="0.25">
      <c r="A121">
        <v>118</v>
      </c>
      <c r="B121">
        <v>118</v>
      </c>
      <c r="C121">
        <v>95</v>
      </c>
      <c r="D121" s="7" t="s">
        <v>72</v>
      </c>
      <c r="E121">
        <v>4</v>
      </c>
      <c r="F121">
        <v>3</v>
      </c>
      <c r="G121">
        <v>3</v>
      </c>
      <c r="H121">
        <v>1</v>
      </c>
      <c r="I121">
        <v>1</v>
      </c>
      <c r="J121">
        <v>5</v>
      </c>
      <c r="K121">
        <v>5</v>
      </c>
      <c r="L121">
        <v>5</v>
      </c>
    </row>
  </sheetData>
  <sortState ref="A3:N120">
    <sortCondition ref="A3:A12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9"/>
  <sheetViews>
    <sheetView topLeftCell="AX1" zoomScale="110" zoomScaleNormal="110" workbookViewId="0">
      <pane ySplit="2" topLeftCell="A6" activePane="bottomLeft" state="frozen"/>
      <selection pane="bottomLeft" activeCell="BH21" sqref="BH21"/>
    </sheetView>
  </sheetViews>
  <sheetFormatPr defaultRowHeight="13.8" x14ac:dyDescent="0.25"/>
  <cols>
    <col min="1" max="1" width="9" bestFit="1" customWidth="1"/>
    <col min="2" max="2" width="12.3984375" bestFit="1" customWidth="1"/>
    <col min="3" max="3" width="8.796875" style="4"/>
    <col min="4" max="4" width="5.3984375" style="3" customWidth="1"/>
    <col min="5" max="5" width="9.5" customWidth="1"/>
    <col min="6" max="6" width="8.796875" customWidth="1"/>
    <col min="7" max="7" width="9.19921875" customWidth="1"/>
    <col min="8" max="8" width="11.19921875" customWidth="1"/>
    <col min="9" max="9" width="15.3984375" customWidth="1"/>
    <col min="10" max="10" width="9.19921875" customWidth="1"/>
    <col min="11" max="11" width="12.5" customWidth="1"/>
    <col min="12" max="12" width="12.19921875" customWidth="1"/>
    <col min="13" max="14" width="12.09765625" customWidth="1"/>
    <col min="15" max="15" width="12.296875" customWidth="1"/>
    <col min="16" max="17" width="12.19921875" customWidth="1"/>
    <col min="18" max="18" width="16.796875" style="2" customWidth="1"/>
    <col min="19" max="19" width="16.09765625" customWidth="1"/>
    <col min="20" max="20" width="15.8984375" customWidth="1"/>
    <col min="21" max="21" width="15.19921875" customWidth="1"/>
    <col min="22" max="22" width="11.8984375" customWidth="1"/>
    <col min="23" max="23" width="13.796875" customWidth="1"/>
    <col min="24" max="24" width="14.796875" customWidth="1"/>
    <col min="25" max="25" width="11.8984375" customWidth="1"/>
    <col min="26" max="26" width="17.3984375" customWidth="1"/>
    <col min="27" max="27" width="18.59765625" customWidth="1"/>
    <col min="28" max="28" width="14.59765625" customWidth="1"/>
    <col min="29" max="29" width="9.8984375" customWidth="1"/>
    <col min="30" max="31" width="11.09765625" customWidth="1"/>
    <col min="32" max="32" width="14.69921875" customWidth="1"/>
    <col min="33" max="33" width="8.69921875" customWidth="1"/>
    <col min="34" max="37" width="13.69921875" bestFit="1" customWidth="1"/>
    <col min="38" max="38" width="16.796875" style="2" customWidth="1"/>
    <col min="39" max="39" width="16.09765625" customWidth="1"/>
    <col min="40" max="40" width="15.8984375" customWidth="1"/>
    <col min="41" max="41" width="15.19921875" customWidth="1"/>
    <col min="42" max="42" width="11.8984375" customWidth="1"/>
    <col min="43" max="43" width="13.796875" customWidth="1"/>
    <col min="44" max="44" width="14.796875" customWidth="1"/>
    <col min="45" max="45" width="11.8984375" customWidth="1"/>
    <col min="46" max="46" width="17.3984375" customWidth="1"/>
    <col min="47" max="47" width="18.59765625" customWidth="1"/>
    <col min="48" max="48" width="14.59765625" customWidth="1"/>
    <col min="49" max="50" width="9.8984375" customWidth="1"/>
    <col min="51" max="51" width="11.09765625" customWidth="1"/>
    <col min="52" max="52" width="14.69921875" customWidth="1"/>
    <col min="53" max="53" width="8.69921875" customWidth="1"/>
    <col min="54" max="55" width="13.69921875" bestFit="1" customWidth="1"/>
    <col min="56" max="56" width="10.59765625" bestFit="1" customWidth="1"/>
    <col min="57" max="57" width="9" bestFit="1" customWidth="1"/>
  </cols>
  <sheetData>
    <row r="1" spans="1:57" x14ac:dyDescent="0.25">
      <c r="D1" s="17" t="s">
        <v>10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18" t="s">
        <v>24</v>
      </c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L1" s="18" t="s">
        <v>80</v>
      </c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7" ht="30.6" customHeight="1" x14ac:dyDescent="0.25">
      <c r="A2" t="s">
        <v>73</v>
      </c>
      <c r="B2" t="s">
        <v>9</v>
      </c>
      <c r="C2" s="4" t="s">
        <v>13</v>
      </c>
      <c r="D2" s="3" t="s">
        <v>0</v>
      </c>
      <c r="E2" t="s">
        <v>1</v>
      </c>
      <c r="F2" t="s">
        <v>2</v>
      </c>
      <c r="G2" t="s">
        <v>7</v>
      </c>
      <c r="H2" t="s">
        <v>3</v>
      </c>
      <c r="I2" t="s">
        <v>4</v>
      </c>
      <c r="J2" t="s">
        <v>5</v>
      </c>
      <c r="K2" t="s">
        <v>68</v>
      </c>
      <c r="L2" t="s">
        <v>6</v>
      </c>
      <c r="M2" t="s">
        <v>8</v>
      </c>
      <c r="N2" t="s">
        <v>67</v>
      </c>
      <c r="O2" t="s">
        <v>64</v>
      </c>
      <c r="P2" t="s">
        <v>75</v>
      </c>
      <c r="Q2" t="s">
        <v>76</v>
      </c>
      <c r="R2" s="2" t="s">
        <v>11</v>
      </c>
      <c r="S2" s="1" t="s">
        <v>12</v>
      </c>
      <c r="T2" s="1" t="s">
        <v>70</v>
      </c>
      <c r="U2" s="1" t="s">
        <v>69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20</v>
      </c>
      <c r="AB2" s="1" t="s">
        <v>19</v>
      </c>
      <c r="AC2" s="1" t="s">
        <v>21</v>
      </c>
      <c r="AD2" s="1" t="s">
        <v>22</v>
      </c>
      <c r="AE2" s="1" t="s">
        <v>83</v>
      </c>
      <c r="AF2" s="1" t="s">
        <v>23</v>
      </c>
      <c r="AG2" s="1" t="s">
        <v>65</v>
      </c>
      <c r="AH2" s="1" t="s">
        <v>75</v>
      </c>
      <c r="AI2" s="1" t="s">
        <v>77</v>
      </c>
      <c r="AJ2" s="1" t="s">
        <v>78</v>
      </c>
      <c r="AK2" s="1" t="s">
        <v>79</v>
      </c>
      <c r="AL2" s="2" t="s">
        <v>11</v>
      </c>
      <c r="AM2" s="1" t="s">
        <v>12</v>
      </c>
      <c r="AN2" s="1" t="s">
        <v>70</v>
      </c>
      <c r="AO2" s="1" t="s">
        <v>69</v>
      </c>
      <c r="AP2" s="1" t="s">
        <v>14</v>
      </c>
      <c r="AQ2" s="1" t="s">
        <v>15</v>
      </c>
      <c r="AR2" s="1" t="s">
        <v>16</v>
      </c>
      <c r="AS2" s="1" t="s">
        <v>17</v>
      </c>
      <c r="AT2" s="1" t="s">
        <v>18</v>
      </c>
      <c r="AU2" s="1" t="s">
        <v>20</v>
      </c>
      <c r="AV2" s="1" t="s">
        <v>19</v>
      </c>
      <c r="AW2" s="1" t="s">
        <v>21</v>
      </c>
      <c r="AX2" s="1" t="s">
        <v>82</v>
      </c>
      <c r="AY2" s="1" t="s">
        <v>22</v>
      </c>
      <c r="AZ2" s="1" t="s">
        <v>23</v>
      </c>
      <c r="BA2" s="1" t="s">
        <v>65</v>
      </c>
      <c r="BB2" s="1" t="s">
        <v>75</v>
      </c>
      <c r="BC2" s="1" t="s">
        <v>76</v>
      </c>
      <c r="BD2" s="1" t="s">
        <v>81</v>
      </c>
      <c r="BE2" s="1" t="s">
        <v>79</v>
      </c>
    </row>
    <row r="3" spans="1:57" s="9" customFormat="1" x14ac:dyDescent="0.25">
      <c r="A3" s="12">
        <v>1</v>
      </c>
      <c r="B3" s="12">
        <v>308326032</v>
      </c>
      <c r="C3" s="10" t="s">
        <v>61</v>
      </c>
      <c r="D3" s="20">
        <v>1</v>
      </c>
      <c r="E3" s="9">
        <v>1</v>
      </c>
      <c r="F3" s="9">
        <v>1</v>
      </c>
      <c r="G3" s="9">
        <v>1</v>
      </c>
      <c r="H3" s="9">
        <v>1</v>
      </c>
      <c r="I3" s="9">
        <v>0</v>
      </c>
      <c r="J3" s="9">
        <v>1</v>
      </c>
      <c r="K3" s="9">
        <v>0</v>
      </c>
      <c r="L3" s="9">
        <v>1</v>
      </c>
      <c r="M3" s="9">
        <v>1</v>
      </c>
      <c r="N3" s="9">
        <v>1</v>
      </c>
      <c r="P3" s="9">
        <f>+SUM(D3:N3)/11</f>
        <v>0.81818181818181823</v>
      </c>
      <c r="Q3" s="9">
        <f>+SUM(D3:N3)/(11+O3)</f>
        <v>0.81818181818181823</v>
      </c>
      <c r="R3" s="13">
        <v>0</v>
      </c>
      <c r="S3" s="9">
        <v>0</v>
      </c>
      <c r="T3" s="9">
        <v>0</v>
      </c>
      <c r="U3" s="9">
        <v>0</v>
      </c>
      <c r="V3" s="9">
        <v>1</v>
      </c>
      <c r="W3" s="9">
        <v>1</v>
      </c>
      <c r="X3" s="9">
        <v>1</v>
      </c>
      <c r="Y3" s="9">
        <v>0</v>
      </c>
      <c r="Z3" s="9">
        <v>1</v>
      </c>
      <c r="AA3" s="9">
        <v>0</v>
      </c>
      <c r="AB3" s="9">
        <v>1</v>
      </c>
      <c r="AC3" s="9">
        <v>0</v>
      </c>
      <c r="AD3" s="9">
        <v>1</v>
      </c>
      <c r="AE3" s="9">
        <v>0</v>
      </c>
      <c r="AF3" s="9">
        <v>0</v>
      </c>
      <c r="AG3" s="9">
        <v>1</v>
      </c>
      <c r="AH3" s="9">
        <f>+SUM(R3:AF3)/14</f>
        <v>0.42857142857142855</v>
      </c>
      <c r="AI3" s="9">
        <f>+SUM(R3:AF3)/(14+AG3)</f>
        <v>0.4</v>
      </c>
      <c r="AJ3" s="9">
        <f>+(SUM(D3:N3)+SUM(R3:AF3))/25</f>
        <v>0.6</v>
      </c>
      <c r="AK3" s="9">
        <f>+(SUM(D3:N3)+SUM(R3:AF3))/(25+AG3+O3)</f>
        <v>0.57692307692307687</v>
      </c>
      <c r="AL3" s="13" t="str">
        <f>IF(AND(I3,L3), R3, "")</f>
        <v/>
      </c>
      <c r="AM3" s="14" t="str">
        <f>IF(AND(I3,J3), S3, "")</f>
        <v/>
      </c>
      <c r="AN3" s="9" t="str">
        <f>IF(AND(I3,K3),T3, "")</f>
        <v/>
      </c>
      <c r="AO3" s="9" t="str">
        <f>IF(AND(F3,K3), U3, "")</f>
        <v/>
      </c>
      <c r="AP3" s="9">
        <f>IF(AND(F3,J3), V3, "")</f>
        <v>1</v>
      </c>
      <c r="AQ3" s="9">
        <f>IF(AND(F3,M3), W3, "")</f>
        <v>1</v>
      </c>
      <c r="AR3" s="9">
        <f>IF(AND(F3,D3),X3, "")</f>
        <v>1</v>
      </c>
      <c r="AS3" s="9">
        <f>IF(AND(F3,H3), Y3, "")</f>
        <v>0</v>
      </c>
      <c r="AT3" s="9">
        <f>IF(AND(G3,M3), Z3, "")</f>
        <v>1</v>
      </c>
      <c r="AU3" s="9" t="str">
        <f>IF(AND(H3,I3), AA3, "")</f>
        <v/>
      </c>
      <c r="AV3" s="9">
        <f>IF(AND(H3,M3), AB3, "")</f>
        <v>1</v>
      </c>
      <c r="AW3" s="9">
        <f>IF(AND(E3,D3), AC3, "")</f>
        <v>0</v>
      </c>
      <c r="AX3" s="9">
        <f>IF(AND(E3,N3), AE3, "")</f>
        <v>0</v>
      </c>
      <c r="AY3" s="9">
        <f>IF(AND(E3,H3), AD3, "")</f>
        <v>1</v>
      </c>
      <c r="AZ3" s="9" t="str">
        <f>IF(AND(E3,I3), AF3, "")</f>
        <v/>
      </c>
      <c r="BA3" s="9">
        <v>1</v>
      </c>
      <c r="BB3" s="9">
        <f>SUM(AL3:AZ3)/(15-COUNTBLANK(AL3:AZ3))</f>
        <v>0.66666666666666663</v>
      </c>
      <c r="BC3" s="9">
        <f>+SUM(AL3:AZ3)/(15+BA3-COUNTBLANK(AL3:AZ3))</f>
        <v>0.6</v>
      </c>
      <c r="BD3" s="9">
        <f>+(SUM(D3:N3)+SUM(AL3:AZ3))/(26-COUNTBLANK(AL3:AZ3))</f>
        <v>0.75</v>
      </c>
      <c r="BE3" s="9">
        <f>+(SUM(D3:N3)+SUM(AL3:AZ3))/(26-COUNTBLANK(AL3:AZ3)+BA3+O3)</f>
        <v>0.7142857142857143</v>
      </c>
    </row>
    <row r="4" spans="1:57" s="9" customFormat="1" x14ac:dyDescent="0.25">
      <c r="A4" s="12">
        <v>2</v>
      </c>
      <c r="B4" s="12">
        <v>315470344</v>
      </c>
      <c r="C4" s="10" t="s">
        <v>61</v>
      </c>
      <c r="D4" s="20">
        <v>1</v>
      </c>
      <c r="E4" s="9">
        <v>1</v>
      </c>
      <c r="F4" s="9">
        <v>1</v>
      </c>
      <c r="G4" s="9">
        <v>1</v>
      </c>
      <c r="H4" s="9">
        <v>1</v>
      </c>
      <c r="I4" s="9">
        <v>0</v>
      </c>
      <c r="J4" s="9">
        <v>1</v>
      </c>
      <c r="K4" s="9">
        <v>0</v>
      </c>
      <c r="L4" s="9">
        <v>0</v>
      </c>
      <c r="M4" s="9">
        <v>1</v>
      </c>
      <c r="N4" s="9">
        <v>1</v>
      </c>
      <c r="O4" s="9">
        <v>2</v>
      </c>
      <c r="P4" s="9">
        <f t="shared" ref="P4:P67" si="0">+SUM(D4:N4)/11</f>
        <v>0.72727272727272729</v>
      </c>
      <c r="Q4" s="9">
        <f t="shared" ref="Q4:Q67" si="1">+SUM(D4:N4)/(11+O4)</f>
        <v>0.61538461538461542</v>
      </c>
      <c r="R4" s="13">
        <v>0</v>
      </c>
      <c r="S4" s="9">
        <v>0</v>
      </c>
      <c r="T4" s="9">
        <v>0</v>
      </c>
      <c r="U4" s="9">
        <v>0</v>
      </c>
      <c r="V4" s="9">
        <v>1</v>
      </c>
      <c r="W4" s="9">
        <v>1</v>
      </c>
      <c r="X4" s="9">
        <v>0</v>
      </c>
      <c r="Y4" s="9">
        <v>0</v>
      </c>
      <c r="Z4" s="9">
        <v>1</v>
      </c>
      <c r="AA4" s="9">
        <v>0</v>
      </c>
      <c r="AB4" s="9">
        <v>0</v>
      </c>
      <c r="AC4" s="9">
        <v>0</v>
      </c>
      <c r="AD4" s="9">
        <v>1</v>
      </c>
      <c r="AE4" s="9">
        <v>1</v>
      </c>
      <c r="AF4" s="9">
        <v>0</v>
      </c>
      <c r="AG4" s="9">
        <v>2</v>
      </c>
      <c r="AH4" s="9">
        <f t="shared" ref="AH4:AH67" si="2">+SUM(R4:AF4)/14</f>
        <v>0.35714285714285715</v>
      </c>
      <c r="AI4" s="9">
        <f t="shared" ref="AI4:AI67" si="3">+SUM(R4:AF4)/(14+AG4)</f>
        <v>0.3125</v>
      </c>
      <c r="AJ4" s="9">
        <f t="shared" ref="AJ4:AJ67" si="4">+(SUM(D4:N4)+SUM(R4:AF4))/25</f>
        <v>0.52</v>
      </c>
      <c r="AK4" s="9">
        <f t="shared" ref="AK4:AK67" si="5">+(SUM(D4:N4)+SUM(R4:AF4))/(25+AG4+O4)</f>
        <v>0.44827586206896552</v>
      </c>
      <c r="AL4" s="13" t="str">
        <f t="shared" ref="AL4:AL59" si="6">IF(AND(I4,L4), R4, "")</f>
        <v/>
      </c>
      <c r="AM4" s="14" t="str">
        <f t="shared" ref="AM4:AM59" si="7">IF(AND(I4,J4), S4, "")</f>
        <v/>
      </c>
      <c r="AN4" s="9" t="str">
        <f t="shared" ref="AN4:AN59" si="8">IF(AND(I4,K4),T4, "")</f>
        <v/>
      </c>
      <c r="AO4" s="9" t="str">
        <f t="shared" ref="AO4:AO59" si="9">IF(AND(F4,K4), U4, "")</f>
        <v/>
      </c>
      <c r="AP4" s="9">
        <f t="shared" ref="AP4:AP59" si="10">IF(AND(F4,J4), V4, "")</f>
        <v>1</v>
      </c>
      <c r="AQ4" s="9">
        <f t="shared" ref="AQ4:AQ59" si="11">IF(AND(F4,M4), W4, "")</f>
        <v>1</v>
      </c>
      <c r="AR4" s="9">
        <f t="shared" ref="AR4:AR59" si="12">IF(AND(F4,D4),X4, "")</f>
        <v>0</v>
      </c>
      <c r="AS4" s="9">
        <f t="shared" ref="AS4:AS59" si="13">IF(AND(F4,H4), Y4, "")</f>
        <v>0</v>
      </c>
      <c r="AT4" s="9">
        <f t="shared" ref="AT4:AT59" si="14">IF(AND(G4,M4), Z4, "")</f>
        <v>1</v>
      </c>
      <c r="AU4" s="9" t="str">
        <f t="shared" ref="AU4:AU59" si="15">IF(AND(H4,I4), AA4, "")</f>
        <v/>
      </c>
      <c r="AV4" s="9">
        <f t="shared" ref="AV4:AV59" si="16">IF(AND(H4,M4), AB4, "")</f>
        <v>0</v>
      </c>
      <c r="AW4" s="9">
        <f t="shared" ref="AW4:AW59" si="17">IF(AND(E4,D4), AC4, "")</f>
        <v>0</v>
      </c>
      <c r="AX4" s="9">
        <f t="shared" ref="AX4:AX67" si="18">IF(AND(E4,N4), AE4, "")</f>
        <v>1</v>
      </c>
      <c r="AY4" s="9">
        <f t="shared" ref="AY4:AY59" si="19">IF(AND(E4,H4), AD4, "")</f>
        <v>1</v>
      </c>
      <c r="AZ4" s="9" t="str">
        <f t="shared" ref="AZ4:AZ59" si="20">IF(AND(E4,I4), AF4, "")</f>
        <v/>
      </c>
      <c r="BA4" s="9">
        <v>2</v>
      </c>
      <c r="BB4" s="9">
        <f t="shared" ref="BB4:BB67" si="21">SUM(AL4:AZ4)/(15-COUNTBLANK(AL4:AZ4))</f>
        <v>0.55555555555555558</v>
      </c>
      <c r="BC4" s="9">
        <f t="shared" ref="BC4:BC67" si="22">+SUM(AL4:AZ4)/(15+BA4-COUNTBLANK(AL4:AZ4))</f>
        <v>0.45454545454545453</v>
      </c>
      <c r="BD4" s="9">
        <f t="shared" ref="BD4:BD67" si="23">+(SUM(D4:N4)+SUM(AL4:AZ4))/(26-COUNTBLANK(AL4:AZ4))</f>
        <v>0.65</v>
      </c>
      <c r="BE4" s="9">
        <f t="shared" ref="BE4:BE67" si="24">+(SUM(D4:N4)+SUM(AL4:AZ4))/(26-COUNTBLANK(AL4:AZ4)+BA4+O4)</f>
        <v>0.54166666666666663</v>
      </c>
    </row>
    <row r="5" spans="1:57" s="9" customFormat="1" x14ac:dyDescent="0.25">
      <c r="A5" s="12">
        <v>3</v>
      </c>
      <c r="B5" s="12">
        <v>204529473</v>
      </c>
      <c r="C5" s="10" t="s">
        <v>61</v>
      </c>
      <c r="D5" s="20">
        <v>1</v>
      </c>
      <c r="E5" s="9">
        <v>1</v>
      </c>
      <c r="F5" s="9">
        <v>1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1</v>
      </c>
      <c r="M5" s="9">
        <v>1</v>
      </c>
      <c r="N5" s="9">
        <v>1</v>
      </c>
      <c r="O5" s="9">
        <v>2</v>
      </c>
      <c r="P5" s="9">
        <f t="shared" si="0"/>
        <v>0.72727272727272729</v>
      </c>
      <c r="Q5" s="9">
        <f t="shared" si="1"/>
        <v>0.61538461538461542</v>
      </c>
      <c r="R5" s="13">
        <v>0</v>
      </c>
      <c r="S5" s="9">
        <v>0</v>
      </c>
      <c r="T5" s="9">
        <v>0</v>
      </c>
      <c r="U5" s="9">
        <v>0</v>
      </c>
      <c r="V5" s="9">
        <v>1</v>
      </c>
      <c r="W5" s="9">
        <v>1</v>
      </c>
      <c r="X5" s="9">
        <v>1</v>
      </c>
      <c r="Y5" s="9">
        <v>0</v>
      </c>
      <c r="Z5" s="9">
        <v>1</v>
      </c>
      <c r="AA5" s="9">
        <v>0</v>
      </c>
      <c r="AB5" s="9">
        <v>9</v>
      </c>
      <c r="AC5" s="9">
        <v>1</v>
      </c>
      <c r="AD5" s="9">
        <v>0</v>
      </c>
      <c r="AE5" s="9">
        <v>1</v>
      </c>
      <c r="AF5" s="9">
        <v>0</v>
      </c>
      <c r="AG5" s="9">
        <v>1</v>
      </c>
      <c r="AH5" s="9">
        <f t="shared" si="2"/>
        <v>1.0714285714285714</v>
      </c>
      <c r="AI5" s="9">
        <f t="shared" si="3"/>
        <v>1</v>
      </c>
      <c r="AJ5" s="9">
        <f t="shared" si="4"/>
        <v>0.92</v>
      </c>
      <c r="AK5" s="9">
        <f t="shared" si="5"/>
        <v>0.8214285714285714</v>
      </c>
      <c r="AL5" s="13" t="str">
        <f t="shared" si="6"/>
        <v/>
      </c>
      <c r="AM5" s="14" t="str">
        <f t="shared" si="7"/>
        <v/>
      </c>
      <c r="AN5" s="9" t="str">
        <f t="shared" si="8"/>
        <v/>
      </c>
      <c r="AO5" s="9" t="str">
        <f t="shared" si="9"/>
        <v/>
      </c>
      <c r="AP5" s="9">
        <f t="shared" si="10"/>
        <v>1</v>
      </c>
      <c r="AQ5" s="9">
        <f t="shared" si="11"/>
        <v>1</v>
      </c>
      <c r="AR5" s="9">
        <f t="shared" si="12"/>
        <v>1</v>
      </c>
      <c r="AS5" s="9" t="str">
        <f t="shared" si="13"/>
        <v/>
      </c>
      <c r="AT5" s="9">
        <f t="shared" si="14"/>
        <v>1</v>
      </c>
      <c r="AU5" s="9" t="str">
        <f t="shared" si="15"/>
        <v/>
      </c>
      <c r="AV5" s="9" t="str">
        <f t="shared" si="16"/>
        <v/>
      </c>
      <c r="AW5" s="9">
        <f t="shared" si="17"/>
        <v>1</v>
      </c>
      <c r="AX5" s="9">
        <f t="shared" si="18"/>
        <v>1</v>
      </c>
      <c r="AY5" s="9" t="str">
        <f t="shared" si="19"/>
        <v/>
      </c>
      <c r="AZ5" s="9" t="str">
        <f t="shared" si="20"/>
        <v/>
      </c>
      <c r="BA5" s="9">
        <v>1</v>
      </c>
      <c r="BB5" s="9">
        <f t="shared" si="21"/>
        <v>1</v>
      </c>
      <c r="BC5" s="9">
        <f t="shared" si="22"/>
        <v>0.8571428571428571</v>
      </c>
      <c r="BD5" s="9">
        <f t="shared" si="23"/>
        <v>0.82352941176470584</v>
      </c>
      <c r="BE5" s="9">
        <f t="shared" si="24"/>
        <v>0.7</v>
      </c>
    </row>
    <row r="6" spans="1:57" s="9" customFormat="1" x14ac:dyDescent="0.25">
      <c r="A6" s="12">
        <v>4</v>
      </c>
      <c r="B6" s="12">
        <v>305164790</v>
      </c>
      <c r="C6" s="10" t="s">
        <v>61</v>
      </c>
      <c r="D6" s="20">
        <v>1</v>
      </c>
      <c r="E6" s="9">
        <v>1</v>
      </c>
      <c r="F6" s="9">
        <v>1</v>
      </c>
      <c r="G6" s="9">
        <v>1</v>
      </c>
      <c r="H6" s="9">
        <v>1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2</v>
      </c>
      <c r="P6" s="9">
        <f t="shared" si="0"/>
        <v>0.90909090909090906</v>
      </c>
      <c r="Q6" s="9">
        <f t="shared" si="1"/>
        <v>0.76923076923076927</v>
      </c>
      <c r="R6" s="13">
        <v>0</v>
      </c>
      <c r="S6" s="9">
        <v>0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1</v>
      </c>
      <c r="Z6" s="9">
        <v>0</v>
      </c>
      <c r="AA6" s="9">
        <v>0</v>
      </c>
      <c r="AB6" s="9">
        <v>1</v>
      </c>
      <c r="AC6" s="9">
        <v>0</v>
      </c>
      <c r="AD6" s="9">
        <v>0</v>
      </c>
      <c r="AE6" s="9">
        <v>1</v>
      </c>
      <c r="AF6" s="9">
        <v>0</v>
      </c>
      <c r="AG6" s="9">
        <v>7</v>
      </c>
      <c r="AH6" s="9">
        <f>+SUM(R6:AF6)/15</f>
        <v>0.26666666666666666</v>
      </c>
      <c r="AI6" s="9">
        <f>+SUM(R6:AF6)/(15+AG6)</f>
        <v>0.18181818181818182</v>
      </c>
      <c r="AJ6" s="9">
        <f>+(SUM(D6:N6)+SUM(R6:AF6))/26</f>
        <v>0.53846153846153844</v>
      </c>
      <c r="AK6" s="9">
        <f>+(SUM(D6:N6)+SUM(R6:AF6))/(26+AG6+O6)</f>
        <v>0.4</v>
      </c>
      <c r="AL6" s="13" t="str">
        <f t="shared" si="6"/>
        <v/>
      </c>
      <c r="AM6" s="14" t="str">
        <f t="shared" si="7"/>
        <v/>
      </c>
      <c r="AN6" s="9" t="str">
        <f t="shared" si="8"/>
        <v/>
      </c>
      <c r="AO6" s="9">
        <f t="shared" si="9"/>
        <v>0</v>
      </c>
      <c r="AP6" s="9">
        <f t="shared" si="10"/>
        <v>0</v>
      </c>
      <c r="AQ6" s="9">
        <f t="shared" si="11"/>
        <v>1</v>
      </c>
      <c r="AR6" s="9">
        <f t="shared" si="12"/>
        <v>0</v>
      </c>
      <c r="AS6" s="9">
        <f t="shared" si="13"/>
        <v>1</v>
      </c>
      <c r="AT6" s="9">
        <f t="shared" si="14"/>
        <v>0</v>
      </c>
      <c r="AU6" s="9" t="str">
        <f t="shared" si="15"/>
        <v/>
      </c>
      <c r="AV6" s="9">
        <f t="shared" si="16"/>
        <v>1</v>
      </c>
      <c r="AW6" s="9">
        <f t="shared" si="17"/>
        <v>0</v>
      </c>
      <c r="AX6" s="9">
        <f t="shared" si="18"/>
        <v>1</v>
      </c>
      <c r="AY6" s="9">
        <f t="shared" si="19"/>
        <v>0</v>
      </c>
      <c r="AZ6" s="9" t="str">
        <f t="shared" si="20"/>
        <v/>
      </c>
      <c r="BA6" s="9">
        <v>7</v>
      </c>
      <c r="BB6" s="9">
        <f t="shared" si="21"/>
        <v>0.4</v>
      </c>
      <c r="BC6" s="9">
        <f t="shared" si="22"/>
        <v>0.23529411764705882</v>
      </c>
      <c r="BD6" s="9">
        <f t="shared" si="23"/>
        <v>0.66666666666666663</v>
      </c>
      <c r="BE6" s="9">
        <f t="shared" si="24"/>
        <v>0.46666666666666667</v>
      </c>
    </row>
    <row r="7" spans="1:57" s="9" customFormat="1" x14ac:dyDescent="0.25">
      <c r="A7" s="12">
        <v>5</v>
      </c>
      <c r="B7" s="12">
        <v>307955492</v>
      </c>
      <c r="C7" s="10" t="s">
        <v>61</v>
      </c>
      <c r="D7" s="20">
        <v>1</v>
      </c>
      <c r="E7" s="9">
        <v>1</v>
      </c>
      <c r="F7" s="9">
        <v>1</v>
      </c>
      <c r="G7" s="9">
        <v>1</v>
      </c>
      <c r="H7" s="9">
        <v>1</v>
      </c>
      <c r="I7" s="9">
        <v>0</v>
      </c>
      <c r="J7" s="9">
        <v>1</v>
      </c>
      <c r="K7" s="9">
        <v>0</v>
      </c>
      <c r="L7" s="9">
        <v>0</v>
      </c>
      <c r="M7" s="9">
        <v>1</v>
      </c>
      <c r="N7" s="9">
        <v>1</v>
      </c>
      <c r="O7" s="9">
        <v>2</v>
      </c>
      <c r="P7" s="9">
        <f t="shared" si="0"/>
        <v>0.72727272727272729</v>
      </c>
      <c r="Q7" s="9">
        <f t="shared" si="1"/>
        <v>0.61538461538461542</v>
      </c>
      <c r="R7" s="13">
        <v>0</v>
      </c>
      <c r="S7" s="9">
        <v>0</v>
      </c>
      <c r="T7" s="9">
        <v>0</v>
      </c>
      <c r="U7" s="9">
        <v>0</v>
      </c>
      <c r="V7" s="9">
        <v>0</v>
      </c>
      <c r="W7" s="9">
        <v>1</v>
      </c>
      <c r="X7" s="9">
        <v>0</v>
      </c>
      <c r="Y7" s="9">
        <v>1</v>
      </c>
      <c r="Z7" s="9">
        <v>1</v>
      </c>
      <c r="AA7" s="9">
        <v>0</v>
      </c>
      <c r="AB7" s="9">
        <v>1</v>
      </c>
      <c r="AC7" s="9">
        <v>0</v>
      </c>
      <c r="AD7" s="9">
        <v>1</v>
      </c>
      <c r="AE7" s="9">
        <v>0</v>
      </c>
      <c r="AF7" s="9">
        <v>0</v>
      </c>
      <c r="AG7" s="9">
        <v>1</v>
      </c>
      <c r="AH7" s="9">
        <f t="shared" si="2"/>
        <v>0.35714285714285715</v>
      </c>
      <c r="AI7" s="9">
        <f t="shared" si="3"/>
        <v>0.33333333333333331</v>
      </c>
      <c r="AJ7" s="9">
        <f t="shared" si="4"/>
        <v>0.52</v>
      </c>
      <c r="AK7" s="9">
        <f t="shared" si="5"/>
        <v>0.4642857142857143</v>
      </c>
      <c r="AL7" s="13" t="str">
        <f t="shared" si="6"/>
        <v/>
      </c>
      <c r="AM7" s="14" t="str">
        <f t="shared" si="7"/>
        <v/>
      </c>
      <c r="AN7" s="9" t="str">
        <f t="shared" si="8"/>
        <v/>
      </c>
      <c r="AO7" s="9" t="str">
        <f t="shared" si="9"/>
        <v/>
      </c>
      <c r="AP7" s="9">
        <f t="shared" si="10"/>
        <v>0</v>
      </c>
      <c r="AQ7" s="9">
        <f t="shared" si="11"/>
        <v>1</v>
      </c>
      <c r="AR7" s="9">
        <f t="shared" si="12"/>
        <v>0</v>
      </c>
      <c r="AS7" s="9">
        <f t="shared" si="13"/>
        <v>1</v>
      </c>
      <c r="AT7" s="9">
        <f t="shared" si="14"/>
        <v>1</v>
      </c>
      <c r="AU7" s="9" t="str">
        <f t="shared" si="15"/>
        <v/>
      </c>
      <c r="AV7" s="9">
        <f t="shared" si="16"/>
        <v>1</v>
      </c>
      <c r="AW7" s="9">
        <f t="shared" si="17"/>
        <v>0</v>
      </c>
      <c r="AX7" s="9">
        <f t="shared" si="18"/>
        <v>0</v>
      </c>
      <c r="AY7" s="9">
        <f t="shared" si="19"/>
        <v>1</v>
      </c>
      <c r="AZ7" s="9" t="str">
        <f t="shared" si="20"/>
        <v/>
      </c>
      <c r="BA7" s="9">
        <v>1</v>
      </c>
      <c r="BB7" s="9">
        <f t="shared" si="21"/>
        <v>0.55555555555555558</v>
      </c>
      <c r="BC7" s="9">
        <f t="shared" si="22"/>
        <v>0.5</v>
      </c>
      <c r="BD7" s="9">
        <f t="shared" si="23"/>
        <v>0.65</v>
      </c>
      <c r="BE7" s="9">
        <f t="shared" si="24"/>
        <v>0.56521739130434778</v>
      </c>
    </row>
    <row r="8" spans="1:57" s="9" customFormat="1" x14ac:dyDescent="0.25">
      <c r="A8" s="12">
        <v>6</v>
      </c>
      <c r="B8" s="12">
        <v>204328405</v>
      </c>
      <c r="C8" s="10" t="s">
        <v>61</v>
      </c>
      <c r="D8" s="20">
        <v>1</v>
      </c>
      <c r="E8" s="9">
        <v>1</v>
      </c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v>0</v>
      </c>
      <c r="L8" s="9">
        <v>1</v>
      </c>
      <c r="M8" s="9">
        <v>1</v>
      </c>
      <c r="N8" s="9">
        <v>1</v>
      </c>
      <c r="O8" s="9">
        <v>2</v>
      </c>
      <c r="P8" s="9">
        <f t="shared" si="0"/>
        <v>0.81818181818181823</v>
      </c>
      <c r="Q8" s="9">
        <f t="shared" si="1"/>
        <v>0.69230769230769229</v>
      </c>
      <c r="R8" s="13">
        <v>0</v>
      </c>
      <c r="S8" s="9">
        <v>0</v>
      </c>
      <c r="T8" s="9">
        <v>0</v>
      </c>
      <c r="U8" s="9">
        <v>0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3</v>
      </c>
      <c r="AH8" s="9">
        <f t="shared" si="2"/>
        <v>0.42857142857142855</v>
      </c>
      <c r="AI8" s="9">
        <f t="shared" si="3"/>
        <v>0.35294117647058826</v>
      </c>
      <c r="AJ8" s="9">
        <f t="shared" si="4"/>
        <v>0.6</v>
      </c>
      <c r="AK8" s="9">
        <f t="shared" si="5"/>
        <v>0.5</v>
      </c>
      <c r="AL8" s="13" t="str">
        <f t="shared" si="6"/>
        <v/>
      </c>
      <c r="AM8" s="14" t="str">
        <f t="shared" si="7"/>
        <v/>
      </c>
      <c r="AN8" s="9" t="str">
        <f t="shared" si="8"/>
        <v/>
      </c>
      <c r="AO8" s="9" t="str">
        <f t="shared" si="9"/>
        <v/>
      </c>
      <c r="AP8" s="9">
        <f t="shared" si="10"/>
        <v>1</v>
      </c>
      <c r="AQ8" s="9">
        <f t="shared" si="11"/>
        <v>1</v>
      </c>
      <c r="AR8" s="9">
        <f t="shared" si="12"/>
        <v>1</v>
      </c>
      <c r="AS8" s="9">
        <f t="shared" si="13"/>
        <v>1</v>
      </c>
      <c r="AT8" s="9">
        <f t="shared" si="14"/>
        <v>1</v>
      </c>
      <c r="AU8" s="9" t="str">
        <f t="shared" si="15"/>
        <v/>
      </c>
      <c r="AV8" s="9">
        <f t="shared" si="16"/>
        <v>0</v>
      </c>
      <c r="AW8" s="9">
        <f t="shared" si="17"/>
        <v>0</v>
      </c>
      <c r="AX8" s="9">
        <f t="shared" si="18"/>
        <v>1</v>
      </c>
      <c r="AY8" s="9">
        <f t="shared" si="19"/>
        <v>0</v>
      </c>
      <c r="AZ8" s="9" t="str">
        <f t="shared" si="20"/>
        <v/>
      </c>
      <c r="BA8" s="9">
        <v>3</v>
      </c>
      <c r="BB8" s="9">
        <f t="shared" si="21"/>
        <v>0.66666666666666663</v>
      </c>
      <c r="BC8" s="9">
        <f t="shared" si="22"/>
        <v>0.5</v>
      </c>
      <c r="BD8" s="9">
        <f t="shared" si="23"/>
        <v>0.75</v>
      </c>
      <c r="BE8" s="9">
        <f t="shared" si="24"/>
        <v>0.6</v>
      </c>
    </row>
    <row r="9" spans="1:57" s="9" customFormat="1" x14ac:dyDescent="0.25">
      <c r="A9" s="12">
        <v>7</v>
      </c>
      <c r="B9" s="12">
        <v>301886776</v>
      </c>
      <c r="C9" s="10" t="s">
        <v>61</v>
      </c>
      <c r="D9" s="20">
        <v>1</v>
      </c>
      <c r="E9" s="9">
        <v>1</v>
      </c>
      <c r="F9" s="9">
        <v>1</v>
      </c>
      <c r="G9" s="9">
        <v>1</v>
      </c>
      <c r="H9" s="9">
        <v>0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2</v>
      </c>
      <c r="P9" s="9">
        <f t="shared" si="0"/>
        <v>0.90909090909090906</v>
      </c>
      <c r="Q9" s="9">
        <f t="shared" si="1"/>
        <v>0.76923076923076927</v>
      </c>
      <c r="R9" s="13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1</v>
      </c>
      <c r="AF9" s="9">
        <v>1</v>
      </c>
      <c r="AG9" s="9">
        <v>3</v>
      </c>
      <c r="AH9" s="9">
        <f t="shared" si="2"/>
        <v>0.21428571428571427</v>
      </c>
      <c r="AI9" s="9">
        <f t="shared" si="3"/>
        <v>0.17647058823529413</v>
      </c>
      <c r="AJ9" s="9">
        <f t="shared" si="4"/>
        <v>0.52</v>
      </c>
      <c r="AK9" s="9">
        <f t="shared" si="5"/>
        <v>0.43333333333333335</v>
      </c>
      <c r="AL9" s="13">
        <f t="shared" si="6"/>
        <v>0</v>
      </c>
      <c r="AM9" s="14">
        <f t="shared" si="7"/>
        <v>0</v>
      </c>
      <c r="AN9" s="9">
        <f t="shared" si="8"/>
        <v>0</v>
      </c>
      <c r="AO9" s="9">
        <f t="shared" si="9"/>
        <v>0</v>
      </c>
      <c r="AP9" s="9">
        <f t="shared" si="10"/>
        <v>0</v>
      </c>
      <c r="AQ9" s="9">
        <f t="shared" si="11"/>
        <v>1</v>
      </c>
      <c r="AR9" s="9">
        <f t="shared" si="12"/>
        <v>0</v>
      </c>
      <c r="AS9" s="9" t="str">
        <f t="shared" si="13"/>
        <v/>
      </c>
      <c r="AT9" s="9">
        <f t="shared" si="14"/>
        <v>0</v>
      </c>
      <c r="AU9" s="9" t="str">
        <f t="shared" si="15"/>
        <v/>
      </c>
      <c r="AV9" s="9" t="str">
        <f t="shared" si="16"/>
        <v/>
      </c>
      <c r="AW9" s="9">
        <f t="shared" si="17"/>
        <v>0</v>
      </c>
      <c r="AX9" s="9">
        <f t="shared" si="18"/>
        <v>1</v>
      </c>
      <c r="AY9" s="9" t="str">
        <f t="shared" si="19"/>
        <v/>
      </c>
      <c r="AZ9" s="9">
        <f t="shared" si="20"/>
        <v>1</v>
      </c>
      <c r="BA9" s="9">
        <v>3</v>
      </c>
      <c r="BB9" s="9">
        <f t="shared" si="21"/>
        <v>0.27272727272727271</v>
      </c>
      <c r="BC9" s="9">
        <f t="shared" si="22"/>
        <v>0.21428571428571427</v>
      </c>
      <c r="BD9" s="9">
        <f t="shared" si="23"/>
        <v>0.59090909090909094</v>
      </c>
      <c r="BE9" s="9">
        <f t="shared" si="24"/>
        <v>0.48148148148148145</v>
      </c>
    </row>
    <row r="10" spans="1:57" s="9" customFormat="1" x14ac:dyDescent="0.25">
      <c r="A10" s="12">
        <v>8</v>
      </c>
      <c r="B10" s="12">
        <v>307875633</v>
      </c>
      <c r="C10" s="10" t="s">
        <v>61</v>
      </c>
      <c r="D10" s="20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0</v>
      </c>
      <c r="M10" s="9">
        <v>1</v>
      </c>
      <c r="N10" s="9">
        <v>1</v>
      </c>
      <c r="O10" s="9">
        <v>8</v>
      </c>
      <c r="P10" s="9">
        <f t="shared" si="0"/>
        <v>0.81818181818181823</v>
      </c>
      <c r="Q10" s="9">
        <f t="shared" si="1"/>
        <v>0.47368421052631576</v>
      </c>
      <c r="R10" s="13">
        <v>0</v>
      </c>
      <c r="S10" s="9">
        <v>0</v>
      </c>
      <c r="T10" s="9">
        <v>0</v>
      </c>
      <c r="U10" s="9">
        <v>0</v>
      </c>
      <c r="V10" s="9">
        <v>1</v>
      </c>
      <c r="W10" s="9">
        <v>1</v>
      </c>
      <c r="X10" s="9">
        <v>0</v>
      </c>
      <c r="Y10" s="9">
        <v>0</v>
      </c>
      <c r="Z10" s="9">
        <v>1</v>
      </c>
      <c r="AA10" s="9">
        <v>1</v>
      </c>
      <c r="AB10" s="9">
        <v>0</v>
      </c>
      <c r="AC10" s="9">
        <v>0</v>
      </c>
      <c r="AD10" s="9">
        <v>1</v>
      </c>
      <c r="AE10" s="9">
        <v>1</v>
      </c>
      <c r="AF10" s="9">
        <v>0</v>
      </c>
      <c r="AG10" s="9">
        <v>3</v>
      </c>
      <c r="AH10" s="9">
        <f t="shared" si="2"/>
        <v>0.42857142857142855</v>
      </c>
      <c r="AI10" s="9">
        <f t="shared" si="3"/>
        <v>0.35294117647058826</v>
      </c>
      <c r="AJ10" s="9">
        <f t="shared" si="4"/>
        <v>0.6</v>
      </c>
      <c r="AK10" s="9">
        <f t="shared" si="5"/>
        <v>0.41666666666666669</v>
      </c>
      <c r="AL10" s="13" t="str">
        <f t="shared" si="6"/>
        <v/>
      </c>
      <c r="AM10" s="14">
        <f t="shared" si="7"/>
        <v>0</v>
      </c>
      <c r="AN10" s="9" t="str">
        <f t="shared" si="8"/>
        <v/>
      </c>
      <c r="AO10" s="9" t="str">
        <f t="shared" si="9"/>
        <v/>
      </c>
      <c r="AP10" s="9">
        <f t="shared" si="10"/>
        <v>1</v>
      </c>
      <c r="AQ10" s="9">
        <f t="shared" si="11"/>
        <v>1</v>
      </c>
      <c r="AR10" s="9">
        <f t="shared" si="12"/>
        <v>0</v>
      </c>
      <c r="AS10" s="9">
        <f t="shared" si="13"/>
        <v>0</v>
      </c>
      <c r="AT10" s="9">
        <f t="shared" si="14"/>
        <v>1</v>
      </c>
      <c r="AU10" s="9">
        <f t="shared" si="15"/>
        <v>1</v>
      </c>
      <c r="AV10" s="9">
        <f t="shared" si="16"/>
        <v>0</v>
      </c>
      <c r="AW10" s="9">
        <f t="shared" si="17"/>
        <v>0</v>
      </c>
      <c r="AX10" s="9">
        <f t="shared" si="18"/>
        <v>1</v>
      </c>
      <c r="AY10" s="9">
        <f t="shared" si="19"/>
        <v>1</v>
      </c>
      <c r="AZ10" s="9">
        <f t="shared" si="20"/>
        <v>0</v>
      </c>
      <c r="BA10" s="9">
        <v>3</v>
      </c>
      <c r="BB10" s="9">
        <f t="shared" si="21"/>
        <v>0.5</v>
      </c>
      <c r="BC10" s="9">
        <f t="shared" si="22"/>
        <v>0.4</v>
      </c>
      <c r="BD10" s="9">
        <f t="shared" si="23"/>
        <v>0.65217391304347827</v>
      </c>
      <c r="BE10" s="9">
        <f t="shared" si="24"/>
        <v>0.44117647058823528</v>
      </c>
    </row>
    <row r="11" spans="1:57" s="9" customFormat="1" x14ac:dyDescent="0.25">
      <c r="A11" s="12">
        <v>9</v>
      </c>
      <c r="B11" s="12">
        <v>311838830</v>
      </c>
      <c r="C11" s="10" t="s">
        <v>61</v>
      </c>
      <c r="D11" s="20">
        <v>1</v>
      </c>
      <c r="E11" s="9">
        <v>1</v>
      </c>
      <c r="F11" s="9">
        <v>1</v>
      </c>
      <c r="G11" s="9">
        <v>1</v>
      </c>
      <c r="H11" s="9">
        <v>1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0</v>
      </c>
      <c r="P11" s="9">
        <f t="shared" si="0"/>
        <v>0.81818181818181823</v>
      </c>
      <c r="Q11" s="9">
        <f t="shared" si="1"/>
        <v>0.81818181818181823</v>
      </c>
      <c r="R11" s="13">
        <v>0</v>
      </c>
      <c r="S11" s="9">
        <v>0</v>
      </c>
      <c r="T11" s="9">
        <v>0</v>
      </c>
      <c r="U11" s="9">
        <v>0</v>
      </c>
      <c r="V11" s="9">
        <v>1</v>
      </c>
      <c r="W11" s="9">
        <v>1</v>
      </c>
      <c r="X11" s="9">
        <v>1</v>
      </c>
      <c r="Y11" s="9">
        <v>0</v>
      </c>
      <c r="Z11" s="9">
        <v>1</v>
      </c>
      <c r="AA11" s="9">
        <v>0</v>
      </c>
      <c r="AB11" s="9">
        <v>0</v>
      </c>
      <c r="AC11" s="9">
        <v>1</v>
      </c>
      <c r="AD11" s="9">
        <v>1</v>
      </c>
      <c r="AE11" s="9">
        <v>1</v>
      </c>
      <c r="AF11" s="9">
        <v>0</v>
      </c>
      <c r="AG11" s="9">
        <v>0</v>
      </c>
      <c r="AH11" s="9">
        <f t="shared" si="2"/>
        <v>0.5</v>
      </c>
      <c r="AI11" s="9">
        <f t="shared" si="3"/>
        <v>0.5</v>
      </c>
      <c r="AJ11" s="9">
        <f t="shared" si="4"/>
        <v>0.64</v>
      </c>
      <c r="AK11" s="9">
        <f t="shared" si="5"/>
        <v>0.64</v>
      </c>
      <c r="AL11" s="13" t="str">
        <f t="shared" si="6"/>
        <v/>
      </c>
      <c r="AM11" s="14" t="str">
        <f t="shared" si="7"/>
        <v/>
      </c>
      <c r="AN11" s="9" t="str">
        <f t="shared" si="8"/>
        <v/>
      </c>
      <c r="AO11" s="9" t="str">
        <f t="shared" si="9"/>
        <v/>
      </c>
      <c r="AP11" s="9">
        <f t="shared" si="10"/>
        <v>1</v>
      </c>
      <c r="AQ11" s="9">
        <f t="shared" si="11"/>
        <v>1</v>
      </c>
      <c r="AR11" s="9">
        <f t="shared" si="12"/>
        <v>1</v>
      </c>
      <c r="AS11" s="9">
        <f t="shared" si="13"/>
        <v>0</v>
      </c>
      <c r="AT11" s="9">
        <f t="shared" si="14"/>
        <v>1</v>
      </c>
      <c r="AU11" s="9" t="str">
        <f t="shared" si="15"/>
        <v/>
      </c>
      <c r="AV11" s="9">
        <f t="shared" si="16"/>
        <v>0</v>
      </c>
      <c r="AW11" s="9">
        <f t="shared" si="17"/>
        <v>1</v>
      </c>
      <c r="AX11" s="9">
        <f t="shared" si="18"/>
        <v>1</v>
      </c>
      <c r="AY11" s="9">
        <f t="shared" si="19"/>
        <v>1</v>
      </c>
      <c r="AZ11" s="9" t="str">
        <f t="shared" si="20"/>
        <v/>
      </c>
      <c r="BA11" s="9">
        <v>0</v>
      </c>
      <c r="BB11" s="9">
        <f t="shared" si="21"/>
        <v>0.77777777777777779</v>
      </c>
      <c r="BC11" s="9">
        <f t="shared" si="22"/>
        <v>0.77777777777777779</v>
      </c>
      <c r="BD11" s="9">
        <f t="shared" si="23"/>
        <v>0.8</v>
      </c>
      <c r="BE11" s="9">
        <f t="shared" si="24"/>
        <v>0.8</v>
      </c>
    </row>
    <row r="12" spans="1:57" s="9" customFormat="1" x14ac:dyDescent="0.25">
      <c r="A12" s="12">
        <v>10</v>
      </c>
      <c r="B12" s="12">
        <v>301917472</v>
      </c>
      <c r="C12" s="10" t="s">
        <v>61</v>
      </c>
      <c r="D12" s="20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0</v>
      </c>
      <c r="O12" s="9">
        <v>0</v>
      </c>
      <c r="P12" s="9">
        <f t="shared" si="0"/>
        <v>0.90909090909090906</v>
      </c>
      <c r="Q12" s="9">
        <f t="shared" si="1"/>
        <v>0.90909090909090906</v>
      </c>
      <c r="R12" s="13">
        <v>0</v>
      </c>
      <c r="S12" s="9">
        <v>0</v>
      </c>
      <c r="T12" s="9">
        <v>0</v>
      </c>
      <c r="U12" s="9">
        <v>0</v>
      </c>
      <c r="V12" s="9">
        <v>0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0</v>
      </c>
      <c r="AC12" s="9">
        <v>1</v>
      </c>
      <c r="AD12" s="9">
        <v>1</v>
      </c>
      <c r="AE12" s="9">
        <v>0</v>
      </c>
      <c r="AF12" s="9">
        <v>0</v>
      </c>
      <c r="AG12" s="9">
        <v>2</v>
      </c>
      <c r="AH12" s="9">
        <f t="shared" si="2"/>
        <v>0.5</v>
      </c>
      <c r="AI12" s="9">
        <f t="shared" si="3"/>
        <v>0.4375</v>
      </c>
      <c r="AJ12" s="9">
        <f t="shared" si="4"/>
        <v>0.68</v>
      </c>
      <c r="AK12" s="9">
        <f t="shared" si="5"/>
        <v>0.62962962962962965</v>
      </c>
      <c r="AL12" s="13">
        <f t="shared" si="6"/>
        <v>0</v>
      </c>
      <c r="AM12" s="14">
        <f t="shared" si="7"/>
        <v>0</v>
      </c>
      <c r="AN12" s="9">
        <f t="shared" si="8"/>
        <v>0</v>
      </c>
      <c r="AO12" s="9">
        <f t="shared" si="9"/>
        <v>0</v>
      </c>
      <c r="AP12" s="9">
        <f t="shared" si="10"/>
        <v>0</v>
      </c>
      <c r="AQ12" s="9">
        <f t="shared" si="11"/>
        <v>1</v>
      </c>
      <c r="AR12" s="9">
        <f t="shared" si="12"/>
        <v>1</v>
      </c>
      <c r="AS12" s="9">
        <f t="shared" si="13"/>
        <v>1</v>
      </c>
      <c r="AT12" s="9">
        <f t="shared" si="14"/>
        <v>1</v>
      </c>
      <c r="AU12" s="9">
        <f t="shared" si="15"/>
        <v>1</v>
      </c>
      <c r="AV12" s="9">
        <f t="shared" si="16"/>
        <v>0</v>
      </c>
      <c r="AW12" s="9">
        <f t="shared" si="17"/>
        <v>1</v>
      </c>
      <c r="AX12" s="9" t="str">
        <f t="shared" si="18"/>
        <v/>
      </c>
      <c r="AY12" s="9">
        <f t="shared" si="19"/>
        <v>1</v>
      </c>
      <c r="AZ12" s="9">
        <f t="shared" si="20"/>
        <v>0</v>
      </c>
      <c r="BA12" s="9">
        <v>2</v>
      </c>
      <c r="BB12" s="9">
        <f t="shared" si="21"/>
        <v>0.5</v>
      </c>
      <c r="BC12" s="9">
        <f t="shared" si="22"/>
        <v>0.4375</v>
      </c>
      <c r="BD12" s="9">
        <f t="shared" si="23"/>
        <v>0.68</v>
      </c>
      <c r="BE12" s="9">
        <f t="shared" si="24"/>
        <v>0.62962962962962965</v>
      </c>
    </row>
    <row r="13" spans="1:57" s="9" customFormat="1" x14ac:dyDescent="0.25">
      <c r="A13" s="12">
        <v>11</v>
      </c>
      <c r="B13" s="12">
        <v>205637003</v>
      </c>
      <c r="C13" s="10" t="s">
        <v>61</v>
      </c>
      <c r="D13" s="20">
        <v>1</v>
      </c>
      <c r="E13" s="9">
        <v>1</v>
      </c>
      <c r="F13" s="9">
        <v>1</v>
      </c>
      <c r="G13" s="9">
        <v>1</v>
      </c>
      <c r="H13" s="9">
        <v>1</v>
      </c>
      <c r="I13" s="9">
        <v>0</v>
      </c>
      <c r="J13" s="9">
        <v>1</v>
      </c>
      <c r="K13" s="9">
        <v>0</v>
      </c>
      <c r="L13" s="9">
        <v>1</v>
      </c>
      <c r="M13" s="9">
        <v>1</v>
      </c>
      <c r="N13" s="9">
        <v>1</v>
      </c>
      <c r="O13" s="9">
        <v>0</v>
      </c>
      <c r="P13" s="9">
        <f t="shared" si="0"/>
        <v>0.81818181818181823</v>
      </c>
      <c r="Q13" s="9">
        <f t="shared" si="1"/>
        <v>0.81818181818181823</v>
      </c>
      <c r="R13" s="13">
        <v>0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1</v>
      </c>
      <c r="Y13" s="9">
        <v>0</v>
      </c>
      <c r="Z13" s="9">
        <v>1</v>
      </c>
      <c r="AA13" s="9">
        <v>0</v>
      </c>
      <c r="AB13" s="9">
        <v>1</v>
      </c>
      <c r="AC13" s="9">
        <v>1</v>
      </c>
      <c r="AD13" s="9">
        <v>1</v>
      </c>
      <c r="AE13" s="9">
        <v>1</v>
      </c>
      <c r="AF13" s="9">
        <v>0</v>
      </c>
      <c r="AG13" s="9">
        <v>0</v>
      </c>
      <c r="AH13" s="9">
        <f t="shared" si="2"/>
        <v>0.5</v>
      </c>
      <c r="AI13" s="9">
        <f t="shared" si="3"/>
        <v>0.5</v>
      </c>
      <c r="AJ13" s="9">
        <f t="shared" si="4"/>
        <v>0.64</v>
      </c>
      <c r="AK13" s="9">
        <f t="shared" si="5"/>
        <v>0.64</v>
      </c>
      <c r="AL13" s="13" t="str">
        <f t="shared" si="6"/>
        <v/>
      </c>
      <c r="AM13" s="14" t="str">
        <f t="shared" si="7"/>
        <v/>
      </c>
      <c r="AN13" s="9" t="str">
        <f t="shared" si="8"/>
        <v/>
      </c>
      <c r="AO13" s="9" t="str">
        <f t="shared" si="9"/>
        <v/>
      </c>
      <c r="AP13" s="9">
        <f t="shared" si="10"/>
        <v>1</v>
      </c>
      <c r="AQ13" s="9">
        <f t="shared" si="11"/>
        <v>0</v>
      </c>
      <c r="AR13" s="9">
        <f t="shared" si="12"/>
        <v>1</v>
      </c>
      <c r="AS13" s="9">
        <f t="shared" si="13"/>
        <v>0</v>
      </c>
      <c r="AT13" s="9">
        <f t="shared" si="14"/>
        <v>1</v>
      </c>
      <c r="AU13" s="9" t="str">
        <f t="shared" si="15"/>
        <v/>
      </c>
      <c r="AV13" s="9">
        <f t="shared" si="16"/>
        <v>1</v>
      </c>
      <c r="AW13" s="9">
        <f t="shared" si="17"/>
        <v>1</v>
      </c>
      <c r="AX13" s="9">
        <f t="shared" si="18"/>
        <v>1</v>
      </c>
      <c r="AY13" s="9">
        <f t="shared" si="19"/>
        <v>1</v>
      </c>
      <c r="AZ13" s="9" t="str">
        <f t="shared" si="20"/>
        <v/>
      </c>
      <c r="BA13" s="9">
        <v>0</v>
      </c>
      <c r="BB13" s="9">
        <f t="shared" si="21"/>
        <v>0.77777777777777779</v>
      </c>
      <c r="BC13" s="9">
        <f t="shared" si="22"/>
        <v>0.77777777777777779</v>
      </c>
      <c r="BD13" s="9">
        <f t="shared" si="23"/>
        <v>0.8</v>
      </c>
      <c r="BE13" s="9">
        <f t="shared" si="24"/>
        <v>0.8</v>
      </c>
    </row>
    <row r="14" spans="1:57" s="9" customFormat="1" x14ac:dyDescent="0.25">
      <c r="A14" s="12">
        <v>12</v>
      </c>
      <c r="B14" s="12">
        <v>203676960</v>
      </c>
      <c r="C14" s="10" t="s">
        <v>61</v>
      </c>
      <c r="D14" s="20">
        <v>1</v>
      </c>
      <c r="E14" s="9">
        <v>1</v>
      </c>
      <c r="F14" s="9">
        <v>1</v>
      </c>
      <c r="G14" s="9">
        <v>1</v>
      </c>
      <c r="H14" s="9">
        <v>1</v>
      </c>
      <c r="I14" s="9">
        <v>0</v>
      </c>
      <c r="J14" s="9">
        <v>1</v>
      </c>
      <c r="K14" s="9">
        <v>1</v>
      </c>
      <c r="L14" s="9">
        <v>0</v>
      </c>
      <c r="M14" s="9">
        <v>1</v>
      </c>
      <c r="N14" s="9">
        <v>1</v>
      </c>
      <c r="O14" s="9">
        <v>1</v>
      </c>
      <c r="P14" s="9">
        <f t="shared" si="0"/>
        <v>0.81818181818181823</v>
      </c>
      <c r="Q14" s="9">
        <f t="shared" si="1"/>
        <v>0.75</v>
      </c>
      <c r="R14" s="13">
        <v>0</v>
      </c>
      <c r="S14" s="9">
        <v>0</v>
      </c>
      <c r="T14" s="9">
        <v>0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0</v>
      </c>
      <c r="AB14" s="9">
        <v>0</v>
      </c>
      <c r="AC14" s="9">
        <v>0</v>
      </c>
      <c r="AD14" s="9">
        <v>1</v>
      </c>
      <c r="AE14" s="9">
        <v>1</v>
      </c>
      <c r="AF14" s="9">
        <v>0</v>
      </c>
      <c r="AG14" s="9">
        <v>2</v>
      </c>
      <c r="AH14" s="9">
        <f t="shared" si="2"/>
        <v>0.5714285714285714</v>
      </c>
      <c r="AI14" s="9">
        <f t="shared" si="3"/>
        <v>0.5</v>
      </c>
      <c r="AJ14" s="9">
        <f t="shared" si="4"/>
        <v>0.68</v>
      </c>
      <c r="AK14" s="9">
        <f t="shared" si="5"/>
        <v>0.6071428571428571</v>
      </c>
      <c r="AL14" s="13" t="str">
        <f t="shared" si="6"/>
        <v/>
      </c>
      <c r="AM14" s="14" t="str">
        <f t="shared" si="7"/>
        <v/>
      </c>
      <c r="AN14" s="9" t="str">
        <f t="shared" si="8"/>
        <v/>
      </c>
      <c r="AO14" s="9">
        <f t="shared" si="9"/>
        <v>1</v>
      </c>
      <c r="AP14" s="9">
        <f t="shared" si="10"/>
        <v>1</v>
      </c>
      <c r="AQ14" s="9">
        <f t="shared" si="11"/>
        <v>1</v>
      </c>
      <c r="AR14" s="9">
        <f t="shared" si="12"/>
        <v>1</v>
      </c>
      <c r="AS14" s="9">
        <f t="shared" si="13"/>
        <v>1</v>
      </c>
      <c r="AT14" s="9">
        <f t="shared" si="14"/>
        <v>1</v>
      </c>
      <c r="AU14" s="9" t="str">
        <f t="shared" si="15"/>
        <v/>
      </c>
      <c r="AV14" s="9">
        <f t="shared" si="16"/>
        <v>0</v>
      </c>
      <c r="AW14" s="9">
        <f t="shared" si="17"/>
        <v>0</v>
      </c>
      <c r="AX14" s="9">
        <f t="shared" si="18"/>
        <v>1</v>
      </c>
      <c r="AY14" s="9">
        <f t="shared" si="19"/>
        <v>1</v>
      </c>
      <c r="AZ14" s="9" t="str">
        <f t="shared" si="20"/>
        <v/>
      </c>
      <c r="BA14" s="9">
        <v>2</v>
      </c>
      <c r="BB14" s="9">
        <f t="shared" si="21"/>
        <v>0.8</v>
      </c>
      <c r="BC14" s="9">
        <f t="shared" si="22"/>
        <v>0.66666666666666663</v>
      </c>
      <c r="BD14" s="9">
        <f t="shared" si="23"/>
        <v>0.80952380952380953</v>
      </c>
      <c r="BE14" s="9">
        <f t="shared" si="24"/>
        <v>0.70833333333333337</v>
      </c>
    </row>
    <row r="15" spans="1:57" s="9" customFormat="1" x14ac:dyDescent="0.25">
      <c r="A15" s="12">
        <v>13</v>
      </c>
      <c r="B15" s="12">
        <v>203386438</v>
      </c>
      <c r="C15" s="10" t="s">
        <v>61</v>
      </c>
      <c r="D15" s="20">
        <v>1</v>
      </c>
      <c r="E15" s="9">
        <v>1</v>
      </c>
      <c r="F15" s="9">
        <v>1</v>
      </c>
      <c r="G15" s="9">
        <v>1</v>
      </c>
      <c r="H15" s="9">
        <v>1</v>
      </c>
      <c r="I15" s="9">
        <v>0</v>
      </c>
      <c r="J15" s="9">
        <v>1</v>
      </c>
      <c r="K15" s="9">
        <v>0</v>
      </c>
      <c r="L15" s="9">
        <v>0</v>
      </c>
      <c r="M15" s="9">
        <v>1</v>
      </c>
      <c r="N15" s="9">
        <v>1</v>
      </c>
      <c r="O15" s="9">
        <v>0</v>
      </c>
      <c r="P15" s="9">
        <f t="shared" si="0"/>
        <v>0.72727272727272729</v>
      </c>
      <c r="Q15" s="9">
        <f t="shared" si="1"/>
        <v>0.72727272727272729</v>
      </c>
      <c r="R15" s="13">
        <v>0</v>
      </c>
      <c r="S15" s="9">
        <v>0</v>
      </c>
      <c r="T15" s="9">
        <v>0</v>
      </c>
      <c r="U15" s="9">
        <v>0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0</v>
      </c>
      <c r="AB15" s="9">
        <v>1</v>
      </c>
      <c r="AC15" s="9">
        <v>1</v>
      </c>
      <c r="AD15" s="9">
        <v>1</v>
      </c>
      <c r="AE15" s="9">
        <v>1</v>
      </c>
      <c r="AF15" s="9">
        <v>0</v>
      </c>
      <c r="AG15" s="9">
        <v>0</v>
      </c>
      <c r="AH15" s="9">
        <f t="shared" si="2"/>
        <v>0.6428571428571429</v>
      </c>
      <c r="AI15" s="9">
        <f t="shared" si="3"/>
        <v>0.6428571428571429</v>
      </c>
      <c r="AJ15" s="9">
        <f t="shared" si="4"/>
        <v>0.68</v>
      </c>
      <c r="AK15" s="9">
        <f t="shared" si="5"/>
        <v>0.68</v>
      </c>
      <c r="AL15" s="13" t="str">
        <f t="shared" si="6"/>
        <v/>
      </c>
      <c r="AM15" s="14" t="str">
        <f t="shared" si="7"/>
        <v/>
      </c>
      <c r="AN15" s="9" t="str">
        <f t="shared" si="8"/>
        <v/>
      </c>
      <c r="AO15" s="9" t="str">
        <f t="shared" si="9"/>
        <v/>
      </c>
      <c r="AP15" s="9">
        <f t="shared" si="10"/>
        <v>1</v>
      </c>
      <c r="AQ15" s="9">
        <f t="shared" si="11"/>
        <v>1</v>
      </c>
      <c r="AR15" s="9">
        <f t="shared" si="12"/>
        <v>1</v>
      </c>
      <c r="AS15" s="9">
        <f t="shared" si="13"/>
        <v>1</v>
      </c>
      <c r="AT15" s="9">
        <f t="shared" si="14"/>
        <v>1</v>
      </c>
      <c r="AU15" s="9" t="str">
        <f t="shared" si="15"/>
        <v/>
      </c>
      <c r="AV15" s="9">
        <f t="shared" si="16"/>
        <v>1</v>
      </c>
      <c r="AW15" s="9">
        <f t="shared" si="17"/>
        <v>1</v>
      </c>
      <c r="AX15" s="9">
        <f t="shared" si="18"/>
        <v>1</v>
      </c>
      <c r="AY15" s="9">
        <f t="shared" si="19"/>
        <v>1</v>
      </c>
      <c r="AZ15" s="9" t="str">
        <f t="shared" si="20"/>
        <v/>
      </c>
      <c r="BA15" s="9">
        <v>0</v>
      </c>
      <c r="BB15" s="9">
        <f t="shared" si="21"/>
        <v>1</v>
      </c>
      <c r="BC15" s="9">
        <f t="shared" si="22"/>
        <v>1</v>
      </c>
      <c r="BD15" s="9">
        <f t="shared" si="23"/>
        <v>0.85</v>
      </c>
      <c r="BE15" s="9">
        <f t="shared" si="24"/>
        <v>0.85</v>
      </c>
    </row>
    <row r="16" spans="1:57" s="9" customFormat="1" x14ac:dyDescent="0.25">
      <c r="A16" s="12">
        <v>14</v>
      </c>
      <c r="B16" s="12">
        <v>308458317</v>
      </c>
      <c r="C16" s="10" t="s">
        <v>61</v>
      </c>
      <c r="D16" s="20">
        <v>1</v>
      </c>
      <c r="E16" s="9">
        <v>1</v>
      </c>
      <c r="F16" s="9">
        <v>1</v>
      </c>
      <c r="G16" s="9">
        <v>1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1</v>
      </c>
      <c r="N16" s="9">
        <v>1</v>
      </c>
      <c r="O16" s="9">
        <v>2</v>
      </c>
      <c r="P16" s="9">
        <f t="shared" si="0"/>
        <v>0.81818181818181823</v>
      </c>
      <c r="Q16" s="9">
        <f t="shared" si="1"/>
        <v>0.69230769230769229</v>
      </c>
      <c r="R16" s="13">
        <v>0</v>
      </c>
      <c r="S16" s="9">
        <v>0</v>
      </c>
      <c r="T16" s="9">
        <v>0</v>
      </c>
      <c r="U16" s="9">
        <v>0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0</v>
      </c>
      <c r="AB16" s="9">
        <v>0</v>
      </c>
      <c r="AC16" s="9">
        <v>0</v>
      </c>
      <c r="AD16" s="9">
        <v>1</v>
      </c>
      <c r="AE16" s="9">
        <v>0</v>
      </c>
      <c r="AF16" s="9">
        <v>0</v>
      </c>
      <c r="AG16" s="9">
        <v>3</v>
      </c>
      <c r="AH16" s="9">
        <f t="shared" si="2"/>
        <v>0.42857142857142855</v>
      </c>
      <c r="AI16" s="9">
        <f t="shared" si="3"/>
        <v>0.35294117647058826</v>
      </c>
      <c r="AJ16" s="9">
        <f t="shared" si="4"/>
        <v>0.6</v>
      </c>
      <c r="AK16" s="9">
        <f t="shared" si="5"/>
        <v>0.5</v>
      </c>
      <c r="AL16" s="13" t="str">
        <f t="shared" si="6"/>
        <v/>
      </c>
      <c r="AM16" s="14" t="str">
        <f t="shared" si="7"/>
        <v/>
      </c>
      <c r="AN16" s="9" t="str">
        <f t="shared" si="8"/>
        <v/>
      </c>
      <c r="AO16" s="9" t="str">
        <f t="shared" si="9"/>
        <v/>
      </c>
      <c r="AP16" s="9">
        <f t="shared" si="10"/>
        <v>1</v>
      </c>
      <c r="AQ16" s="9">
        <f t="shared" si="11"/>
        <v>1</v>
      </c>
      <c r="AR16" s="9">
        <f t="shared" si="12"/>
        <v>1</v>
      </c>
      <c r="AS16" s="9">
        <f t="shared" si="13"/>
        <v>1</v>
      </c>
      <c r="AT16" s="9">
        <f t="shared" si="14"/>
        <v>1</v>
      </c>
      <c r="AU16" s="9" t="str">
        <f t="shared" si="15"/>
        <v/>
      </c>
      <c r="AV16" s="9">
        <f t="shared" si="16"/>
        <v>0</v>
      </c>
      <c r="AW16" s="9">
        <f t="shared" si="17"/>
        <v>0</v>
      </c>
      <c r="AX16" s="9">
        <f t="shared" si="18"/>
        <v>0</v>
      </c>
      <c r="AY16" s="9">
        <f t="shared" si="19"/>
        <v>1</v>
      </c>
      <c r="AZ16" s="9" t="str">
        <f t="shared" si="20"/>
        <v/>
      </c>
      <c r="BA16" s="9">
        <v>3</v>
      </c>
      <c r="BB16" s="9">
        <f t="shared" si="21"/>
        <v>0.66666666666666663</v>
      </c>
      <c r="BC16" s="9">
        <f t="shared" si="22"/>
        <v>0.5</v>
      </c>
      <c r="BD16" s="9">
        <f t="shared" si="23"/>
        <v>0.75</v>
      </c>
      <c r="BE16" s="9">
        <f t="shared" si="24"/>
        <v>0.6</v>
      </c>
    </row>
    <row r="17" spans="1:57" s="9" customFormat="1" x14ac:dyDescent="0.25">
      <c r="A17" s="12">
        <v>15</v>
      </c>
      <c r="B17" s="12">
        <v>308119171</v>
      </c>
      <c r="C17" s="10" t="s">
        <v>61</v>
      </c>
      <c r="D17" s="20">
        <v>1</v>
      </c>
      <c r="E17" s="9">
        <v>1</v>
      </c>
      <c r="F17" s="9">
        <v>1</v>
      </c>
      <c r="G17" s="9">
        <v>1</v>
      </c>
      <c r="H17" s="9">
        <v>0</v>
      </c>
      <c r="I17" s="9">
        <v>0</v>
      </c>
      <c r="J17" s="9">
        <v>1</v>
      </c>
      <c r="K17" s="9">
        <v>0</v>
      </c>
      <c r="L17" s="9">
        <v>1</v>
      </c>
      <c r="M17" s="9">
        <v>1</v>
      </c>
      <c r="N17" s="9">
        <v>1</v>
      </c>
      <c r="O17" s="9">
        <v>0</v>
      </c>
      <c r="P17" s="9">
        <f t="shared" si="0"/>
        <v>0.72727272727272729</v>
      </c>
      <c r="Q17" s="9">
        <f t="shared" si="1"/>
        <v>0.72727272727272729</v>
      </c>
      <c r="R17" s="13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</v>
      </c>
      <c r="Y17" s="9">
        <v>0</v>
      </c>
      <c r="Z17" s="9">
        <v>1</v>
      </c>
      <c r="AA17" s="9">
        <v>0</v>
      </c>
      <c r="AB17" s="9">
        <v>0</v>
      </c>
      <c r="AC17" s="9">
        <v>1</v>
      </c>
      <c r="AD17" s="9">
        <v>0</v>
      </c>
      <c r="AE17" s="9">
        <v>1</v>
      </c>
      <c r="AF17" s="9">
        <v>0</v>
      </c>
      <c r="AG17" s="9">
        <v>4</v>
      </c>
      <c r="AH17" s="9">
        <f t="shared" si="2"/>
        <v>0.2857142857142857</v>
      </c>
      <c r="AI17" s="9">
        <f t="shared" si="3"/>
        <v>0.22222222222222221</v>
      </c>
      <c r="AJ17" s="9">
        <f t="shared" si="4"/>
        <v>0.48</v>
      </c>
      <c r="AK17" s="9">
        <f t="shared" si="5"/>
        <v>0.41379310344827586</v>
      </c>
      <c r="AL17" s="13" t="str">
        <f t="shared" si="6"/>
        <v/>
      </c>
      <c r="AM17" s="14" t="str">
        <f t="shared" si="7"/>
        <v/>
      </c>
      <c r="AN17" s="9" t="str">
        <f t="shared" si="8"/>
        <v/>
      </c>
      <c r="AO17" s="9" t="str">
        <f t="shared" si="9"/>
        <v/>
      </c>
      <c r="AP17" s="9">
        <f t="shared" si="10"/>
        <v>0</v>
      </c>
      <c r="AQ17" s="9">
        <f t="shared" si="11"/>
        <v>0</v>
      </c>
      <c r="AR17" s="9">
        <f t="shared" si="12"/>
        <v>1</v>
      </c>
      <c r="AS17" s="9" t="str">
        <f t="shared" si="13"/>
        <v/>
      </c>
      <c r="AT17" s="9">
        <f t="shared" si="14"/>
        <v>1</v>
      </c>
      <c r="AU17" s="9" t="str">
        <f t="shared" si="15"/>
        <v/>
      </c>
      <c r="AV17" s="9" t="str">
        <f t="shared" si="16"/>
        <v/>
      </c>
      <c r="AW17" s="9">
        <f t="shared" si="17"/>
        <v>1</v>
      </c>
      <c r="AX17" s="9">
        <f t="shared" si="18"/>
        <v>1</v>
      </c>
      <c r="AY17" s="9" t="str">
        <f t="shared" si="19"/>
        <v/>
      </c>
      <c r="AZ17" s="9" t="str">
        <f t="shared" si="20"/>
        <v/>
      </c>
      <c r="BA17" s="9">
        <v>4</v>
      </c>
      <c r="BB17" s="9">
        <f t="shared" si="21"/>
        <v>0.66666666666666663</v>
      </c>
      <c r="BC17" s="9">
        <f t="shared" si="22"/>
        <v>0.4</v>
      </c>
      <c r="BD17" s="9">
        <f t="shared" si="23"/>
        <v>0.70588235294117652</v>
      </c>
      <c r="BE17" s="9">
        <f t="shared" si="24"/>
        <v>0.5714285714285714</v>
      </c>
    </row>
    <row r="18" spans="1:57" s="9" customFormat="1" x14ac:dyDescent="0.25">
      <c r="A18" s="12">
        <v>16</v>
      </c>
      <c r="B18" s="12">
        <v>307976837</v>
      </c>
      <c r="C18" s="10" t="s">
        <v>61</v>
      </c>
      <c r="D18" s="20">
        <v>1</v>
      </c>
      <c r="E18" s="9">
        <v>1</v>
      </c>
      <c r="F18" s="9">
        <v>1</v>
      </c>
      <c r="G18" s="9">
        <v>1</v>
      </c>
      <c r="H18" s="9">
        <v>0</v>
      </c>
      <c r="I18" s="9">
        <v>0</v>
      </c>
      <c r="J18" s="9">
        <v>1</v>
      </c>
      <c r="K18" s="9">
        <v>0</v>
      </c>
      <c r="L18" s="9">
        <v>1</v>
      </c>
      <c r="M18" s="9">
        <v>1</v>
      </c>
      <c r="N18" s="9">
        <v>1</v>
      </c>
      <c r="O18" s="9">
        <v>2</v>
      </c>
      <c r="P18" s="9">
        <f t="shared" si="0"/>
        <v>0.72727272727272729</v>
      </c>
      <c r="Q18" s="9">
        <f t="shared" si="1"/>
        <v>0.61538461538461542</v>
      </c>
      <c r="R18" s="13">
        <v>0</v>
      </c>
      <c r="S18" s="9">
        <v>0</v>
      </c>
      <c r="T18" s="9">
        <v>0</v>
      </c>
      <c r="U18" s="9">
        <v>0</v>
      </c>
      <c r="V18" s="9">
        <v>1</v>
      </c>
      <c r="W18" s="9">
        <v>1</v>
      </c>
      <c r="X18" s="9">
        <v>1</v>
      </c>
      <c r="Y18" s="9">
        <v>0</v>
      </c>
      <c r="Z18" s="9">
        <v>1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0</v>
      </c>
      <c r="AH18" s="9">
        <f t="shared" si="2"/>
        <v>0.42857142857142855</v>
      </c>
      <c r="AI18" s="9">
        <f t="shared" si="3"/>
        <v>0.42857142857142855</v>
      </c>
      <c r="AJ18" s="9">
        <f t="shared" si="4"/>
        <v>0.56000000000000005</v>
      </c>
      <c r="AK18" s="9">
        <f t="shared" si="5"/>
        <v>0.51851851851851849</v>
      </c>
      <c r="AL18" s="13" t="str">
        <f t="shared" si="6"/>
        <v/>
      </c>
      <c r="AM18" s="14" t="str">
        <f t="shared" si="7"/>
        <v/>
      </c>
      <c r="AN18" s="9" t="str">
        <f t="shared" si="8"/>
        <v/>
      </c>
      <c r="AO18" s="9" t="str">
        <f t="shared" si="9"/>
        <v/>
      </c>
      <c r="AP18" s="9">
        <f t="shared" si="10"/>
        <v>1</v>
      </c>
      <c r="AQ18" s="9">
        <f t="shared" si="11"/>
        <v>1</v>
      </c>
      <c r="AR18" s="9">
        <f t="shared" si="12"/>
        <v>1</v>
      </c>
      <c r="AS18" s="9" t="str">
        <f t="shared" si="13"/>
        <v/>
      </c>
      <c r="AT18" s="9">
        <f t="shared" si="14"/>
        <v>1</v>
      </c>
      <c r="AU18" s="9" t="str">
        <f t="shared" si="15"/>
        <v/>
      </c>
      <c r="AV18" s="9" t="str">
        <f t="shared" si="16"/>
        <v/>
      </c>
      <c r="AW18" s="9">
        <f t="shared" si="17"/>
        <v>1</v>
      </c>
      <c r="AX18" s="9">
        <f t="shared" si="18"/>
        <v>1</v>
      </c>
      <c r="AY18" s="9" t="str">
        <f t="shared" si="19"/>
        <v/>
      </c>
      <c r="AZ18" s="9" t="str">
        <f t="shared" si="20"/>
        <v/>
      </c>
      <c r="BA18" s="9">
        <v>0</v>
      </c>
      <c r="BB18" s="9">
        <f t="shared" si="21"/>
        <v>1</v>
      </c>
      <c r="BC18" s="9">
        <f t="shared" si="22"/>
        <v>1</v>
      </c>
      <c r="BD18" s="9">
        <f t="shared" si="23"/>
        <v>0.82352941176470584</v>
      </c>
      <c r="BE18" s="9">
        <f t="shared" si="24"/>
        <v>0.73684210526315785</v>
      </c>
    </row>
    <row r="19" spans="1:57" s="9" customFormat="1" x14ac:dyDescent="0.25">
      <c r="A19" s="12">
        <v>17</v>
      </c>
      <c r="B19" s="12">
        <v>302588397</v>
      </c>
      <c r="C19" s="10" t="s">
        <v>61</v>
      </c>
      <c r="D19" s="20">
        <v>1</v>
      </c>
      <c r="E19" s="9">
        <v>1</v>
      </c>
      <c r="F19" s="9">
        <v>1</v>
      </c>
      <c r="G19" s="9">
        <v>1</v>
      </c>
      <c r="H19" s="9">
        <v>0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3</v>
      </c>
      <c r="P19" s="9">
        <f t="shared" si="0"/>
        <v>0.90909090909090906</v>
      </c>
      <c r="Q19" s="9">
        <f t="shared" si="1"/>
        <v>0.7142857142857143</v>
      </c>
      <c r="R19" s="13">
        <v>0</v>
      </c>
      <c r="S19" s="9">
        <v>0</v>
      </c>
      <c r="T19" s="9">
        <v>0</v>
      </c>
      <c r="U19" s="9">
        <v>0</v>
      </c>
      <c r="V19" s="9">
        <v>1</v>
      </c>
      <c r="W19" s="9">
        <v>1</v>
      </c>
      <c r="X19" s="9">
        <v>0</v>
      </c>
      <c r="Y19" s="9">
        <v>0</v>
      </c>
      <c r="Z19" s="9">
        <v>1</v>
      </c>
      <c r="AA19" s="9">
        <v>0</v>
      </c>
      <c r="AB19" s="9">
        <v>0</v>
      </c>
      <c r="AC19" s="9">
        <v>0</v>
      </c>
      <c r="AD19" s="9">
        <v>0</v>
      </c>
      <c r="AE19" s="9">
        <v>1</v>
      </c>
      <c r="AF19" s="9">
        <v>1</v>
      </c>
      <c r="AG19" s="9">
        <v>3</v>
      </c>
      <c r="AH19" s="9">
        <f t="shared" si="2"/>
        <v>0.35714285714285715</v>
      </c>
      <c r="AI19" s="9">
        <f t="shared" si="3"/>
        <v>0.29411764705882354</v>
      </c>
      <c r="AJ19" s="9">
        <f t="shared" si="4"/>
        <v>0.6</v>
      </c>
      <c r="AK19" s="9">
        <f t="shared" si="5"/>
        <v>0.4838709677419355</v>
      </c>
      <c r="AL19" s="13">
        <f t="shared" si="6"/>
        <v>0</v>
      </c>
      <c r="AM19" s="14">
        <f t="shared" si="7"/>
        <v>0</v>
      </c>
      <c r="AN19" s="9">
        <f t="shared" si="8"/>
        <v>0</v>
      </c>
      <c r="AO19" s="9">
        <f t="shared" si="9"/>
        <v>0</v>
      </c>
      <c r="AP19" s="9">
        <f t="shared" si="10"/>
        <v>1</v>
      </c>
      <c r="AQ19" s="9">
        <f t="shared" si="11"/>
        <v>1</v>
      </c>
      <c r="AR19" s="9">
        <f t="shared" si="12"/>
        <v>0</v>
      </c>
      <c r="AS19" s="9" t="str">
        <f t="shared" si="13"/>
        <v/>
      </c>
      <c r="AT19" s="9">
        <f t="shared" si="14"/>
        <v>1</v>
      </c>
      <c r="AU19" s="9" t="str">
        <f t="shared" si="15"/>
        <v/>
      </c>
      <c r="AV19" s="9" t="str">
        <f t="shared" si="16"/>
        <v/>
      </c>
      <c r="AW19" s="9">
        <f t="shared" si="17"/>
        <v>0</v>
      </c>
      <c r="AX19" s="9">
        <f t="shared" si="18"/>
        <v>1</v>
      </c>
      <c r="AY19" s="9" t="str">
        <f t="shared" si="19"/>
        <v/>
      </c>
      <c r="AZ19" s="9">
        <f t="shared" si="20"/>
        <v>1</v>
      </c>
      <c r="BA19" s="9">
        <v>3</v>
      </c>
      <c r="BB19" s="9">
        <f t="shared" si="21"/>
        <v>0.45454545454545453</v>
      </c>
      <c r="BC19" s="9">
        <f t="shared" si="22"/>
        <v>0.35714285714285715</v>
      </c>
      <c r="BD19" s="9">
        <f t="shared" si="23"/>
        <v>0.68181818181818177</v>
      </c>
      <c r="BE19" s="9">
        <f t="shared" si="24"/>
        <v>0.5357142857142857</v>
      </c>
    </row>
    <row r="20" spans="1:57" s="9" customFormat="1" x14ac:dyDescent="0.25">
      <c r="A20" s="12">
        <v>18</v>
      </c>
      <c r="B20" s="12">
        <v>318403581</v>
      </c>
      <c r="C20" s="10" t="s">
        <v>61</v>
      </c>
      <c r="D20" s="20">
        <v>1</v>
      </c>
      <c r="E20" s="9">
        <v>1</v>
      </c>
      <c r="F20" s="9">
        <v>1</v>
      </c>
      <c r="G20" s="9">
        <v>1</v>
      </c>
      <c r="H20" s="9">
        <v>0</v>
      </c>
      <c r="I20" s="9">
        <v>0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2</v>
      </c>
      <c r="P20" s="9">
        <f t="shared" si="0"/>
        <v>0.81818181818181823</v>
      </c>
      <c r="Q20" s="9">
        <f t="shared" si="1"/>
        <v>0.69230769230769229</v>
      </c>
      <c r="R20" s="13">
        <v>0</v>
      </c>
      <c r="S20" s="9">
        <v>0</v>
      </c>
      <c r="T20" s="9">
        <v>0</v>
      </c>
      <c r="U20" s="9">
        <v>0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0</v>
      </c>
      <c r="AB20" s="9">
        <v>0</v>
      </c>
      <c r="AC20" s="9">
        <v>0</v>
      </c>
      <c r="AD20" s="9">
        <v>0</v>
      </c>
      <c r="AE20" s="9">
        <v>1</v>
      </c>
      <c r="AF20" s="9">
        <v>0</v>
      </c>
      <c r="AG20" s="9">
        <v>2</v>
      </c>
      <c r="AH20" s="9">
        <f t="shared" si="2"/>
        <v>0.2857142857142857</v>
      </c>
      <c r="AI20" s="9">
        <f t="shared" si="3"/>
        <v>0.25</v>
      </c>
      <c r="AJ20" s="9">
        <f t="shared" si="4"/>
        <v>0.52</v>
      </c>
      <c r="AK20" s="9">
        <f t="shared" si="5"/>
        <v>0.44827586206896552</v>
      </c>
      <c r="AL20" s="13" t="str">
        <f t="shared" si="6"/>
        <v/>
      </c>
      <c r="AM20" s="14" t="str">
        <f t="shared" si="7"/>
        <v/>
      </c>
      <c r="AN20" s="9" t="str">
        <f t="shared" si="8"/>
        <v/>
      </c>
      <c r="AO20" s="9">
        <f t="shared" si="9"/>
        <v>0</v>
      </c>
      <c r="AP20" s="9">
        <f t="shared" si="10"/>
        <v>1</v>
      </c>
      <c r="AQ20" s="9">
        <f t="shared" si="11"/>
        <v>1</v>
      </c>
      <c r="AR20" s="9">
        <f t="shared" si="12"/>
        <v>0</v>
      </c>
      <c r="AS20" s="9" t="str">
        <f t="shared" si="13"/>
        <v/>
      </c>
      <c r="AT20" s="9">
        <f t="shared" si="14"/>
        <v>1</v>
      </c>
      <c r="AU20" s="9" t="str">
        <f t="shared" si="15"/>
        <v/>
      </c>
      <c r="AV20" s="9" t="str">
        <f t="shared" si="16"/>
        <v/>
      </c>
      <c r="AW20" s="9">
        <f t="shared" si="17"/>
        <v>0</v>
      </c>
      <c r="AX20" s="9">
        <f t="shared" si="18"/>
        <v>1</v>
      </c>
      <c r="AY20" s="9" t="str">
        <f t="shared" si="19"/>
        <v/>
      </c>
      <c r="AZ20" s="9" t="str">
        <f t="shared" si="20"/>
        <v/>
      </c>
      <c r="BA20" s="9">
        <v>2</v>
      </c>
      <c r="BB20" s="9">
        <f t="shared" si="21"/>
        <v>0.5714285714285714</v>
      </c>
      <c r="BC20" s="9">
        <f t="shared" si="22"/>
        <v>0.44444444444444442</v>
      </c>
      <c r="BD20" s="9">
        <f t="shared" si="23"/>
        <v>0.72222222222222221</v>
      </c>
      <c r="BE20" s="9">
        <f t="shared" si="24"/>
        <v>0.59090909090909094</v>
      </c>
    </row>
    <row r="21" spans="1:57" s="9" customFormat="1" x14ac:dyDescent="0.25">
      <c r="A21" s="12">
        <v>19</v>
      </c>
      <c r="B21" s="12">
        <v>203960869</v>
      </c>
      <c r="C21" s="10" t="s">
        <v>61</v>
      </c>
      <c r="D21" s="20">
        <v>1</v>
      </c>
      <c r="E21" s="9">
        <v>1</v>
      </c>
      <c r="F21" s="9">
        <v>1</v>
      </c>
      <c r="G21" s="9">
        <v>1</v>
      </c>
      <c r="H21" s="9">
        <v>1</v>
      </c>
      <c r="I21" s="9">
        <v>0</v>
      </c>
      <c r="J21" s="9">
        <v>1</v>
      </c>
      <c r="K21" s="9">
        <v>0</v>
      </c>
      <c r="L21" s="9">
        <v>1</v>
      </c>
      <c r="M21" s="9">
        <v>1</v>
      </c>
      <c r="N21" s="9">
        <v>1</v>
      </c>
      <c r="O21" s="9">
        <v>0</v>
      </c>
      <c r="P21" s="9">
        <f t="shared" si="0"/>
        <v>0.81818181818181823</v>
      </c>
      <c r="Q21" s="9">
        <f t="shared" si="1"/>
        <v>0.81818181818181823</v>
      </c>
      <c r="R21" s="13">
        <v>0</v>
      </c>
      <c r="S21" s="9">
        <v>0</v>
      </c>
      <c r="T21" s="9">
        <v>0</v>
      </c>
      <c r="U21" s="9">
        <v>0</v>
      </c>
      <c r="V21" s="9">
        <v>1</v>
      </c>
      <c r="W21" s="9">
        <v>1</v>
      </c>
      <c r="X21" s="9">
        <v>0</v>
      </c>
      <c r="Y21" s="9">
        <v>0</v>
      </c>
      <c r="Z21" s="9">
        <v>1</v>
      </c>
      <c r="AA21" s="9">
        <v>0</v>
      </c>
      <c r="AB21" s="9">
        <v>1</v>
      </c>
      <c r="AC21" s="9">
        <v>1</v>
      </c>
      <c r="AD21" s="9">
        <v>1</v>
      </c>
      <c r="AE21" s="9">
        <v>1</v>
      </c>
      <c r="AF21" s="9">
        <v>0</v>
      </c>
      <c r="AG21" s="9">
        <v>3</v>
      </c>
      <c r="AH21" s="9">
        <f t="shared" si="2"/>
        <v>0.5</v>
      </c>
      <c r="AI21" s="9">
        <f t="shared" si="3"/>
        <v>0.41176470588235292</v>
      </c>
      <c r="AJ21" s="9">
        <f t="shared" si="4"/>
        <v>0.64</v>
      </c>
      <c r="AK21" s="9">
        <f t="shared" si="5"/>
        <v>0.5714285714285714</v>
      </c>
      <c r="AL21" s="13" t="str">
        <f t="shared" si="6"/>
        <v/>
      </c>
      <c r="AM21" s="14" t="str">
        <f t="shared" si="7"/>
        <v/>
      </c>
      <c r="AN21" s="9" t="str">
        <f t="shared" si="8"/>
        <v/>
      </c>
      <c r="AO21" s="9" t="str">
        <f t="shared" si="9"/>
        <v/>
      </c>
      <c r="AP21" s="9">
        <f t="shared" si="10"/>
        <v>1</v>
      </c>
      <c r="AQ21" s="9">
        <f t="shared" si="11"/>
        <v>1</v>
      </c>
      <c r="AR21" s="9">
        <f t="shared" si="12"/>
        <v>0</v>
      </c>
      <c r="AS21" s="9">
        <f t="shared" si="13"/>
        <v>0</v>
      </c>
      <c r="AT21" s="9">
        <f t="shared" si="14"/>
        <v>1</v>
      </c>
      <c r="AU21" s="9" t="str">
        <f t="shared" si="15"/>
        <v/>
      </c>
      <c r="AV21" s="9">
        <f t="shared" si="16"/>
        <v>1</v>
      </c>
      <c r="AW21" s="9">
        <f t="shared" si="17"/>
        <v>1</v>
      </c>
      <c r="AX21" s="9">
        <f t="shared" si="18"/>
        <v>1</v>
      </c>
      <c r="AY21" s="9">
        <f t="shared" si="19"/>
        <v>1</v>
      </c>
      <c r="AZ21" s="9" t="str">
        <f t="shared" si="20"/>
        <v/>
      </c>
      <c r="BA21" s="9">
        <v>3</v>
      </c>
      <c r="BB21" s="9">
        <f t="shared" si="21"/>
        <v>0.77777777777777779</v>
      </c>
      <c r="BC21" s="9">
        <f t="shared" si="22"/>
        <v>0.58333333333333337</v>
      </c>
      <c r="BD21" s="9">
        <f t="shared" si="23"/>
        <v>0.8</v>
      </c>
      <c r="BE21" s="9">
        <f t="shared" si="24"/>
        <v>0.69565217391304346</v>
      </c>
    </row>
    <row r="22" spans="1:57" s="9" customFormat="1" x14ac:dyDescent="0.25">
      <c r="A22" s="12">
        <v>20</v>
      </c>
      <c r="B22" s="12">
        <v>203276258</v>
      </c>
      <c r="C22" s="10" t="s">
        <v>61</v>
      </c>
      <c r="D22" s="20">
        <v>1</v>
      </c>
      <c r="E22" s="9">
        <v>1</v>
      </c>
      <c r="F22" s="9">
        <v>1</v>
      </c>
      <c r="G22" s="9">
        <v>1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5</v>
      </c>
      <c r="P22" s="9">
        <f t="shared" si="0"/>
        <v>0.63636363636363635</v>
      </c>
      <c r="Q22" s="9">
        <f t="shared" si="1"/>
        <v>0.4375</v>
      </c>
      <c r="R22" s="13">
        <v>0</v>
      </c>
      <c r="S22" s="9">
        <v>0</v>
      </c>
      <c r="T22" s="9">
        <v>0</v>
      </c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0</v>
      </c>
      <c r="AB22" s="9">
        <v>0</v>
      </c>
      <c r="AC22" s="9">
        <v>1</v>
      </c>
      <c r="AD22" s="9">
        <v>1</v>
      </c>
      <c r="AE22" s="9">
        <v>1</v>
      </c>
      <c r="AF22" s="9">
        <v>0</v>
      </c>
      <c r="AG22" s="9">
        <v>5</v>
      </c>
      <c r="AH22" s="9">
        <f t="shared" si="2"/>
        <v>0.5</v>
      </c>
      <c r="AI22" s="9">
        <f t="shared" si="3"/>
        <v>0.36842105263157893</v>
      </c>
      <c r="AJ22" s="9">
        <f t="shared" si="4"/>
        <v>0.56000000000000005</v>
      </c>
      <c r="AK22" s="9">
        <f t="shared" si="5"/>
        <v>0.4</v>
      </c>
      <c r="AL22" s="13" t="str">
        <f t="shared" si="6"/>
        <v/>
      </c>
      <c r="AM22" s="14" t="str">
        <f t="shared" si="7"/>
        <v/>
      </c>
      <c r="AN22" s="9" t="str">
        <f t="shared" si="8"/>
        <v/>
      </c>
      <c r="AO22" s="9" t="str">
        <f t="shared" si="9"/>
        <v/>
      </c>
      <c r="AP22" s="9" t="str">
        <f t="shared" si="10"/>
        <v/>
      </c>
      <c r="AQ22" s="9">
        <f t="shared" si="11"/>
        <v>1</v>
      </c>
      <c r="AR22" s="9">
        <f t="shared" si="12"/>
        <v>1</v>
      </c>
      <c r="AS22" s="9">
        <f t="shared" si="13"/>
        <v>1</v>
      </c>
      <c r="AT22" s="9">
        <f t="shared" si="14"/>
        <v>1</v>
      </c>
      <c r="AU22" s="9" t="str">
        <f t="shared" si="15"/>
        <v/>
      </c>
      <c r="AV22" s="9">
        <f t="shared" si="16"/>
        <v>0</v>
      </c>
      <c r="AW22" s="9">
        <f t="shared" si="17"/>
        <v>1</v>
      </c>
      <c r="AX22" s="9">
        <f t="shared" si="18"/>
        <v>1</v>
      </c>
      <c r="AY22" s="9">
        <f t="shared" si="19"/>
        <v>1</v>
      </c>
      <c r="AZ22" s="9" t="str">
        <f t="shared" si="20"/>
        <v/>
      </c>
      <c r="BA22" s="9">
        <v>5</v>
      </c>
      <c r="BB22" s="9">
        <f t="shared" si="21"/>
        <v>0.875</v>
      </c>
      <c r="BC22" s="9">
        <f t="shared" si="22"/>
        <v>0.53846153846153844</v>
      </c>
      <c r="BD22" s="9">
        <f t="shared" si="23"/>
        <v>0.73684210526315785</v>
      </c>
      <c r="BE22" s="9">
        <f t="shared" si="24"/>
        <v>0.48275862068965519</v>
      </c>
    </row>
    <row r="23" spans="1:57" s="9" customFormat="1" x14ac:dyDescent="0.25">
      <c r="A23" s="12">
        <v>21</v>
      </c>
      <c r="B23" s="12">
        <v>308294156</v>
      </c>
      <c r="C23" s="10" t="s">
        <v>61</v>
      </c>
      <c r="D23" s="20">
        <v>1</v>
      </c>
      <c r="E23" s="9">
        <v>1</v>
      </c>
      <c r="F23" s="9">
        <v>1</v>
      </c>
      <c r="G23" s="9">
        <v>1</v>
      </c>
      <c r="H23" s="9">
        <v>0</v>
      </c>
      <c r="I23" s="9">
        <v>0</v>
      </c>
      <c r="J23" s="9">
        <v>1</v>
      </c>
      <c r="K23" s="9">
        <v>1</v>
      </c>
      <c r="L23" s="9">
        <v>1</v>
      </c>
      <c r="M23" s="9">
        <v>1</v>
      </c>
      <c r="N23" s="9">
        <v>0</v>
      </c>
      <c r="O23" s="9">
        <v>1</v>
      </c>
      <c r="P23" s="9">
        <f t="shared" si="0"/>
        <v>0.72727272727272729</v>
      </c>
      <c r="Q23" s="9">
        <f t="shared" si="1"/>
        <v>0.66666666666666663</v>
      </c>
      <c r="R23" s="13">
        <v>0</v>
      </c>
      <c r="S23" s="9">
        <v>0</v>
      </c>
      <c r="T23" s="9">
        <v>0</v>
      </c>
      <c r="U23" s="9">
        <v>1</v>
      </c>
      <c r="V23" s="9">
        <v>1</v>
      </c>
      <c r="W23" s="9">
        <v>1</v>
      </c>
      <c r="X23" s="9">
        <v>1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3</v>
      </c>
      <c r="AH23" s="9">
        <f t="shared" si="2"/>
        <v>0.35714285714285715</v>
      </c>
      <c r="AI23" s="9">
        <f t="shared" si="3"/>
        <v>0.29411764705882354</v>
      </c>
      <c r="AJ23" s="9">
        <f t="shared" si="4"/>
        <v>0.52</v>
      </c>
      <c r="AK23" s="9">
        <f t="shared" si="5"/>
        <v>0.44827586206896552</v>
      </c>
      <c r="AL23" s="13" t="str">
        <f t="shared" si="6"/>
        <v/>
      </c>
      <c r="AM23" s="14" t="str">
        <f t="shared" si="7"/>
        <v/>
      </c>
      <c r="AN23" s="9" t="str">
        <f t="shared" si="8"/>
        <v/>
      </c>
      <c r="AO23" s="9">
        <f t="shared" si="9"/>
        <v>1</v>
      </c>
      <c r="AP23" s="9">
        <f t="shared" si="10"/>
        <v>1</v>
      </c>
      <c r="AQ23" s="9">
        <f t="shared" si="11"/>
        <v>1</v>
      </c>
      <c r="AR23" s="9">
        <f t="shared" si="12"/>
        <v>1</v>
      </c>
      <c r="AS23" s="9" t="str">
        <f t="shared" si="13"/>
        <v/>
      </c>
      <c r="AT23" s="9">
        <f t="shared" si="14"/>
        <v>1</v>
      </c>
      <c r="AU23" s="9" t="str">
        <f t="shared" si="15"/>
        <v/>
      </c>
      <c r="AV23" s="9" t="str">
        <f t="shared" si="16"/>
        <v/>
      </c>
      <c r="AW23" s="9">
        <f t="shared" si="17"/>
        <v>0</v>
      </c>
      <c r="AX23" s="9" t="str">
        <f t="shared" si="18"/>
        <v/>
      </c>
      <c r="AY23" s="9" t="str">
        <f t="shared" si="19"/>
        <v/>
      </c>
      <c r="AZ23" s="9" t="str">
        <f t="shared" si="20"/>
        <v/>
      </c>
      <c r="BA23" s="9">
        <v>3</v>
      </c>
      <c r="BB23" s="9">
        <f t="shared" si="21"/>
        <v>0.83333333333333337</v>
      </c>
      <c r="BC23" s="9">
        <f t="shared" si="22"/>
        <v>0.55555555555555558</v>
      </c>
      <c r="BD23" s="9">
        <f t="shared" si="23"/>
        <v>0.76470588235294112</v>
      </c>
      <c r="BE23" s="9">
        <f t="shared" si="24"/>
        <v>0.61904761904761907</v>
      </c>
    </row>
    <row r="24" spans="1:57" s="9" customFormat="1" x14ac:dyDescent="0.25">
      <c r="A24" s="12">
        <v>22</v>
      </c>
      <c r="B24" s="12">
        <v>204461875</v>
      </c>
      <c r="C24" s="10" t="s">
        <v>61</v>
      </c>
      <c r="D24" s="20">
        <v>1</v>
      </c>
      <c r="E24" s="9">
        <v>1</v>
      </c>
      <c r="F24" s="9">
        <v>1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1</v>
      </c>
      <c r="O24" s="9">
        <v>2</v>
      </c>
      <c r="P24" s="9">
        <f t="shared" si="0"/>
        <v>0.54545454545454541</v>
      </c>
      <c r="Q24" s="9">
        <f t="shared" si="1"/>
        <v>0.46153846153846156</v>
      </c>
      <c r="R24" s="13">
        <v>0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1</v>
      </c>
      <c r="Y24" s="9">
        <v>0</v>
      </c>
      <c r="Z24" s="9">
        <v>0</v>
      </c>
      <c r="AA24" s="9">
        <v>0</v>
      </c>
      <c r="AB24" s="9">
        <v>0</v>
      </c>
      <c r="AC24" s="9">
        <v>1</v>
      </c>
      <c r="AD24" s="9">
        <v>0</v>
      </c>
      <c r="AE24" s="9">
        <v>1</v>
      </c>
      <c r="AF24" s="9">
        <v>0</v>
      </c>
      <c r="AG24" s="9">
        <v>2</v>
      </c>
      <c r="AH24" s="9">
        <f t="shared" si="2"/>
        <v>0.2857142857142857</v>
      </c>
      <c r="AI24" s="9">
        <f t="shared" si="3"/>
        <v>0.25</v>
      </c>
      <c r="AJ24" s="9">
        <f t="shared" si="4"/>
        <v>0.4</v>
      </c>
      <c r="AK24" s="9">
        <f t="shared" si="5"/>
        <v>0.34482758620689657</v>
      </c>
      <c r="AL24" s="13" t="str">
        <f t="shared" si="6"/>
        <v/>
      </c>
      <c r="AM24" s="14" t="str">
        <f t="shared" si="7"/>
        <v/>
      </c>
      <c r="AN24" s="9" t="str">
        <f t="shared" si="8"/>
        <v/>
      </c>
      <c r="AO24" s="9" t="str">
        <f t="shared" si="9"/>
        <v/>
      </c>
      <c r="AP24" s="9" t="str">
        <f t="shared" si="10"/>
        <v/>
      </c>
      <c r="AQ24" s="9">
        <f t="shared" si="11"/>
        <v>1</v>
      </c>
      <c r="AR24" s="9">
        <f t="shared" si="12"/>
        <v>1</v>
      </c>
      <c r="AS24" s="9" t="str">
        <f t="shared" si="13"/>
        <v/>
      </c>
      <c r="AT24" s="9">
        <f t="shared" si="14"/>
        <v>0</v>
      </c>
      <c r="AU24" s="9" t="str">
        <f t="shared" si="15"/>
        <v/>
      </c>
      <c r="AV24" s="9" t="str">
        <f t="shared" si="16"/>
        <v/>
      </c>
      <c r="AW24" s="9">
        <f t="shared" si="17"/>
        <v>1</v>
      </c>
      <c r="AX24" s="9">
        <f t="shared" si="18"/>
        <v>1</v>
      </c>
      <c r="AY24" s="9" t="str">
        <f t="shared" si="19"/>
        <v/>
      </c>
      <c r="AZ24" s="9" t="str">
        <f t="shared" si="20"/>
        <v/>
      </c>
      <c r="BA24" s="9">
        <v>2</v>
      </c>
      <c r="BB24" s="9">
        <f t="shared" si="21"/>
        <v>0.8</v>
      </c>
      <c r="BC24" s="9">
        <f t="shared" si="22"/>
        <v>0.5714285714285714</v>
      </c>
      <c r="BD24" s="9">
        <f t="shared" si="23"/>
        <v>0.625</v>
      </c>
      <c r="BE24" s="9">
        <f t="shared" si="24"/>
        <v>0.5</v>
      </c>
    </row>
    <row r="25" spans="1:57" s="9" customFormat="1" x14ac:dyDescent="0.25">
      <c r="A25" s="12">
        <v>23</v>
      </c>
      <c r="B25" s="12">
        <v>204467740</v>
      </c>
      <c r="C25" s="10" t="s">
        <v>61</v>
      </c>
      <c r="D25" s="20">
        <v>0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0</v>
      </c>
      <c r="L25" s="9">
        <v>1</v>
      </c>
      <c r="M25" s="9">
        <v>1</v>
      </c>
      <c r="N25" s="9">
        <v>1</v>
      </c>
      <c r="O25" s="9">
        <v>1</v>
      </c>
      <c r="P25" s="9">
        <f t="shared" si="0"/>
        <v>0.81818181818181823</v>
      </c>
      <c r="Q25" s="9">
        <f t="shared" si="1"/>
        <v>0.75</v>
      </c>
      <c r="R25" s="13">
        <v>1</v>
      </c>
      <c r="S25" s="9">
        <v>0</v>
      </c>
      <c r="T25" s="9">
        <v>0</v>
      </c>
      <c r="U25" s="9">
        <v>0</v>
      </c>
      <c r="V25" s="9">
        <v>1</v>
      </c>
      <c r="W25" s="9">
        <v>1</v>
      </c>
      <c r="X25" s="9">
        <v>0</v>
      </c>
      <c r="Y25" s="9">
        <v>0</v>
      </c>
      <c r="Z25" s="9">
        <v>1</v>
      </c>
      <c r="AA25" s="9">
        <v>1</v>
      </c>
      <c r="AB25" s="9">
        <v>0</v>
      </c>
      <c r="AC25" s="9">
        <v>1</v>
      </c>
      <c r="AD25" s="9">
        <v>1</v>
      </c>
      <c r="AE25" s="9">
        <v>1</v>
      </c>
      <c r="AF25" s="9">
        <v>1</v>
      </c>
      <c r="AG25" s="9">
        <v>2</v>
      </c>
      <c r="AH25" s="9">
        <f t="shared" si="2"/>
        <v>0.6428571428571429</v>
      </c>
      <c r="AI25" s="9">
        <f t="shared" si="3"/>
        <v>0.5625</v>
      </c>
      <c r="AJ25" s="9">
        <f t="shared" si="4"/>
        <v>0.72</v>
      </c>
      <c r="AK25" s="9">
        <f t="shared" si="5"/>
        <v>0.6428571428571429</v>
      </c>
      <c r="AL25" s="13">
        <f t="shared" si="6"/>
        <v>1</v>
      </c>
      <c r="AM25" s="14">
        <f t="shared" si="7"/>
        <v>0</v>
      </c>
      <c r="AN25" s="9" t="str">
        <f t="shared" si="8"/>
        <v/>
      </c>
      <c r="AO25" s="9" t="str">
        <f t="shared" si="9"/>
        <v/>
      </c>
      <c r="AP25" s="9">
        <f t="shared" si="10"/>
        <v>1</v>
      </c>
      <c r="AQ25" s="9">
        <f t="shared" si="11"/>
        <v>1</v>
      </c>
      <c r="AR25" s="9" t="str">
        <f t="shared" si="12"/>
        <v/>
      </c>
      <c r="AS25" s="9">
        <f t="shared" si="13"/>
        <v>0</v>
      </c>
      <c r="AT25" s="9">
        <f t="shared" si="14"/>
        <v>1</v>
      </c>
      <c r="AU25" s="9">
        <f t="shared" si="15"/>
        <v>1</v>
      </c>
      <c r="AV25" s="9">
        <f t="shared" si="16"/>
        <v>0</v>
      </c>
      <c r="AW25" s="9" t="str">
        <f t="shared" si="17"/>
        <v/>
      </c>
      <c r="AX25" s="9">
        <f t="shared" si="18"/>
        <v>1</v>
      </c>
      <c r="AY25" s="9">
        <f t="shared" si="19"/>
        <v>1</v>
      </c>
      <c r="AZ25" s="9">
        <f t="shared" si="20"/>
        <v>1</v>
      </c>
      <c r="BA25" s="9">
        <v>2</v>
      </c>
      <c r="BB25" s="9">
        <f t="shared" si="21"/>
        <v>0.72727272727272729</v>
      </c>
      <c r="BC25" s="9">
        <f t="shared" si="22"/>
        <v>0.61538461538461542</v>
      </c>
      <c r="BD25" s="9">
        <f t="shared" si="23"/>
        <v>0.77272727272727271</v>
      </c>
      <c r="BE25" s="9">
        <f t="shared" si="24"/>
        <v>0.68</v>
      </c>
    </row>
    <row r="26" spans="1:57" s="9" customFormat="1" x14ac:dyDescent="0.25">
      <c r="A26" s="12">
        <v>24</v>
      </c>
      <c r="B26" s="12">
        <v>307963538</v>
      </c>
      <c r="C26" s="10" t="s">
        <v>61</v>
      </c>
      <c r="D26" s="20">
        <v>1</v>
      </c>
      <c r="E26" s="9">
        <v>1</v>
      </c>
      <c r="F26" s="9">
        <v>1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3</v>
      </c>
      <c r="P26" s="9">
        <f t="shared" si="0"/>
        <v>0.54545454545454541</v>
      </c>
      <c r="Q26" s="9">
        <f t="shared" si="1"/>
        <v>0.42857142857142855</v>
      </c>
      <c r="R26" s="13">
        <v>0</v>
      </c>
      <c r="S26" s="9">
        <v>0</v>
      </c>
      <c r="T26" s="9">
        <v>0</v>
      </c>
      <c r="U26" s="9">
        <v>0</v>
      </c>
      <c r="V26" s="9">
        <v>0</v>
      </c>
      <c r="W26" s="9">
        <v>1</v>
      </c>
      <c r="X26" s="9">
        <v>1</v>
      </c>
      <c r="Y26" s="9">
        <v>0</v>
      </c>
      <c r="Z26" s="9">
        <v>1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</v>
      </c>
      <c r="AG26" s="9">
        <v>2</v>
      </c>
      <c r="AH26" s="9">
        <f t="shared" si="2"/>
        <v>0.2857142857142857</v>
      </c>
      <c r="AI26" s="9">
        <f t="shared" si="3"/>
        <v>0.25</v>
      </c>
      <c r="AJ26" s="9">
        <f t="shared" si="4"/>
        <v>0.4</v>
      </c>
      <c r="AK26" s="9">
        <f t="shared" si="5"/>
        <v>0.33333333333333331</v>
      </c>
      <c r="AL26" s="13" t="str">
        <f t="shared" si="6"/>
        <v/>
      </c>
      <c r="AM26" s="14" t="str">
        <f t="shared" si="7"/>
        <v/>
      </c>
      <c r="AN26" s="9" t="str">
        <f t="shared" si="8"/>
        <v/>
      </c>
      <c r="AO26" s="9" t="str">
        <f t="shared" si="9"/>
        <v/>
      </c>
      <c r="AP26" s="9" t="str">
        <f t="shared" si="10"/>
        <v/>
      </c>
      <c r="AQ26" s="9">
        <f t="shared" si="11"/>
        <v>1</v>
      </c>
      <c r="AR26" s="9">
        <f t="shared" si="12"/>
        <v>1</v>
      </c>
      <c r="AS26" s="9" t="str">
        <f t="shared" si="13"/>
        <v/>
      </c>
      <c r="AT26" s="9">
        <f t="shared" si="14"/>
        <v>1</v>
      </c>
      <c r="AU26" s="9" t="str">
        <f t="shared" si="15"/>
        <v/>
      </c>
      <c r="AV26" s="9" t="str">
        <f t="shared" si="16"/>
        <v/>
      </c>
      <c r="AW26" s="9">
        <f t="shared" si="17"/>
        <v>0</v>
      </c>
      <c r="AX26" s="9" t="str">
        <f t="shared" si="18"/>
        <v/>
      </c>
      <c r="AY26" s="9" t="str">
        <f t="shared" si="19"/>
        <v/>
      </c>
      <c r="AZ26" s="9">
        <f t="shared" si="20"/>
        <v>1</v>
      </c>
      <c r="BA26" s="9">
        <v>2</v>
      </c>
      <c r="BB26" s="9">
        <f t="shared" si="21"/>
        <v>0.8</v>
      </c>
      <c r="BC26" s="9">
        <f t="shared" si="22"/>
        <v>0.5714285714285714</v>
      </c>
      <c r="BD26" s="9">
        <f t="shared" si="23"/>
        <v>0.625</v>
      </c>
      <c r="BE26" s="9">
        <f t="shared" si="24"/>
        <v>0.47619047619047616</v>
      </c>
    </row>
    <row r="27" spans="1:57" s="9" customFormat="1" x14ac:dyDescent="0.25">
      <c r="A27" s="12">
        <v>25</v>
      </c>
      <c r="B27" s="12">
        <v>204736961</v>
      </c>
      <c r="C27" s="10" t="s">
        <v>61</v>
      </c>
      <c r="D27" s="20">
        <v>0</v>
      </c>
      <c r="E27" s="9">
        <v>1</v>
      </c>
      <c r="F27" s="9">
        <v>1</v>
      </c>
      <c r="G27" s="9">
        <v>1</v>
      </c>
      <c r="H27" s="9">
        <v>1</v>
      </c>
      <c r="I27" s="9">
        <v>0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0</v>
      </c>
      <c r="P27" s="9">
        <f t="shared" si="0"/>
        <v>0.81818181818181823</v>
      </c>
      <c r="Q27" s="9">
        <f t="shared" si="1"/>
        <v>0.81818181818181823</v>
      </c>
      <c r="R27" s="13">
        <v>0</v>
      </c>
      <c r="S27" s="9">
        <v>0</v>
      </c>
      <c r="T27" s="9">
        <v>0</v>
      </c>
      <c r="U27" s="9">
        <v>0</v>
      </c>
      <c r="V27" s="9">
        <v>1</v>
      </c>
      <c r="W27" s="9">
        <v>1</v>
      </c>
      <c r="X27" s="9">
        <v>1</v>
      </c>
      <c r="Y27" s="9">
        <v>0</v>
      </c>
      <c r="Z27" s="9">
        <v>1</v>
      </c>
      <c r="AA27" s="9">
        <v>1</v>
      </c>
      <c r="AB27" s="9">
        <v>0</v>
      </c>
      <c r="AC27" s="9">
        <v>0</v>
      </c>
      <c r="AD27" s="9">
        <v>1</v>
      </c>
      <c r="AE27" s="9">
        <v>0</v>
      </c>
      <c r="AF27" s="9">
        <v>1</v>
      </c>
      <c r="AG27" s="9">
        <v>2</v>
      </c>
      <c r="AH27" s="9">
        <f t="shared" si="2"/>
        <v>0.5</v>
      </c>
      <c r="AI27" s="9">
        <f t="shared" si="3"/>
        <v>0.4375</v>
      </c>
      <c r="AJ27" s="9">
        <f t="shared" si="4"/>
        <v>0.64</v>
      </c>
      <c r="AK27" s="9">
        <f t="shared" si="5"/>
        <v>0.59259259259259256</v>
      </c>
      <c r="AL27" s="13" t="str">
        <f t="shared" si="6"/>
        <v/>
      </c>
      <c r="AM27" s="14" t="str">
        <f t="shared" si="7"/>
        <v/>
      </c>
      <c r="AN27" s="9" t="str">
        <f t="shared" si="8"/>
        <v/>
      </c>
      <c r="AO27" s="9">
        <f t="shared" si="9"/>
        <v>0</v>
      </c>
      <c r="AP27" s="9">
        <f t="shared" si="10"/>
        <v>1</v>
      </c>
      <c r="AQ27" s="9">
        <f t="shared" si="11"/>
        <v>1</v>
      </c>
      <c r="AR27" s="9" t="str">
        <f t="shared" si="12"/>
        <v/>
      </c>
      <c r="AS27" s="9">
        <f t="shared" si="13"/>
        <v>0</v>
      </c>
      <c r="AT27" s="9">
        <f t="shared" si="14"/>
        <v>1</v>
      </c>
      <c r="AU27" s="9" t="str">
        <f t="shared" si="15"/>
        <v/>
      </c>
      <c r="AV27" s="9">
        <f t="shared" si="16"/>
        <v>0</v>
      </c>
      <c r="AW27" s="9" t="str">
        <f t="shared" si="17"/>
        <v/>
      </c>
      <c r="AX27" s="9">
        <f t="shared" si="18"/>
        <v>0</v>
      </c>
      <c r="AY27" s="9">
        <f t="shared" si="19"/>
        <v>1</v>
      </c>
      <c r="AZ27" s="9" t="str">
        <f t="shared" si="20"/>
        <v/>
      </c>
      <c r="BA27" s="9">
        <v>2</v>
      </c>
      <c r="BB27" s="9">
        <f t="shared" si="21"/>
        <v>0.5</v>
      </c>
      <c r="BC27" s="9">
        <f t="shared" si="22"/>
        <v>0.4</v>
      </c>
      <c r="BD27" s="9">
        <f t="shared" si="23"/>
        <v>0.68421052631578949</v>
      </c>
      <c r="BE27" s="9">
        <f t="shared" si="24"/>
        <v>0.61904761904761907</v>
      </c>
    </row>
    <row r="28" spans="1:57" s="9" customFormat="1" x14ac:dyDescent="0.25">
      <c r="A28" s="12">
        <v>26</v>
      </c>
      <c r="B28" s="12">
        <v>308469915</v>
      </c>
      <c r="C28" s="10" t="s">
        <v>61</v>
      </c>
      <c r="D28" s="20">
        <v>1</v>
      </c>
      <c r="E28" s="9">
        <v>1</v>
      </c>
      <c r="F28" s="9">
        <v>1</v>
      </c>
      <c r="G28" s="9">
        <v>1</v>
      </c>
      <c r="H28" s="9">
        <v>1</v>
      </c>
      <c r="I28" s="9">
        <v>0</v>
      </c>
      <c r="J28" s="9">
        <v>1</v>
      </c>
      <c r="K28" s="9">
        <v>0</v>
      </c>
      <c r="L28" s="9">
        <v>0</v>
      </c>
      <c r="M28" s="9">
        <v>1</v>
      </c>
      <c r="N28" s="9">
        <v>1</v>
      </c>
      <c r="O28" s="9">
        <v>0</v>
      </c>
      <c r="P28" s="9">
        <f t="shared" si="0"/>
        <v>0.72727272727272729</v>
      </c>
      <c r="Q28" s="9">
        <f t="shared" si="1"/>
        <v>0.72727272727272729</v>
      </c>
      <c r="R28" s="13">
        <v>0</v>
      </c>
      <c r="S28" s="9">
        <v>0</v>
      </c>
      <c r="T28" s="9">
        <v>0</v>
      </c>
      <c r="U28" s="9">
        <v>0</v>
      </c>
      <c r="V28" s="9">
        <v>1</v>
      </c>
      <c r="W28" s="9">
        <v>1</v>
      </c>
      <c r="X28" s="9">
        <v>1</v>
      </c>
      <c r="Y28" s="9">
        <v>0</v>
      </c>
      <c r="Z28" s="9">
        <v>1</v>
      </c>
      <c r="AA28" s="9">
        <v>0</v>
      </c>
      <c r="AB28" s="9">
        <v>0</v>
      </c>
      <c r="AC28" s="9">
        <v>1</v>
      </c>
      <c r="AD28" s="9">
        <v>1</v>
      </c>
      <c r="AE28" s="9">
        <v>1</v>
      </c>
      <c r="AF28" s="9">
        <v>0</v>
      </c>
      <c r="AG28" s="9">
        <v>2</v>
      </c>
      <c r="AH28" s="9">
        <f t="shared" si="2"/>
        <v>0.5</v>
      </c>
      <c r="AI28" s="9">
        <f t="shared" si="3"/>
        <v>0.4375</v>
      </c>
      <c r="AJ28" s="9">
        <f t="shared" si="4"/>
        <v>0.6</v>
      </c>
      <c r="AK28" s="9">
        <f t="shared" si="5"/>
        <v>0.55555555555555558</v>
      </c>
      <c r="AL28" s="13" t="str">
        <f t="shared" si="6"/>
        <v/>
      </c>
      <c r="AM28" s="14" t="str">
        <f t="shared" si="7"/>
        <v/>
      </c>
      <c r="AN28" s="9" t="str">
        <f t="shared" si="8"/>
        <v/>
      </c>
      <c r="AO28" s="9" t="str">
        <f t="shared" si="9"/>
        <v/>
      </c>
      <c r="AP28" s="9">
        <f t="shared" si="10"/>
        <v>1</v>
      </c>
      <c r="AQ28" s="9">
        <f t="shared" si="11"/>
        <v>1</v>
      </c>
      <c r="AR28" s="9">
        <f t="shared" si="12"/>
        <v>1</v>
      </c>
      <c r="AS28" s="9">
        <f t="shared" si="13"/>
        <v>0</v>
      </c>
      <c r="AT28" s="9">
        <f t="shared" si="14"/>
        <v>1</v>
      </c>
      <c r="AU28" s="9" t="str">
        <f t="shared" si="15"/>
        <v/>
      </c>
      <c r="AV28" s="9">
        <f t="shared" si="16"/>
        <v>0</v>
      </c>
      <c r="AW28" s="9">
        <f t="shared" si="17"/>
        <v>1</v>
      </c>
      <c r="AX28" s="9">
        <f t="shared" si="18"/>
        <v>1</v>
      </c>
      <c r="AY28" s="9">
        <f t="shared" si="19"/>
        <v>1</v>
      </c>
      <c r="AZ28" s="9" t="str">
        <f t="shared" si="20"/>
        <v/>
      </c>
      <c r="BA28" s="9">
        <v>2</v>
      </c>
      <c r="BB28" s="9">
        <f t="shared" si="21"/>
        <v>0.77777777777777779</v>
      </c>
      <c r="BC28" s="9">
        <f t="shared" si="22"/>
        <v>0.63636363636363635</v>
      </c>
      <c r="BD28" s="9">
        <f t="shared" si="23"/>
        <v>0.75</v>
      </c>
      <c r="BE28" s="9">
        <f t="shared" si="24"/>
        <v>0.68181818181818177</v>
      </c>
    </row>
    <row r="29" spans="1:57" s="9" customFormat="1" x14ac:dyDescent="0.25">
      <c r="A29" s="12">
        <v>27</v>
      </c>
      <c r="B29" s="12">
        <v>305446866</v>
      </c>
      <c r="C29" s="10" t="s">
        <v>61</v>
      </c>
      <c r="D29" s="20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0</v>
      </c>
      <c r="O29" s="9">
        <v>2</v>
      </c>
      <c r="P29" s="9">
        <f t="shared" si="0"/>
        <v>0.90909090909090906</v>
      </c>
      <c r="Q29" s="9">
        <f t="shared" si="1"/>
        <v>0.76923076923076927</v>
      </c>
      <c r="R29" s="13">
        <v>0</v>
      </c>
      <c r="S29" s="9">
        <v>0</v>
      </c>
      <c r="T29" s="9">
        <v>0</v>
      </c>
      <c r="U29" s="9">
        <v>0</v>
      </c>
      <c r="V29" s="9">
        <v>1</v>
      </c>
      <c r="W29" s="9">
        <v>1</v>
      </c>
      <c r="X29" s="9">
        <v>0</v>
      </c>
      <c r="Y29" s="9">
        <v>0</v>
      </c>
      <c r="Z29" s="9">
        <v>0</v>
      </c>
      <c r="AA29" s="9">
        <v>1</v>
      </c>
      <c r="AB29" s="9">
        <v>0</v>
      </c>
      <c r="AC29" s="9">
        <v>0</v>
      </c>
      <c r="AD29" s="9">
        <v>0</v>
      </c>
      <c r="AE29" s="9">
        <v>0</v>
      </c>
      <c r="AF29" s="9">
        <v>1</v>
      </c>
      <c r="AG29" s="9">
        <v>3</v>
      </c>
      <c r="AH29" s="9">
        <f t="shared" si="2"/>
        <v>0.2857142857142857</v>
      </c>
      <c r="AI29" s="9">
        <f t="shared" si="3"/>
        <v>0.23529411764705882</v>
      </c>
      <c r="AJ29" s="9">
        <f t="shared" si="4"/>
        <v>0.56000000000000005</v>
      </c>
      <c r="AK29" s="9">
        <f t="shared" si="5"/>
        <v>0.46666666666666667</v>
      </c>
      <c r="AL29" s="13">
        <f t="shared" si="6"/>
        <v>0</v>
      </c>
      <c r="AM29" s="14">
        <f t="shared" si="7"/>
        <v>0</v>
      </c>
      <c r="AN29" s="9">
        <f t="shared" si="8"/>
        <v>0</v>
      </c>
      <c r="AO29" s="9">
        <f t="shared" si="9"/>
        <v>0</v>
      </c>
      <c r="AP29" s="9">
        <f t="shared" si="10"/>
        <v>1</v>
      </c>
      <c r="AQ29" s="9">
        <f t="shared" si="11"/>
        <v>1</v>
      </c>
      <c r="AR29" s="9">
        <f t="shared" si="12"/>
        <v>0</v>
      </c>
      <c r="AS29" s="9">
        <f t="shared" si="13"/>
        <v>0</v>
      </c>
      <c r="AT29" s="9">
        <f t="shared" si="14"/>
        <v>0</v>
      </c>
      <c r="AU29" s="9">
        <f t="shared" si="15"/>
        <v>1</v>
      </c>
      <c r="AV29" s="9">
        <f t="shared" si="16"/>
        <v>0</v>
      </c>
      <c r="AW29" s="9">
        <f t="shared" si="17"/>
        <v>0</v>
      </c>
      <c r="AX29" s="9" t="str">
        <f t="shared" si="18"/>
        <v/>
      </c>
      <c r="AY29" s="9">
        <f t="shared" si="19"/>
        <v>0</v>
      </c>
      <c r="AZ29" s="9">
        <f t="shared" si="20"/>
        <v>1</v>
      </c>
      <c r="BA29" s="9">
        <v>3</v>
      </c>
      <c r="BB29" s="9">
        <f t="shared" si="21"/>
        <v>0.2857142857142857</v>
      </c>
      <c r="BC29" s="9">
        <f t="shared" si="22"/>
        <v>0.23529411764705882</v>
      </c>
      <c r="BD29" s="9">
        <f t="shared" si="23"/>
        <v>0.56000000000000005</v>
      </c>
      <c r="BE29" s="9">
        <f t="shared" si="24"/>
        <v>0.46666666666666667</v>
      </c>
    </row>
    <row r="30" spans="1:57" s="9" customFormat="1" x14ac:dyDescent="0.25">
      <c r="A30" s="12">
        <v>28</v>
      </c>
      <c r="B30" s="12">
        <v>301914388</v>
      </c>
      <c r="C30" s="10" t="s">
        <v>61</v>
      </c>
      <c r="D30" s="20">
        <v>1</v>
      </c>
      <c r="E30" s="9">
        <v>1</v>
      </c>
      <c r="F30" s="9">
        <v>1</v>
      </c>
      <c r="G30" s="9">
        <v>1</v>
      </c>
      <c r="H30" s="9">
        <v>1</v>
      </c>
      <c r="I30" s="9">
        <v>0</v>
      </c>
      <c r="J30" s="9">
        <v>1</v>
      </c>
      <c r="K30" s="9">
        <v>0</v>
      </c>
      <c r="L30" s="9">
        <v>1</v>
      </c>
      <c r="M30" s="9">
        <v>1</v>
      </c>
      <c r="N30" s="9">
        <v>0</v>
      </c>
      <c r="O30" s="9">
        <v>0</v>
      </c>
      <c r="P30" s="9">
        <f t="shared" si="0"/>
        <v>0.72727272727272729</v>
      </c>
      <c r="Q30" s="9">
        <f t="shared" si="1"/>
        <v>0.72727272727272729</v>
      </c>
      <c r="R30" s="13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1</v>
      </c>
      <c r="Z30" s="9">
        <v>1</v>
      </c>
      <c r="AA30" s="9">
        <v>0</v>
      </c>
      <c r="AB30" s="9">
        <v>0</v>
      </c>
      <c r="AC30" s="9">
        <v>0</v>
      </c>
      <c r="AD30" s="9">
        <v>1</v>
      </c>
      <c r="AE30" s="9">
        <v>0</v>
      </c>
      <c r="AF30" s="9">
        <v>0</v>
      </c>
      <c r="AG30" s="9">
        <v>2</v>
      </c>
      <c r="AH30" s="9">
        <f t="shared" si="2"/>
        <v>0.35714285714285715</v>
      </c>
      <c r="AI30" s="9">
        <f t="shared" si="3"/>
        <v>0.3125</v>
      </c>
      <c r="AJ30" s="9">
        <f t="shared" si="4"/>
        <v>0.52</v>
      </c>
      <c r="AK30" s="9">
        <f t="shared" si="5"/>
        <v>0.48148148148148145</v>
      </c>
      <c r="AL30" s="13" t="str">
        <f t="shared" si="6"/>
        <v/>
      </c>
      <c r="AM30" s="14" t="str">
        <f t="shared" si="7"/>
        <v/>
      </c>
      <c r="AN30" s="9" t="str">
        <f t="shared" si="8"/>
        <v/>
      </c>
      <c r="AO30" s="9" t="str">
        <f t="shared" si="9"/>
        <v/>
      </c>
      <c r="AP30" s="9">
        <f t="shared" si="10"/>
        <v>0</v>
      </c>
      <c r="AQ30" s="9">
        <f t="shared" si="11"/>
        <v>1</v>
      </c>
      <c r="AR30" s="9">
        <f t="shared" si="12"/>
        <v>1</v>
      </c>
      <c r="AS30" s="9">
        <f t="shared" si="13"/>
        <v>1</v>
      </c>
      <c r="AT30" s="9">
        <f t="shared" si="14"/>
        <v>1</v>
      </c>
      <c r="AU30" s="9" t="str">
        <f t="shared" si="15"/>
        <v/>
      </c>
      <c r="AV30" s="9">
        <f t="shared" si="16"/>
        <v>0</v>
      </c>
      <c r="AW30" s="9">
        <f t="shared" si="17"/>
        <v>0</v>
      </c>
      <c r="AX30" s="9" t="str">
        <f t="shared" si="18"/>
        <v/>
      </c>
      <c r="AY30" s="9">
        <f t="shared" si="19"/>
        <v>1</v>
      </c>
      <c r="AZ30" s="9" t="str">
        <f t="shared" si="20"/>
        <v/>
      </c>
      <c r="BA30" s="9">
        <v>2</v>
      </c>
      <c r="BB30" s="9">
        <f t="shared" si="21"/>
        <v>0.625</v>
      </c>
      <c r="BC30" s="9">
        <f t="shared" si="22"/>
        <v>0.5</v>
      </c>
      <c r="BD30" s="9">
        <f t="shared" si="23"/>
        <v>0.68421052631578949</v>
      </c>
      <c r="BE30" s="9">
        <f t="shared" si="24"/>
        <v>0.61904761904761907</v>
      </c>
    </row>
    <row r="31" spans="1:57" s="9" customFormat="1" x14ac:dyDescent="0.25">
      <c r="A31" s="12">
        <v>29</v>
      </c>
      <c r="B31" s="12">
        <v>312585581</v>
      </c>
      <c r="C31" s="10" t="s">
        <v>61</v>
      </c>
      <c r="D31" s="20">
        <v>1</v>
      </c>
      <c r="E31" s="9">
        <v>1</v>
      </c>
      <c r="F31" s="9">
        <v>1</v>
      </c>
      <c r="G31" s="9">
        <v>1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9">
        <v>1</v>
      </c>
      <c r="N31" s="9">
        <v>1</v>
      </c>
      <c r="O31" s="9">
        <v>0</v>
      </c>
      <c r="P31" s="9">
        <f t="shared" si="0"/>
        <v>0.81818181818181823</v>
      </c>
      <c r="Q31" s="9">
        <f t="shared" si="1"/>
        <v>0.81818181818181823</v>
      </c>
      <c r="R31" s="13">
        <v>0</v>
      </c>
      <c r="S31" s="9">
        <v>0</v>
      </c>
      <c r="T31" s="9">
        <v>0</v>
      </c>
      <c r="U31" s="9">
        <v>0</v>
      </c>
      <c r="V31" s="9">
        <v>1</v>
      </c>
      <c r="W31" s="9">
        <v>1</v>
      </c>
      <c r="X31" s="9">
        <v>1</v>
      </c>
      <c r="Y31" s="9">
        <v>0</v>
      </c>
      <c r="Z31" s="9">
        <v>1</v>
      </c>
      <c r="AA31" s="9">
        <v>0</v>
      </c>
      <c r="AB31" s="9">
        <v>0</v>
      </c>
      <c r="AC31" s="9">
        <v>0</v>
      </c>
      <c r="AD31" s="9">
        <v>1</v>
      </c>
      <c r="AE31" s="9">
        <v>1</v>
      </c>
      <c r="AF31" s="9">
        <v>0</v>
      </c>
      <c r="AG31" s="9">
        <v>3</v>
      </c>
      <c r="AH31" s="9">
        <f t="shared" si="2"/>
        <v>0.42857142857142855</v>
      </c>
      <c r="AI31" s="9">
        <f t="shared" si="3"/>
        <v>0.35294117647058826</v>
      </c>
      <c r="AJ31" s="9">
        <f t="shared" si="4"/>
        <v>0.6</v>
      </c>
      <c r="AK31" s="9">
        <f t="shared" si="5"/>
        <v>0.5357142857142857</v>
      </c>
      <c r="AL31" s="13" t="str">
        <f t="shared" si="6"/>
        <v/>
      </c>
      <c r="AM31" s="14" t="str">
        <f t="shared" si="7"/>
        <v/>
      </c>
      <c r="AN31" s="9" t="str">
        <f t="shared" si="8"/>
        <v/>
      </c>
      <c r="AO31" s="9">
        <f t="shared" si="9"/>
        <v>0</v>
      </c>
      <c r="AP31" s="9">
        <f t="shared" si="10"/>
        <v>1</v>
      </c>
      <c r="AQ31" s="9">
        <f t="shared" si="11"/>
        <v>1</v>
      </c>
      <c r="AR31" s="9">
        <f t="shared" si="12"/>
        <v>1</v>
      </c>
      <c r="AS31" s="9">
        <f t="shared" si="13"/>
        <v>0</v>
      </c>
      <c r="AT31" s="9">
        <f t="shared" si="14"/>
        <v>1</v>
      </c>
      <c r="AU31" s="9" t="str">
        <f t="shared" si="15"/>
        <v/>
      </c>
      <c r="AV31" s="9">
        <f t="shared" si="16"/>
        <v>0</v>
      </c>
      <c r="AW31" s="9">
        <f t="shared" si="17"/>
        <v>0</v>
      </c>
      <c r="AX31" s="9">
        <f t="shared" si="18"/>
        <v>1</v>
      </c>
      <c r="AY31" s="9">
        <f t="shared" si="19"/>
        <v>1</v>
      </c>
      <c r="AZ31" s="9" t="str">
        <f t="shared" si="20"/>
        <v/>
      </c>
      <c r="BA31" s="9">
        <v>3</v>
      </c>
      <c r="BB31" s="9">
        <f t="shared" si="21"/>
        <v>0.6</v>
      </c>
      <c r="BC31" s="9">
        <f t="shared" si="22"/>
        <v>0.46153846153846156</v>
      </c>
      <c r="BD31" s="9">
        <f t="shared" si="23"/>
        <v>0.7142857142857143</v>
      </c>
      <c r="BE31" s="9">
        <f t="shared" si="24"/>
        <v>0.625</v>
      </c>
    </row>
    <row r="32" spans="1:57" s="9" customFormat="1" x14ac:dyDescent="0.25">
      <c r="A32" s="12">
        <v>30</v>
      </c>
      <c r="B32" s="12">
        <v>201543808</v>
      </c>
      <c r="C32" s="10" t="s">
        <v>61</v>
      </c>
      <c r="D32" s="20">
        <v>0</v>
      </c>
      <c r="E32" s="9">
        <v>1</v>
      </c>
      <c r="F32" s="9">
        <v>1</v>
      </c>
      <c r="G32" s="9">
        <v>1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f t="shared" si="0"/>
        <v>0.45454545454545453</v>
      </c>
      <c r="Q32" s="9">
        <f t="shared" si="1"/>
        <v>0.45454545454545453</v>
      </c>
      <c r="R32" s="13">
        <v>0</v>
      </c>
      <c r="S32" s="9">
        <v>0</v>
      </c>
      <c r="T32" s="9">
        <v>0</v>
      </c>
      <c r="U32" s="9">
        <v>0</v>
      </c>
      <c r="V32" s="9">
        <v>1</v>
      </c>
      <c r="W32" s="9">
        <v>1</v>
      </c>
      <c r="X32" s="9">
        <v>1</v>
      </c>
      <c r="Y32" s="9">
        <v>0</v>
      </c>
      <c r="Z32" s="9">
        <v>1</v>
      </c>
      <c r="AA32" s="9">
        <v>0</v>
      </c>
      <c r="AB32" s="9">
        <v>0</v>
      </c>
      <c r="AC32" s="9">
        <v>1</v>
      </c>
      <c r="AD32" s="9">
        <v>0</v>
      </c>
      <c r="AE32" s="9">
        <v>0</v>
      </c>
      <c r="AF32" s="9">
        <v>0</v>
      </c>
      <c r="AG32" s="9">
        <v>2</v>
      </c>
      <c r="AH32" s="9">
        <f t="shared" si="2"/>
        <v>0.35714285714285715</v>
      </c>
      <c r="AI32" s="9">
        <f t="shared" si="3"/>
        <v>0.3125</v>
      </c>
      <c r="AJ32" s="9">
        <f t="shared" si="4"/>
        <v>0.4</v>
      </c>
      <c r="AK32" s="9">
        <f t="shared" si="5"/>
        <v>0.37037037037037035</v>
      </c>
      <c r="AL32" s="13" t="str">
        <f t="shared" si="6"/>
        <v/>
      </c>
      <c r="AM32" s="14" t="str">
        <f t="shared" si="7"/>
        <v/>
      </c>
      <c r="AN32" s="9" t="str">
        <f t="shared" si="8"/>
        <v/>
      </c>
      <c r="AO32" s="9" t="str">
        <f t="shared" si="9"/>
        <v/>
      </c>
      <c r="AP32" s="9">
        <f t="shared" si="10"/>
        <v>1</v>
      </c>
      <c r="AQ32" s="9">
        <f t="shared" si="11"/>
        <v>1</v>
      </c>
      <c r="AR32" s="9" t="str">
        <f t="shared" si="12"/>
        <v/>
      </c>
      <c r="AS32" s="9" t="str">
        <f t="shared" si="13"/>
        <v/>
      </c>
      <c r="AT32" s="9">
        <f t="shared" si="14"/>
        <v>1</v>
      </c>
      <c r="AU32" s="9" t="str">
        <f t="shared" si="15"/>
        <v/>
      </c>
      <c r="AV32" s="9" t="str">
        <f t="shared" si="16"/>
        <v/>
      </c>
      <c r="AW32" s="9" t="str">
        <f t="shared" si="17"/>
        <v/>
      </c>
      <c r="AX32" s="9" t="str">
        <f t="shared" si="18"/>
        <v/>
      </c>
      <c r="AY32" s="9" t="str">
        <f t="shared" si="19"/>
        <v/>
      </c>
      <c r="AZ32" s="9" t="str">
        <f t="shared" si="20"/>
        <v/>
      </c>
      <c r="BA32" s="9">
        <v>2</v>
      </c>
      <c r="BB32" s="9">
        <f t="shared" si="21"/>
        <v>1</v>
      </c>
      <c r="BC32" s="9">
        <f t="shared" si="22"/>
        <v>0.6</v>
      </c>
      <c r="BD32" s="9">
        <f t="shared" si="23"/>
        <v>0.5714285714285714</v>
      </c>
      <c r="BE32" s="9">
        <f t="shared" si="24"/>
        <v>0.5</v>
      </c>
    </row>
    <row r="33" spans="1:57" s="9" customFormat="1" x14ac:dyDescent="0.25">
      <c r="A33" s="12">
        <v>31</v>
      </c>
      <c r="B33" s="12">
        <v>203118864</v>
      </c>
      <c r="C33" s="10" t="s">
        <v>61</v>
      </c>
      <c r="D33" s="20">
        <v>0</v>
      </c>
      <c r="E33" s="9">
        <v>0</v>
      </c>
      <c r="F33" s="9">
        <v>1</v>
      </c>
      <c r="G33" s="9">
        <v>1</v>
      </c>
      <c r="H33" s="9">
        <v>0</v>
      </c>
      <c r="I33" s="9">
        <v>0</v>
      </c>
      <c r="J33" s="9">
        <v>1</v>
      </c>
      <c r="K33" s="9">
        <v>0</v>
      </c>
      <c r="L33" s="9">
        <v>1</v>
      </c>
      <c r="M33" s="9">
        <v>1</v>
      </c>
      <c r="N33" s="9">
        <v>0</v>
      </c>
      <c r="O33" s="9">
        <v>1</v>
      </c>
      <c r="P33" s="9">
        <f t="shared" si="0"/>
        <v>0.45454545454545453</v>
      </c>
      <c r="Q33" s="9">
        <f t="shared" si="1"/>
        <v>0.41666666666666669</v>
      </c>
      <c r="R33" s="13">
        <v>0</v>
      </c>
      <c r="S33" s="9">
        <v>0</v>
      </c>
      <c r="T33" s="9">
        <v>0</v>
      </c>
      <c r="U33" s="9">
        <v>0</v>
      </c>
      <c r="V33" s="9">
        <v>1</v>
      </c>
      <c r="W33" s="9">
        <v>1</v>
      </c>
      <c r="X33" s="9">
        <v>0</v>
      </c>
      <c r="Y33" s="9">
        <v>0</v>
      </c>
      <c r="Z33" s="9">
        <v>1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2</v>
      </c>
      <c r="AH33" s="9">
        <f t="shared" si="2"/>
        <v>0.21428571428571427</v>
      </c>
      <c r="AI33" s="9">
        <f t="shared" si="3"/>
        <v>0.1875</v>
      </c>
      <c r="AJ33" s="9">
        <f t="shared" si="4"/>
        <v>0.32</v>
      </c>
      <c r="AK33" s="9">
        <f t="shared" si="5"/>
        <v>0.2857142857142857</v>
      </c>
      <c r="AL33" s="13" t="str">
        <f t="shared" si="6"/>
        <v/>
      </c>
      <c r="AM33" s="14" t="str">
        <f t="shared" si="7"/>
        <v/>
      </c>
      <c r="AN33" s="9" t="str">
        <f t="shared" si="8"/>
        <v/>
      </c>
      <c r="AO33" s="9" t="str">
        <f t="shared" si="9"/>
        <v/>
      </c>
      <c r="AP33" s="9">
        <f t="shared" si="10"/>
        <v>1</v>
      </c>
      <c r="AQ33" s="9">
        <f t="shared" si="11"/>
        <v>1</v>
      </c>
      <c r="AR33" s="9" t="str">
        <f t="shared" si="12"/>
        <v/>
      </c>
      <c r="AS33" s="9" t="str">
        <f t="shared" si="13"/>
        <v/>
      </c>
      <c r="AT33" s="9">
        <f t="shared" si="14"/>
        <v>1</v>
      </c>
      <c r="AU33" s="9" t="str">
        <f t="shared" si="15"/>
        <v/>
      </c>
      <c r="AV33" s="9" t="str">
        <f t="shared" si="16"/>
        <v/>
      </c>
      <c r="AW33" s="9" t="str">
        <f t="shared" si="17"/>
        <v/>
      </c>
      <c r="AX33" s="9" t="str">
        <f t="shared" si="18"/>
        <v/>
      </c>
      <c r="AY33" s="9" t="str">
        <f t="shared" si="19"/>
        <v/>
      </c>
      <c r="AZ33" s="9" t="str">
        <f t="shared" si="20"/>
        <v/>
      </c>
      <c r="BA33" s="9">
        <v>2</v>
      </c>
      <c r="BB33" s="9">
        <f t="shared" si="21"/>
        <v>1</v>
      </c>
      <c r="BC33" s="9">
        <f t="shared" si="22"/>
        <v>0.6</v>
      </c>
      <c r="BD33" s="9">
        <f t="shared" si="23"/>
        <v>0.5714285714285714</v>
      </c>
      <c r="BE33" s="9">
        <f t="shared" si="24"/>
        <v>0.47058823529411764</v>
      </c>
    </row>
    <row r="34" spans="1:57" s="9" customFormat="1" x14ac:dyDescent="0.25">
      <c r="A34" s="12">
        <v>32</v>
      </c>
      <c r="B34" s="12">
        <v>206316747</v>
      </c>
      <c r="C34" s="10" t="s">
        <v>61</v>
      </c>
      <c r="D34" s="20">
        <v>1</v>
      </c>
      <c r="E34" s="9">
        <v>1</v>
      </c>
      <c r="F34" s="9">
        <v>1</v>
      </c>
      <c r="G34" s="9">
        <v>1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1</v>
      </c>
      <c r="N34" s="9">
        <v>1</v>
      </c>
      <c r="O34" s="9">
        <v>3</v>
      </c>
      <c r="P34" s="9">
        <f t="shared" si="0"/>
        <v>0.63636363636363635</v>
      </c>
      <c r="Q34" s="9">
        <f t="shared" si="1"/>
        <v>0.5</v>
      </c>
      <c r="R34" s="13">
        <v>0</v>
      </c>
      <c r="S34" s="9">
        <v>0</v>
      </c>
      <c r="T34" s="9">
        <v>0</v>
      </c>
      <c r="U34" s="9">
        <v>0</v>
      </c>
      <c r="V34" s="9">
        <v>1</v>
      </c>
      <c r="W34" s="9">
        <v>1</v>
      </c>
      <c r="X34" s="9">
        <v>1</v>
      </c>
      <c r="Y34" s="9">
        <v>0</v>
      </c>
      <c r="Z34" s="9">
        <v>1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2</v>
      </c>
      <c r="AH34" s="9">
        <f t="shared" si="2"/>
        <v>0.2857142857142857</v>
      </c>
      <c r="AI34" s="9">
        <f t="shared" si="3"/>
        <v>0.25</v>
      </c>
      <c r="AJ34" s="9">
        <f t="shared" si="4"/>
        <v>0.44</v>
      </c>
      <c r="AK34" s="9">
        <f t="shared" si="5"/>
        <v>0.36666666666666664</v>
      </c>
      <c r="AL34" s="13" t="str">
        <f t="shared" si="6"/>
        <v/>
      </c>
      <c r="AM34" s="14" t="str">
        <f t="shared" si="7"/>
        <v/>
      </c>
      <c r="AN34" s="9" t="str">
        <f t="shared" si="8"/>
        <v/>
      </c>
      <c r="AO34" s="9" t="str">
        <f t="shared" si="9"/>
        <v/>
      </c>
      <c r="AP34" s="9">
        <f t="shared" si="10"/>
        <v>1</v>
      </c>
      <c r="AQ34" s="9">
        <f t="shared" si="11"/>
        <v>1</v>
      </c>
      <c r="AR34" s="9">
        <f t="shared" si="12"/>
        <v>1</v>
      </c>
      <c r="AS34" s="9" t="str">
        <f t="shared" si="13"/>
        <v/>
      </c>
      <c r="AT34" s="9">
        <f t="shared" si="14"/>
        <v>1</v>
      </c>
      <c r="AU34" s="9" t="str">
        <f t="shared" si="15"/>
        <v/>
      </c>
      <c r="AV34" s="9" t="str">
        <f t="shared" si="16"/>
        <v/>
      </c>
      <c r="AW34" s="9">
        <f t="shared" si="17"/>
        <v>0</v>
      </c>
      <c r="AX34" s="9">
        <f t="shared" si="18"/>
        <v>0</v>
      </c>
      <c r="AY34" s="9" t="str">
        <f t="shared" si="19"/>
        <v/>
      </c>
      <c r="AZ34" s="9" t="str">
        <f t="shared" si="20"/>
        <v/>
      </c>
      <c r="BA34" s="9">
        <v>2</v>
      </c>
      <c r="BB34" s="9">
        <f t="shared" si="21"/>
        <v>0.66666666666666663</v>
      </c>
      <c r="BC34" s="9">
        <f t="shared" si="22"/>
        <v>0.5</v>
      </c>
      <c r="BD34" s="9">
        <f t="shared" si="23"/>
        <v>0.6470588235294118</v>
      </c>
      <c r="BE34" s="9">
        <f t="shared" si="24"/>
        <v>0.5</v>
      </c>
    </row>
    <row r="35" spans="1:57" s="9" customFormat="1" x14ac:dyDescent="0.25">
      <c r="A35" s="12">
        <v>33</v>
      </c>
      <c r="B35" s="12">
        <v>307832899</v>
      </c>
      <c r="C35" s="10" t="s">
        <v>61</v>
      </c>
      <c r="D35" s="20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0</v>
      </c>
      <c r="L35" s="9">
        <v>1</v>
      </c>
      <c r="M35" s="9">
        <v>1</v>
      </c>
      <c r="N35" s="9">
        <v>1</v>
      </c>
      <c r="O35" s="9">
        <v>1</v>
      </c>
      <c r="P35" s="9">
        <f t="shared" si="0"/>
        <v>0.90909090909090906</v>
      </c>
      <c r="Q35" s="9">
        <f t="shared" si="1"/>
        <v>0.83333333333333337</v>
      </c>
      <c r="R35" s="13">
        <v>0</v>
      </c>
      <c r="S35" s="9">
        <v>0</v>
      </c>
      <c r="T35" s="9">
        <v>0</v>
      </c>
      <c r="U35" s="9">
        <v>0</v>
      </c>
      <c r="V35" s="9">
        <v>1</v>
      </c>
      <c r="W35" s="9">
        <v>1</v>
      </c>
      <c r="X35" s="9">
        <v>0</v>
      </c>
      <c r="Y35" s="9">
        <v>0</v>
      </c>
      <c r="Z35" s="9">
        <v>0</v>
      </c>
      <c r="AA35" s="9">
        <v>1</v>
      </c>
      <c r="AB35" s="9">
        <v>0</v>
      </c>
      <c r="AC35" s="9">
        <v>0</v>
      </c>
      <c r="AD35" s="9">
        <v>0</v>
      </c>
      <c r="AE35" s="9">
        <v>1</v>
      </c>
      <c r="AF35" s="9">
        <v>0</v>
      </c>
      <c r="AG35" s="9">
        <v>2</v>
      </c>
      <c r="AH35" s="9">
        <f t="shared" si="2"/>
        <v>0.2857142857142857</v>
      </c>
      <c r="AI35" s="9">
        <f t="shared" si="3"/>
        <v>0.25</v>
      </c>
      <c r="AJ35" s="9">
        <f t="shared" si="4"/>
        <v>0.56000000000000005</v>
      </c>
      <c r="AK35" s="9">
        <f t="shared" si="5"/>
        <v>0.5</v>
      </c>
      <c r="AL35" s="13">
        <f t="shared" si="6"/>
        <v>0</v>
      </c>
      <c r="AM35" s="14">
        <f t="shared" si="7"/>
        <v>0</v>
      </c>
      <c r="AN35" s="9" t="str">
        <f t="shared" si="8"/>
        <v/>
      </c>
      <c r="AO35" s="9" t="str">
        <f t="shared" si="9"/>
        <v/>
      </c>
      <c r="AP35" s="9">
        <f t="shared" si="10"/>
        <v>1</v>
      </c>
      <c r="AQ35" s="9">
        <f t="shared" si="11"/>
        <v>1</v>
      </c>
      <c r="AR35" s="9">
        <f t="shared" si="12"/>
        <v>0</v>
      </c>
      <c r="AS35" s="9">
        <f t="shared" si="13"/>
        <v>0</v>
      </c>
      <c r="AT35" s="9">
        <f t="shared" si="14"/>
        <v>0</v>
      </c>
      <c r="AU35" s="9">
        <f t="shared" si="15"/>
        <v>1</v>
      </c>
      <c r="AV35" s="9">
        <f t="shared" si="16"/>
        <v>0</v>
      </c>
      <c r="AW35" s="9">
        <f t="shared" si="17"/>
        <v>0</v>
      </c>
      <c r="AX35" s="9">
        <f t="shared" si="18"/>
        <v>1</v>
      </c>
      <c r="AY35" s="9">
        <f t="shared" si="19"/>
        <v>0</v>
      </c>
      <c r="AZ35" s="9">
        <f t="shared" si="20"/>
        <v>0</v>
      </c>
      <c r="BA35" s="9">
        <v>2</v>
      </c>
      <c r="BB35" s="9">
        <f t="shared" si="21"/>
        <v>0.30769230769230771</v>
      </c>
      <c r="BC35" s="9">
        <f t="shared" si="22"/>
        <v>0.26666666666666666</v>
      </c>
      <c r="BD35" s="9">
        <f t="shared" si="23"/>
        <v>0.58333333333333337</v>
      </c>
      <c r="BE35" s="9">
        <f t="shared" si="24"/>
        <v>0.51851851851851849</v>
      </c>
    </row>
    <row r="36" spans="1:57" s="9" customFormat="1" x14ac:dyDescent="0.25">
      <c r="A36" s="12">
        <v>34</v>
      </c>
      <c r="B36" s="12">
        <v>204076053</v>
      </c>
      <c r="C36" s="10" t="s">
        <v>61</v>
      </c>
      <c r="D36" s="20">
        <v>1</v>
      </c>
      <c r="E36" s="9">
        <v>1</v>
      </c>
      <c r="F36" s="9">
        <v>1</v>
      </c>
      <c r="G36" s="9">
        <v>0</v>
      </c>
      <c r="H36" s="9">
        <v>1</v>
      </c>
      <c r="I36" s="9">
        <v>0</v>
      </c>
      <c r="J36" s="9">
        <v>1</v>
      </c>
      <c r="K36" s="9">
        <v>0</v>
      </c>
      <c r="L36" s="9">
        <v>0</v>
      </c>
      <c r="M36" s="9">
        <v>1</v>
      </c>
      <c r="N36" s="9">
        <v>1</v>
      </c>
      <c r="O36" s="9">
        <v>2</v>
      </c>
      <c r="P36" s="9">
        <f t="shared" si="0"/>
        <v>0.63636363636363635</v>
      </c>
      <c r="Q36" s="9">
        <f t="shared" si="1"/>
        <v>0.53846153846153844</v>
      </c>
      <c r="R36" s="13">
        <v>0</v>
      </c>
      <c r="S36" s="9">
        <v>0</v>
      </c>
      <c r="T36" s="9">
        <v>0</v>
      </c>
      <c r="U36" s="9">
        <v>0</v>
      </c>
      <c r="V36" s="9">
        <v>1</v>
      </c>
      <c r="W36" s="9">
        <v>0</v>
      </c>
      <c r="X36" s="9">
        <v>1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1</v>
      </c>
      <c r="AE36" s="9">
        <v>1</v>
      </c>
      <c r="AF36" s="9">
        <v>0</v>
      </c>
      <c r="AG36" s="9">
        <v>0</v>
      </c>
      <c r="AH36" s="9">
        <f t="shared" si="2"/>
        <v>0.2857142857142857</v>
      </c>
      <c r="AI36" s="9">
        <f t="shared" si="3"/>
        <v>0.2857142857142857</v>
      </c>
      <c r="AJ36" s="9">
        <f t="shared" si="4"/>
        <v>0.44</v>
      </c>
      <c r="AK36" s="9">
        <f t="shared" si="5"/>
        <v>0.40740740740740738</v>
      </c>
      <c r="AL36" s="13" t="str">
        <f t="shared" si="6"/>
        <v/>
      </c>
      <c r="AM36" s="14" t="str">
        <f t="shared" si="7"/>
        <v/>
      </c>
      <c r="AN36" s="9" t="str">
        <f t="shared" si="8"/>
        <v/>
      </c>
      <c r="AO36" s="9" t="str">
        <f t="shared" si="9"/>
        <v/>
      </c>
      <c r="AP36" s="9">
        <f t="shared" si="10"/>
        <v>1</v>
      </c>
      <c r="AQ36" s="9">
        <f t="shared" si="11"/>
        <v>0</v>
      </c>
      <c r="AR36" s="9">
        <f t="shared" si="12"/>
        <v>1</v>
      </c>
      <c r="AS36" s="9">
        <f t="shared" si="13"/>
        <v>0</v>
      </c>
      <c r="AT36" s="9" t="str">
        <f t="shared" si="14"/>
        <v/>
      </c>
      <c r="AU36" s="9" t="str">
        <f t="shared" si="15"/>
        <v/>
      </c>
      <c r="AV36" s="9">
        <f t="shared" si="16"/>
        <v>0</v>
      </c>
      <c r="AW36" s="9">
        <f t="shared" si="17"/>
        <v>0</v>
      </c>
      <c r="AX36" s="9">
        <f t="shared" si="18"/>
        <v>1</v>
      </c>
      <c r="AY36" s="9">
        <f t="shared" si="19"/>
        <v>1</v>
      </c>
      <c r="AZ36" s="9" t="str">
        <f t="shared" si="20"/>
        <v/>
      </c>
      <c r="BA36" s="9">
        <v>0</v>
      </c>
      <c r="BB36" s="9">
        <f t="shared" si="21"/>
        <v>0.5</v>
      </c>
      <c r="BC36" s="9">
        <f t="shared" si="22"/>
        <v>0.5</v>
      </c>
      <c r="BD36" s="9">
        <f t="shared" si="23"/>
        <v>0.57894736842105265</v>
      </c>
      <c r="BE36" s="9">
        <f t="shared" si="24"/>
        <v>0.52380952380952384</v>
      </c>
    </row>
    <row r="37" spans="1:57" s="9" customFormat="1" x14ac:dyDescent="0.25">
      <c r="A37" s="12">
        <v>35</v>
      </c>
      <c r="B37" s="12">
        <v>313279242</v>
      </c>
      <c r="C37" s="10" t="s">
        <v>61</v>
      </c>
      <c r="D37" s="20">
        <v>1</v>
      </c>
      <c r="E37" s="9">
        <v>1</v>
      </c>
      <c r="F37" s="9">
        <v>1</v>
      </c>
      <c r="G37" s="9">
        <v>0</v>
      </c>
      <c r="H37" s="9">
        <v>0</v>
      </c>
      <c r="I37" s="9">
        <v>0</v>
      </c>
      <c r="J37" s="9">
        <v>1</v>
      </c>
      <c r="K37" s="9">
        <v>1</v>
      </c>
      <c r="L37" s="9">
        <v>1</v>
      </c>
      <c r="M37" s="9">
        <v>1</v>
      </c>
      <c r="N37" s="9">
        <v>0</v>
      </c>
      <c r="O37" s="9">
        <v>4</v>
      </c>
      <c r="P37" s="9">
        <f t="shared" si="0"/>
        <v>0.63636363636363635</v>
      </c>
      <c r="Q37" s="9">
        <f t="shared" si="1"/>
        <v>0.46666666666666667</v>
      </c>
      <c r="R37" s="13">
        <v>0</v>
      </c>
      <c r="S37" s="9">
        <v>0</v>
      </c>
      <c r="T37" s="9">
        <v>0</v>
      </c>
      <c r="U37" s="9">
        <v>0</v>
      </c>
      <c r="V37" s="9">
        <v>1</v>
      </c>
      <c r="W37" s="9">
        <v>1</v>
      </c>
      <c r="X37" s="9">
        <v>1</v>
      </c>
      <c r="Y37" s="9">
        <v>0</v>
      </c>
      <c r="Z37" s="9">
        <v>1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3</v>
      </c>
      <c r="AH37" s="9">
        <f t="shared" si="2"/>
        <v>0.2857142857142857</v>
      </c>
      <c r="AI37" s="9">
        <f t="shared" si="3"/>
        <v>0.23529411764705882</v>
      </c>
      <c r="AJ37" s="9">
        <f t="shared" si="4"/>
        <v>0.44</v>
      </c>
      <c r="AK37" s="9">
        <f t="shared" si="5"/>
        <v>0.34375</v>
      </c>
      <c r="AL37" s="13" t="str">
        <f t="shared" si="6"/>
        <v/>
      </c>
      <c r="AM37" s="14" t="str">
        <f t="shared" si="7"/>
        <v/>
      </c>
      <c r="AN37" s="9" t="str">
        <f t="shared" si="8"/>
        <v/>
      </c>
      <c r="AO37" s="9">
        <f t="shared" si="9"/>
        <v>0</v>
      </c>
      <c r="AP37" s="9">
        <f t="shared" si="10"/>
        <v>1</v>
      </c>
      <c r="AQ37" s="9">
        <f t="shared" si="11"/>
        <v>1</v>
      </c>
      <c r="AR37" s="9">
        <f t="shared" si="12"/>
        <v>1</v>
      </c>
      <c r="AS37" s="9" t="str">
        <f t="shared" si="13"/>
        <v/>
      </c>
      <c r="AT37" s="9" t="str">
        <f t="shared" si="14"/>
        <v/>
      </c>
      <c r="AU37" s="9" t="str">
        <f t="shared" si="15"/>
        <v/>
      </c>
      <c r="AV37" s="9" t="str">
        <f t="shared" si="16"/>
        <v/>
      </c>
      <c r="AW37" s="9">
        <f t="shared" si="17"/>
        <v>0</v>
      </c>
      <c r="AX37" s="9" t="str">
        <f t="shared" si="18"/>
        <v/>
      </c>
      <c r="AY37" s="9" t="str">
        <f t="shared" si="19"/>
        <v/>
      </c>
      <c r="AZ37" s="9" t="str">
        <f t="shared" si="20"/>
        <v/>
      </c>
      <c r="BA37" s="9">
        <v>3</v>
      </c>
      <c r="BB37" s="9">
        <f t="shared" si="21"/>
        <v>0.6</v>
      </c>
      <c r="BC37" s="9">
        <f t="shared" si="22"/>
        <v>0.375</v>
      </c>
      <c r="BD37" s="9">
        <f t="shared" si="23"/>
        <v>0.625</v>
      </c>
      <c r="BE37" s="9">
        <f t="shared" si="24"/>
        <v>0.43478260869565216</v>
      </c>
    </row>
    <row r="38" spans="1:57" s="9" customFormat="1" x14ac:dyDescent="0.25">
      <c r="A38" s="12">
        <v>36</v>
      </c>
      <c r="B38" s="12">
        <v>301730354</v>
      </c>
      <c r="C38" s="10" t="s">
        <v>61</v>
      </c>
      <c r="D38" s="20">
        <v>1</v>
      </c>
      <c r="E38" s="9">
        <v>1</v>
      </c>
      <c r="F38" s="9">
        <v>1</v>
      </c>
      <c r="G38" s="9">
        <v>1</v>
      </c>
      <c r="H38" s="9">
        <v>0</v>
      </c>
      <c r="I38" s="9">
        <v>1</v>
      </c>
      <c r="J38" s="9">
        <v>1</v>
      </c>
      <c r="K38" s="9">
        <v>0</v>
      </c>
      <c r="L38" s="9">
        <v>0</v>
      </c>
      <c r="M38" s="9">
        <v>1</v>
      </c>
      <c r="N38" s="9">
        <v>0</v>
      </c>
      <c r="O38" s="9">
        <v>1</v>
      </c>
      <c r="P38" s="9">
        <f t="shared" si="0"/>
        <v>0.63636363636363635</v>
      </c>
      <c r="Q38" s="9">
        <f t="shared" si="1"/>
        <v>0.58333333333333337</v>
      </c>
      <c r="R38" s="13">
        <v>0</v>
      </c>
      <c r="S38" s="9">
        <v>1</v>
      </c>
      <c r="T38" s="9">
        <v>0</v>
      </c>
      <c r="U38" s="9">
        <v>0</v>
      </c>
      <c r="V38" s="9">
        <v>1</v>
      </c>
      <c r="W38" s="9">
        <v>1</v>
      </c>
      <c r="X38" s="9">
        <v>1</v>
      </c>
      <c r="Y38" s="9">
        <v>0</v>
      </c>
      <c r="Z38" s="9">
        <v>1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</v>
      </c>
      <c r="AG38" s="9">
        <v>1</v>
      </c>
      <c r="AH38" s="9">
        <f t="shared" si="2"/>
        <v>0.42857142857142855</v>
      </c>
      <c r="AI38" s="9">
        <f t="shared" si="3"/>
        <v>0.4</v>
      </c>
      <c r="AJ38" s="9">
        <f t="shared" si="4"/>
        <v>0.52</v>
      </c>
      <c r="AK38" s="9">
        <f t="shared" si="5"/>
        <v>0.48148148148148145</v>
      </c>
      <c r="AL38" s="13" t="str">
        <f t="shared" si="6"/>
        <v/>
      </c>
      <c r="AM38" s="14">
        <f t="shared" si="7"/>
        <v>1</v>
      </c>
      <c r="AN38" s="9" t="str">
        <f t="shared" si="8"/>
        <v/>
      </c>
      <c r="AO38" s="9" t="str">
        <f t="shared" si="9"/>
        <v/>
      </c>
      <c r="AP38" s="9">
        <f t="shared" si="10"/>
        <v>1</v>
      </c>
      <c r="AQ38" s="9">
        <f t="shared" si="11"/>
        <v>1</v>
      </c>
      <c r="AR38" s="9">
        <f t="shared" si="12"/>
        <v>1</v>
      </c>
      <c r="AS38" s="9" t="str">
        <f t="shared" si="13"/>
        <v/>
      </c>
      <c r="AT38" s="9">
        <f t="shared" si="14"/>
        <v>1</v>
      </c>
      <c r="AU38" s="9" t="str">
        <f t="shared" si="15"/>
        <v/>
      </c>
      <c r="AV38" s="9" t="str">
        <f t="shared" si="16"/>
        <v/>
      </c>
      <c r="AW38" s="9">
        <f t="shared" si="17"/>
        <v>0</v>
      </c>
      <c r="AX38" s="9" t="str">
        <f t="shared" si="18"/>
        <v/>
      </c>
      <c r="AY38" s="9" t="str">
        <f t="shared" si="19"/>
        <v/>
      </c>
      <c r="AZ38" s="9">
        <f t="shared" si="20"/>
        <v>1</v>
      </c>
      <c r="BA38" s="9">
        <v>1</v>
      </c>
      <c r="BB38" s="9">
        <f t="shared" si="21"/>
        <v>0.8571428571428571</v>
      </c>
      <c r="BC38" s="9">
        <f t="shared" si="22"/>
        <v>0.75</v>
      </c>
      <c r="BD38" s="9">
        <f t="shared" si="23"/>
        <v>0.72222222222222221</v>
      </c>
      <c r="BE38" s="9">
        <f t="shared" si="24"/>
        <v>0.65</v>
      </c>
    </row>
    <row r="39" spans="1:57" s="9" customFormat="1" x14ac:dyDescent="0.25">
      <c r="A39" s="12">
        <v>37</v>
      </c>
      <c r="B39" s="12">
        <v>204640304</v>
      </c>
      <c r="C39" s="10" t="s">
        <v>61</v>
      </c>
      <c r="D39" s="20">
        <v>1</v>
      </c>
      <c r="E39" s="9">
        <v>1</v>
      </c>
      <c r="F39" s="9">
        <v>1</v>
      </c>
      <c r="G39" s="9">
        <v>1</v>
      </c>
      <c r="H39" s="9">
        <v>0</v>
      </c>
      <c r="I39" s="9">
        <v>0</v>
      </c>
      <c r="J39" s="9">
        <v>1</v>
      </c>
      <c r="K39" s="9">
        <v>1</v>
      </c>
      <c r="L39" s="9">
        <v>1</v>
      </c>
      <c r="M39" s="9">
        <v>1</v>
      </c>
      <c r="N39" s="9">
        <v>0</v>
      </c>
      <c r="O39" s="9">
        <v>0</v>
      </c>
      <c r="P39" s="9">
        <f t="shared" si="0"/>
        <v>0.72727272727272729</v>
      </c>
      <c r="Q39" s="9">
        <f t="shared" si="1"/>
        <v>0.72727272727272729</v>
      </c>
      <c r="R39" s="13">
        <v>0</v>
      </c>
      <c r="S39" s="9">
        <v>0</v>
      </c>
      <c r="T39" s="9">
        <v>0</v>
      </c>
      <c r="U39" s="9">
        <v>0</v>
      </c>
      <c r="V39" s="9">
        <v>1</v>
      </c>
      <c r="W39" s="9">
        <v>1</v>
      </c>
      <c r="X39" s="9">
        <v>0</v>
      </c>
      <c r="Y39" s="9">
        <v>0</v>
      </c>
      <c r="Z39" s="9">
        <v>1</v>
      </c>
      <c r="AA39" s="9">
        <v>0</v>
      </c>
      <c r="AB39" s="9">
        <v>0</v>
      </c>
      <c r="AC39" s="9">
        <v>1</v>
      </c>
      <c r="AD39" s="9">
        <v>0</v>
      </c>
      <c r="AE39" s="9">
        <v>0</v>
      </c>
      <c r="AF39" s="9">
        <v>0</v>
      </c>
      <c r="AG39" s="9">
        <v>0</v>
      </c>
      <c r="AH39" s="9">
        <f t="shared" si="2"/>
        <v>0.2857142857142857</v>
      </c>
      <c r="AI39" s="9">
        <f t="shared" si="3"/>
        <v>0.2857142857142857</v>
      </c>
      <c r="AJ39" s="9">
        <f t="shared" si="4"/>
        <v>0.48</v>
      </c>
      <c r="AK39" s="9">
        <f t="shared" si="5"/>
        <v>0.48</v>
      </c>
      <c r="AL39" s="13" t="str">
        <f t="shared" si="6"/>
        <v/>
      </c>
      <c r="AM39" s="14" t="str">
        <f t="shared" si="7"/>
        <v/>
      </c>
      <c r="AN39" s="9" t="str">
        <f t="shared" si="8"/>
        <v/>
      </c>
      <c r="AO39" s="9">
        <f t="shared" si="9"/>
        <v>0</v>
      </c>
      <c r="AP39" s="9">
        <f t="shared" si="10"/>
        <v>1</v>
      </c>
      <c r="AQ39" s="9">
        <f t="shared" si="11"/>
        <v>1</v>
      </c>
      <c r="AR39" s="9">
        <f t="shared" si="12"/>
        <v>0</v>
      </c>
      <c r="AS39" s="9" t="str">
        <f t="shared" si="13"/>
        <v/>
      </c>
      <c r="AT39" s="9">
        <f t="shared" si="14"/>
        <v>1</v>
      </c>
      <c r="AU39" s="9" t="str">
        <f t="shared" si="15"/>
        <v/>
      </c>
      <c r="AV39" s="9" t="str">
        <f t="shared" si="16"/>
        <v/>
      </c>
      <c r="AW39" s="9">
        <f t="shared" si="17"/>
        <v>1</v>
      </c>
      <c r="AX39" s="9" t="str">
        <f t="shared" si="18"/>
        <v/>
      </c>
      <c r="AY39" s="9" t="str">
        <f t="shared" si="19"/>
        <v/>
      </c>
      <c r="AZ39" s="9" t="str">
        <f t="shared" si="20"/>
        <v/>
      </c>
      <c r="BA39" s="9">
        <v>0</v>
      </c>
      <c r="BB39" s="9">
        <f t="shared" si="21"/>
        <v>0.66666666666666663</v>
      </c>
      <c r="BC39" s="9">
        <f t="shared" si="22"/>
        <v>0.66666666666666663</v>
      </c>
      <c r="BD39" s="9">
        <f t="shared" si="23"/>
        <v>0.70588235294117652</v>
      </c>
      <c r="BE39" s="9">
        <f t="shared" si="24"/>
        <v>0.70588235294117652</v>
      </c>
    </row>
    <row r="40" spans="1:57" s="9" customFormat="1" x14ac:dyDescent="0.25">
      <c r="A40" s="12">
        <v>38</v>
      </c>
      <c r="B40" s="12">
        <v>312614175</v>
      </c>
      <c r="C40" s="10" t="s">
        <v>61</v>
      </c>
      <c r="D40" s="20">
        <v>0</v>
      </c>
      <c r="E40" s="9">
        <v>1</v>
      </c>
      <c r="F40" s="9">
        <v>1</v>
      </c>
      <c r="G40" s="9">
        <v>1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0</v>
      </c>
      <c r="O40" s="9">
        <v>0</v>
      </c>
      <c r="P40" s="9">
        <f t="shared" si="0"/>
        <v>0.45454545454545453</v>
      </c>
      <c r="Q40" s="9">
        <f t="shared" si="1"/>
        <v>0.45454545454545453</v>
      </c>
      <c r="R40" s="13">
        <v>0</v>
      </c>
      <c r="S40" s="9">
        <v>0</v>
      </c>
      <c r="T40" s="9">
        <v>0</v>
      </c>
      <c r="U40" s="9">
        <v>0</v>
      </c>
      <c r="V40" s="9">
        <v>0</v>
      </c>
      <c r="W40" s="9">
        <v>1</v>
      </c>
      <c r="X40" s="9">
        <v>0</v>
      </c>
      <c r="Y40" s="9">
        <v>1</v>
      </c>
      <c r="Z40" s="9">
        <v>1</v>
      </c>
      <c r="AA40" s="9">
        <v>0</v>
      </c>
      <c r="AB40" s="9">
        <v>0</v>
      </c>
      <c r="AC40" s="9">
        <v>0</v>
      </c>
      <c r="AD40" s="9">
        <v>1</v>
      </c>
      <c r="AE40" s="9">
        <v>0</v>
      </c>
      <c r="AF40" s="9">
        <v>0</v>
      </c>
      <c r="AG40" s="9">
        <v>1</v>
      </c>
      <c r="AH40" s="9">
        <f t="shared" si="2"/>
        <v>0.2857142857142857</v>
      </c>
      <c r="AI40" s="9">
        <f t="shared" si="3"/>
        <v>0.26666666666666666</v>
      </c>
      <c r="AJ40" s="9">
        <f t="shared" si="4"/>
        <v>0.36</v>
      </c>
      <c r="AK40" s="9">
        <f t="shared" si="5"/>
        <v>0.34615384615384615</v>
      </c>
      <c r="AL40" s="13" t="str">
        <f t="shared" si="6"/>
        <v/>
      </c>
      <c r="AM40" s="14" t="str">
        <f t="shared" si="7"/>
        <v/>
      </c>
      <c r="AN40" s="9" t="str">
        <f t="shared" si="8"/>
        <v/>
      </c>
      <c r="AO40" s="9" t="str">
        <f t="shared" si="9"/>
        <v/>
      </c>
      <c r="AP40" s="9" t="str">
        <f t="shared" si="10"/>
        <v/>
      </c>
      <c r="AQ40" s="9">
        <f t="shared" si="11"/>
        <v>1</v>
      </c>
      <c r="AR40" s="9" t="str">
        <f t="shared" si="12"/>
        <v/>
      </c>
      <c r="AS40" s="9">
        <f t="shared" si="13"/>
        <v>1</v>
      </c>
      <c r="AT40" s="9">
        <f t="shared" si="14"/>
        <v>1</v>
      </c>
      <c r="AU40" s="9" t="str">
        <f t="shared" si="15"/>
        <v/>
      </c>
      <c r="AV40" s="9">
        <f t="shared" si="16"/>
        <v>0</v>
      </c>
      <c r="AW40" s="9" t="str">
        <f t="shared" si="17"/>
        <v/>
      </c>
      <c r="AX40" s="9" t="str">
        <f t="shared" si="18"/>
        <v/>
      </c>
      <c r="AY40" s="9">
        <f t="shared" si="19"/>
        <v>1</v>
      </c>
      <c r="AZ40" s="9" t="str">
        <f t="shared" si="20"/>
        <v/>
      </c>
      <c r="BA40" s="9">
        <v>1</v>
      </c>
      <c r="BB40" s="9">
        <f t="shared" si="21"/>
        <v>0.8</v>
      </c>
      <c r="BC40" s="9">
        <f t="shared" si="22"/>
        <v>0.66666666666666663</v>
      </c>
      <c r="BD40" s="9">
        <f t="shared" si="23"/>
        <v>0.5625</v>
      </c>
      <c r="BE40" s="9">
        <f t="shared" si="24"/>
        <v>0.52941176470588236</v>
      </c>
    </row>
    <row r="41" spans="1:57" s="9" customFormat="1" x14ac:dyDescent="0.25">
      <c r="A41" s="12">
        <v>39</v>
      </c>
      <c r="B41" s="12">
        <v>308401280</v>
      </c>
      <c r="C41" s="10" t="s">
        <v>61</v>
      </c>
      <c r="D41" s="20">
        <v>1</v>
      </c>
      <c r="E41" s="9">
        <v>1</v>
      </c>
      <c r="F41" s="9">
        <v>1</v>
      </c>
      <c r="G41" s="9">
        <v>1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1</v>
      </c>
      <c r="N41" s="9">
        <v>0</v>
      </c>
      <c r="O41" s="9">
        <v>5</v>
      </c>
      <c r="P41" s="9">
        <f t="shared" si="0"/>
        <v>0.54545454545454541</v>
      </c>
      <c r="Q41" s="9">
        <f t="shared" si="1"/>
        <v>0.375</v>
      </c>
      <c r="R41" s="13">
        <v>0</v>
      </c>
      <c r="S41" s="9">
        <v>0</v>
      </c>
      <c r="T41" s="9">
        <v>0</v>
      </c>
      <c r="U41" s="9">
        <v>0</v>
      </c>
      <c r="V41" s="9">
        <v>1</v>
      </c>
      <c r="W41" s="9">
        <v>1</v>
      </c>
      <c r="X41" s="9">
        <v>0</v>
      </c>
      <c r="Y41" s="9">
        <v>0</v>
      </c>
      <c r="Z41" s="9">
        <v>1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3</v>
      </c>
      <c r="AH41" s="9">
        <f t="shared" si="2"/>
        <v>0.21428571428571427</v>
      </c>
      <c r="AI41" s="9">
        <f t="shared" si="3"/>
        <v>0.17647058823529413</v>
      </c>
      <c r="AJ41" s="9">
        <f t="shared" si="4"/>
        <v>0.36</v>
      </c>
      <c r="AK41" s="9">
        <f t="shared" si="5"/>
        <v>0.27272727272727271</v>
      </c>
      <c r="AL41" s="13" t="str">
        <f t="shared" si="6"/>
        <v/>
      </c>
      <c r="AM41" s="14" t="str">
        <f t="shared" si="7"/>
        <v/>
      </c>
      <c r="AN41" s="9" t="str">
        <f t="shared" si="8"/>
        <v/>
      </c>
      <c r="AO41" s="9" t="str">
        <f t="shared" si="9"/>
        <v/>
      </c>
      <c r="AP41" s="9">
        <f t="shared" si="10"/>
        <v>1</v>
      </c>
      <c r="AQ41" s="9">
        <f t="shared" si="11"/>
        <v>1</v>
      </c>
      <c r="AR41" s="9">
        <f t="shared" si="12"/>
        <v>0</v>
      </c>
      <c r="AS41" s="9" t="str">
        <f t="shared" si="13"/>
        <v/>
      </c>
      <c r="AT41" s="9">
        <f t="shared" si="14"/>
        <v>1</v>
      </c>
      <c r="AU41" s="9" t="str">
        <f t="shared" si="15"/>
        <v/>
      </c>
      <c r="AV41" s="9" t="str">
        <f t="shared" si="16"/>
        <v/>
      </c>
      <c r="AW41" s="9">
        <f t="shared" si="17"/>
        <v>0</v>
      </c>
      <c r="AX41" s="9" t="str">
        <f t="shared" si="18"/>
        <v/>
      </c>
      <c r="AY41" s="9" t="str">
        <f t="shared" si="19"/>
        <v/>
      </c>
      <c r="AZ41" s="9" t="str">
        <f t="shared" si="20"/>
        <v/>
      </c>
      <c r="BA41" s="9">
        <v>3</v>
      </c>
      <c r="BB41" s="9">
        <f t="shared" si="21"/>
        <v>0.6</v>
      </c>
      <c r="BC41" s="9">
        <f t="shared" si="22"/>
        <v>0.375</v>
      </c>
      <c r="BD41" s="9">
        <f t="shared" si="23"/>
        <v>0.5625</v>
      </c>
      <c r="BE41" s="9">
        <f t="shared" si="24"/>
        <v>0.375</v>
      </c>
    </row>
    <row r="42" spans="1:57" s="9" customFormat="1" x14ac:dyDescent="0.25">
      <c r="A42" s="12">
        <v>40</v>
      </c>
      <c r="B42" s="12">
        <v>324790716</v>
      </c>
      <c r="C42" s="10" t="s">
        <v>61</v>
      </c>
      <c r="D42" s="20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1</v>
      </c>
      <c r="M42" s="9">
        <v>1</v>
      </c>
      <c r="N42" s="9">
        <v>0</v>
      </c>
      <c r="O42" s="9">
        <v>2</v>
      </c>
      <c r="P42" s="9">
        <f t="shared" si="0"/>
        <v>0.45454545454545453</v>
      </c>
      <c r="Q42" s="9">
        <f t="shared" si="1"/>
        <v>0.38461538461538464</v>
      </c>
      <c r="R42" s="13">
        <v>0</v>
      </c>
      <c r="S42" s="9">
        <v>0</v>
      </c>
      <c r="T42" s="9">
        <v>0</v>
      </c>
      <c r="U42" s="9">
        <v>1</v>
      </c>
      <c r="V42" s="9">
        <v>1</v>
      </c>
      <c r="W42" s="9">
        <v>1</v>
      </c>
      <c r="X42" s="9">
        <v>0</v>
      </c>
      <c r="Y42" s="9">
        <v>0</v>
      </c>
      <c r="Z42" s="9">
        <v>1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4</v>
      </c>
      <c r="AH42" s="9">
        <f t="shared" si="2"/>
        <v>0.2857142857142857</v>
      </c>
      <c r="AI42" s="9">
        <f t="shared" si="3"/>
        <v>0.22222222222222221</v>
      </c>
      <c r="AJ42" s="9">
        <f t="shared" si="4"/>
        <v>0.36</v>
      </c>
      <c r="AK42" s="9">
        <f t="shared" si="5"/>
        <v>0.29032258064516131</v>
      </c>
      <c r="AL42" s="13" t="str">
        <f t="shared" si="6"/>
        <v/>
      </c>
      <c r="AM42" s="14" t="str">
        <f t="shared" si="7"/>
        <v/>
      </c>
      <c r="AN42" s="9" t="str">
        <f t="shared" si="8"/>
        <v/>
      </c>
      <c r="AO42" s="9" t="str">
        <f t="shared" si="9"/>
        <v/>
      </c>
      <c r="AP42" s="9" t="str">
        <f t="shared" si="10"/>
        <v/>
      </c>
      <c r="AQ42" s="9" t="str">
        <f t="shared" si="11"/>
        <v/>
      </c>
      <c r="AR42" s="9" t="str">
        <f t="shared" si="12"/>
        <v/>
      </c>
      <c r="AS42" s="9" t="str">
        <f t="shared" si="13"/>
        <v/>
      </c>
      <c r="AT42" s="9" t="str">
        <f t="shared" si="14"/>
        <v/>
      </c>
      <c r="AU42" s="9" t="str">
        <f t="shared" si="15"/>
        <v/>
      </c>
      <c r="AV42" s="9" t="str">
        <f t="shared" si="16"/>
        <v/>
      </c>
      <c r="AW42" s="9" t="str">
        <f t="shared" si="17"/>
        <v/>
      </c>
      <c r="AX42" s="9" t="str">
        <f t="shared" si="18"/>
        <v/>
      </c>
      <c r="AY42" s="9" t="str">
        <f t="shared" si="19"/>
        <v/>
      </c>
      <c r="AZ42" s="9" t="str">
        <f t="shared" si="20"/>
        <v/>
      </c>
      <c r="BA42" s="9">
        <v>4</v>
      </c>
      <c r="BC42" s="9">
        <f t="shared" si="22"/>
        <v>0</v>
      </c>
      <c r="BD42" s="9">
        <f t="shared" si="23"/>
        <v>0.45454545454545453</v>
      </c>
      <c r="BE42" s="9">
        <f t="shared" si="24"/>
        <v>0.29411764705882354</v>
      </c>
    </row>
    <row r="43" spans="1:57" s="9" customFormat="1" x14ac:dyDescent="0.25">
      <c r="A43" s="12">
        <v>41</v>
      </c>
      <c r="B43" s="12">
        <v>308000017</v>
      </c>
      <c r="C43" s="10" t="s">
        <v>61</v>
      </c>
      <c r="D43" s="20">
        <v>1</v>
      </c>
      <c r="E43" s="9">
        <v>1</v>
      </c>
      <c r="F43" s="9">
        <v>1</v>
      </c>
      <c r="G43" s="9">
        <v>1</v>
      </c>
      <c r="H43" s="9">
        <v>1</v>
      </c>
      <c r="I43" s="9">
        <v>0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2</v>
      </c>
      <c r="P43" s="9">
        <f t="shared" si="0"/>
        <v>0.90909090909090906</v>
      </c>
      <c r="Q43" s="9">
        <f t="shared" si="1"/>
        <v>0.76923076923076927</v>
      </c>
      <c r="R43" s="13">
        <v>0</v>
      </c>
      <c r="S43" s="9">
        <v>0</v>
      </c>
      <c r="T43" s="9">
        <v>0</v>
      </c>
      <c r="U43" s="9">
        <v>0</v>
      </c>
      <c r="V43" s="9">
        <v>1</v>
      </c>
      <c r="W43" s="9">
        <v>1</v>
      </c>
      <c r="X43" s="9">
        <v>0</v>
      </c>
      <c r="Y43" s="9">
        <v>0</v>
      </c>
      <c r="Z43" s="9">
        <v>1</v>
      </c>
      <c r="AA43" s="9">
        <v>0</v>
      </c>
      <c r="AB43" s="9">
        <v>0</v>
      </c>
      <c r="AC43" s="9">
        <v>0</v>
      </c>
      <c r="AD43" s="9">
        <v>1</v>
      </c>
      <c r="AE43" s="9">
        <v>1</v>
      </c>
      <c r="AF43" s="9">
        <v>0</v>
      </c>
      <c r="AG43" s="9">
        <v>4</v>
      </c>
      <c r="AH43" s="9">
        <f t="shared" si="2"/>
        <v>0.35714285714285715</v>
      </c>
      <c r="AI43" s="9">
        <f t="shared" si="3"/>
        <v>0.27777777777777779</v>
      </c>
      <c r="AJ43" s="9">
        <f t="shared" si="4"/>
        <v>0.6</v>
      </c>
      <c r="AK43" s="9">
        <f t="shared" si="5"/>
        <v>0.4838709677419355</v>
      </c>
      <c r="AL43" s="13" t="str">
        <f t="shared" si="6"/>
        <v/>
      </c>
      <c r="AM43" s="14" t="str">
        <f t="shared" si="7"/>
        <v/>
      </c>
      <c r="AN43" s="9" t="str">
        <f t="shared" si="8"/>
        <v/>
      </c>
      <c r="AO43" s="9">
        <f t="shared" si="9"/>
        <v>0</v>
      </c>
      <c r="AP43" s="9">
        <f t="shared" si="10"/>
        <v>1</v>
      </c>
      <c r="AQ43" s="9">
        <f t="shared" si="11"/>
        <v>1</v>
      </c>
      <c r="AR43" s="9">
        <f t="shared" si="12"/>
        <v>0</v>
      </c>
      <c r="AS43" s="9">
        <f t="shared" si="13"/>
        <v>0</v>
      </c>
      <c r="AT43" s="9">
        <f t="shared" si="14"/>
        <v>1</v>
      </c>
      <c r="AU43" s="9" t="str">
        <f t="shared" si="15"/>
        <v/>
      </c>
      <c r="AV43" s="9">
        <f t="shared" si="16"/>
        <v>0</v>
      </c>
      <c r="AW43" s="9">
        <f t="shared" si="17"/>
        <v>0</v>
      </c>
      <c r="AX43" s="9">
        <f t="shared" si="18"/>
        <v>1</v>
      </c>
      <c r="AY43" s="9">
        <f t="shared" si="19"/>
        <v>1</v>
      </c>
      <c r="AZ43" s="9" t="str">
        <f t="shared" si="20"/>
        <v/>
      </c>
      <c r="BA43" s="9">
        <v>4</v>
      </c>
      <c r="BB43" s="9">
        <f t="shared" si="21"/>
        <v>0.5</v>
      </c>
      <c r="BC43" s="9">
        <f t="shared" si="22"/>
        <v>0.35714285714285715</v>
      </c>
      <c r="BD43" s="9">
        <f t="shared" si="23"/>
        <v>0.7142857142857143</v>
      </c>
      <c r="BE43" s="9">
        <f t="shared" si="24"/>
        <v>0.55555555555555558</v>
      </c>
    </row>
    <row r="44" spans="1:57" s="9" customFormat="1" x14ac:dyDescent="0.25">
      <c r="A44" s="12">
        <v>42</v>
      </c>
      <c r="B44" s="12">
        <v>201234606</v>
      </c>
      <c r="C44" s="10" t="s">
        <v>61</v>
      </c>
      <c r="D44" s="20">
        <v>1</v>
      </c>
      <c r="E44" s="9">
        <v>1</v>
      </c>
      <c r="F44" s="9">
        <v>1</v>
      </c>
      <c r="G44" s="9">
        <v>0</v>
      </c>
      <c r="H44" s="9">
        <v>1</v>
      </c>
      <c r="I44" s="9">
        <v>1</v>
      </c>
      <c r="J44" s="9">
        <v>1</v>
      </c>
      <c r="K44" s="9">
        <v>1</v>
      </c>
      <c r="L44" s="9">
        <v>0</v>
      </c>
      <c r="M44" s="9">
        <v>1</v>
      </c>
      <c r="N44" s="9">
        <v>0</v>
      </c>
      <c r="O44" s="9">
        <v>0</v>
      </c>
      <c r="P44" s="9">
        <f t="shared" si="0"/>
        <v>0.72727272727272729</v>
      </c>
      <c r="Q44" s="9">
        <f t="shared" si="1"/>
        <v>0.72727272727272729</v>
      </c>
      <c r="R44" s="13">
        <v>0</v>
      </c>
      <c r="S44" s="9">
        <v>0</v>
      </c>
      <c r="T44" s="9">
        <v>0</v>
      </c>
      <c r="U44" s="9">
        <v>0</v>
      </c>
      <c r="V44" s="9">
        <v>1</v>
      </c>
      <c r="W44" s="9">
        <v>1</v>
      </c>
      <c r="X44" s="9">
        <v>0</v>
      </c>
      <c r="Y44" s="9">
        <v>1</v>
      </c>
      <c r="Z44" s="9">
        <v>0</v>
      </c>
      <c r="AA44" s="9">
        <v>1</v>
      </c>
      <c r="AB44" s="9">
        <v>1</v>
      </c>
      <c r="AC44" s="9">
        <v>0</v>
      </c>
      <c r="AD44" s="9">
        <v>1</v>
      </c>
      <c r="AE44" s="9">
        <v>0</v>
      </c>
      <c r="AF44" s="9">
        <v>0</v>
      </c>
      <c r="AG44" s="9">
        <v>0</v>
      </c>
      <c r="AH44" s="9">
        <f t="shared" si="2"/>
        <v>0.42857142857142855</v>
      </c>
      <c r="AI44" s="9">
        <f t="shared" si="3"/>
        <v>0.42857142857142855</v>
      </c>
      <c r="AJ44" s="9">
        <f t="shared" si="4"/>
        <v>0.56000000000000005</v>
      </c>
      <c r="AK44" s="9">
        <f t="shared" si="5"/>
        <v>0.56000000000000005</v>
      </c>
      <c r="AL44" s="13" t="str">
        <f t="shared" si="6"/>
        <v/>
      </c>
      <c r="AM44" s="14">
        <f t="shared" si="7"/>
        <v>0</v>
      </c>
      <c r="AN44" s="9">
        <f t="shared" si="8"/>
        <v>0</v>
      </c>
      <c r="AO44" s="9">
        <f t="shared" si="9"/>
        <v>0</v>
      </c>
      <c r="AP44" s="9">
        <f t="shared" si="10"/>
        <v>1</v>
      </c>
      <c r="AQ44" s="9">
        <f t="shared" si="11"/>
        <v>1</v>
      </c>
      <c r="AR44" s="9">
        <f t="shared" si="12"/>
        <v>0</v>
      </c>
      <c r="AS44" s="9">
        <f t="shared" si="13"/>
        <v>1</v>
      </c>
      <c r="AT44" s="9" t="str">
        <f t="shared" si="14"/>
        <v/>
      </c>
      <c r="AU44" s="9">
        <f t="shared" si="15"/>
        <v>1</v>
      </c>
      <c r="AV44" s="9">
        <f t="shared" si="16"/>
        <v>1</v>
      </c>
      <c r="AW44" s="9">
        <f t="shared" si="17"/>
        <v>0</v>
      </c>
      <c r="AX44" s="9" t="str">
        <f t="shared" si="18"/>
        <v/>
      </c>
      <c r="AY44" s="9">
        <f t="shared" si="19"/>
        <v>1</v>
      </c>
      <c r="AZ44" s="9">
        <f t="shared" si="20"/>
        <v>0</v>
      </c>
      <c r="BA44" s="9">
        <v>0</v>
      </c>
      <c r="BB44" s="9">
        <f t="shared" si="21"/>
        <v>0.5</v>
      </c>
      <c r="BC44" s="9">
        <f t="shared" si="22"/>
        <v>0.5</v>
      </c>
      <c r="BD44" s="9">
        <f t="shared" si="23"/>
        <v>0.60869565217391308</v>
      </c>
      <c r="BE44" s="9">
        <f t="shared" si="24"/>
        <v>0.60869565217391308</v>
      </c>
    </row>
    <row r="45" spans="1:57" s="9" customFormat="1" x14ac:dyDescent="0.25">
      <c r="A45" s="12">
        <v>43</v>
      </c>
      <c r="B45" s="12">
        <v>204880314</v>
      </c>
      <c r="C45" s="10" t="s">
        <v>61</v>
      </c>
      <c r="D45" s="20">
        <v>1</v>
      </c>
      <c r="E45" s="9">
        <v>1</v>
      </c>
      <c r="F45" s="9">
        <v>1</v>
      </c>
      <c r="G45" s="9">
        <v>0</v>
      </c>
      <c r="H45" s="9">
        <v>1</v>
      </c>
      <c r="I45" s="9">
        <v>0</v>
      </c>
      <c r="J45" s="9">
        <v>0</v>
      </c>
      <c r="K45" s="9">
        <v>1</v>
      </c>
      <c r="L45" s="9">
        <v>1</v>
      </c>
      <c r="M45" s="9">
        <v>1</v>
      </c>
      <c r="N45" s="9">
        <v>1</v>
      </c>
      <c r="O45" s="9">
        <v>0</v>
      </c>
      <c r="P45" s="9">
        <f t="shared" si="0"/>
        <v>0.72727272727272729</v>
      </c>
      <c r="Q45" s="9">
        <f t="shared" si="1"/>
        <v>0.72727272727272729</v>
      </c>
      <c r="R45" s="13">
        <v>0</v>
      </c>
      <c r="S45" s="9">
        <v>0</v>
      </c>
      <c r="T45" s="9">
        <v>0</v>
      </c>
      <c r="U45" s="9">
        <v>0</v>
      </c>
      <c r="V45" s="9">
        <v>0</v>
      </c>
      <c r="W45" s="9">
        <v>1</v>
      </c>
      <c r="X45" s="9">
        <v>1</v>
      </c>
      <c r="Y45" s="9">
        <v>0</v>
      </c>
      <c r="Z45" s="9">
        <v>0</v>
      </c>
      <c r="AA45" s="9">
        <v>1</v>
      </c>
      <c r="AB45" s="9">
        <v>1</v>
      </c>
      <c r="AC45" s="9">
        <v>0</v>
      </c>
      <c r="AD45" s="9">
        <v>1</v>
      </c>
      <c r="AE45" s="9">
        <v>1</v>
      </c>
      <c r="AF45" s="9">
        <v>0</v>
      </c>
      <c r="AG45" s="9">
        <v>2</v>
      </c>
      <c r="AH45" s="9">
        <f t="shared" si="2"/>
        <v>0.42857142857142855</v>
      </c>
      <c r="AI45" s="9">
        <f t="shared" si="3"/>
        <v>0.375</v>
      </c>
      <c r="AJ45" s="9">
        <f t="shared" si="4"/>
        <v>0.56000000000000005</v>
      </c>
      <c r="AK45" s="9">
        <f t="shared" si="5"/>
        <v>0.51851851851851849</v>
      </c>
      <c r="AL45" s="13" t="str">
        <f t="shared" si="6"/>
        <v/>
      </c>
      <c r="AM45" s="14" t="str">
        <f t="shared" si="7"/>
        <v/>
      </c>
      <c r="AN45" s="9" t="str">
        <f t="shared" si="8"/>
        <v/>
      </c>
      <c r="AO45" s="9">
        <f t="shared" si="9"/>
        <v>0</v>
      </c>
      <c r="AP45" s="9" t="str">
        <f t="shared" si="10"/>
        <v/>
      </c>
      <c r="AQ45" s="9">
        <f t="shared" si="11"/>
        <v>1</v>
      </c>
      <c r="AR45" s="9">
        <f t="shared" si="12"/>
        <v>1</v>
      </c>
      <c r="AS45" s="9">
        <f t="shared" si="13"/>
        <v>0</v>
      </c>
      <c r="AT45" s="9" t="str">
        <f t="shared" si="14"/>
        <v/>
      </c>
      <c r="AU45" s="9" t="str">
        <f t="shared" si="15"/>
        <v/>
      </c>
      <c r="AV45" s="9">
        <f t="shared" si="16"/>
        <v>1</v>
      </c>
      <c r="AW45" s="9">
        <f t="shared" si="17"/>
        <v>0</v>
      </c>
      <c r="AX45" s="9">
        <f t="shared" si="18"/>
        <v>1</v>
      </c>
      <c r="AY45" s="9">
        <f t="shared" si="19"/>
        <v>1</v>
      </c>
      <c r="AZ45" s="9" t="str">
        <f t="shared" si="20"/>
        <v/>
      </c>
      <c r="BA45" s="9">
        <v>2</v>
      </c>
      <c r="BB45" s="9">
        <f t="shared" si="21"/>
        <v>0.625</v>
      </c>
      <c r="BC45" s="9">
        <f t="shared" si="22"/>
        <v>0.5</v>
      </c>
      <c r="BD45" s="9">
        <f t="shared" si="23"/>
        <v>0.68421052631578949</v>
      </c>
      <c r="BE45" s="9">
        <f t="shared" si="24"/>
        <v>0.61904761904761907</v>
      </c>
    </row>
    <row r="46" spans="1:57" s="9" customFormat="1" x14ac:dyDescent="0.25">
      <c r="A46" s="12">
        <v>44</v>
      </c>
      <c r="B46" s="12">
        <v>308468784</v>
      </c>
      <c r="C46" s="10" t="s">
        <v>61</v>
      </c>
      <c r="D46" s="20">
        <v>1</v>
      </c>
      <c r="E46" s="9">
        <v>1</v>
      </c>
      <c r="F46" s="9">
        <v>0</v>
      </c>
      <c r="G46" s="9">
        <v>0</v>
      </c>
      <c r="H46" s="9">
        <v>1</v>
      </c>
      <c r="I46" s="9">
        <v>1</v>
      </c>
      <c r="J46" s="9">
        <v>1</v>
      </c>
      <c r="K46" s="9">
        <v>0</v>
      </c>
      <c r="L46" s="9">
        <v>0</v>
      </c>
      <c r="M46" s="9">
        <v>1</v>
      </c>
      <c r="N46" s="9">
        <v>1</v>
      </c>
      <c r="O46" s="9">
        <v>0</v>
      </c>
      <c r="P46" s="9">
        <f t="shared" si="0"/>
        <v>0.63636363636363635</v>
      </c>
      <c r="Q46" s="9">
        <f t="shared" si="1"/>
        <v>0.63636363636363635</v>
      </c>
      <c r="R46" s="13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1</v>
      </c>
      <c r="AB46" s="9">
        <v>1</v>
      </c>
      <c r="AC46" s="9">
        <v>1</v>
      </c>
      <c r="AD46" s="9">
        <v>1</v>
      </c>
      <c r="AE46" s="9">
        <v>0</v>
      </c>
      <c r="AF46" s="9">
        <v>1</v>
      </c>
      <c r="AG46" s="9">
        <v>3</v>
      </c>
      <c r="AH46" s="9">
        <f t="shared" si="2"/>
        <v>0.35714285714285715</v>
      </c>
      <c r="AI46" s="9">
        <f t="shared" si="3"/>
        <v>0.29411764705882354</v>
      </c>
      <c r="AJ46" s="9">
        <f t="shared" si="4"/>
        <v>0.48</v>
      </c>
      <c r="AK46" s="9">
        <f t="shared" si="5"/>
        <v>0.42857142857142855</v>
      </c>
      <c r="AL46" s="13" t="str">
        <f t="shared" si="6"/>
        <v/>
      </c>
      <c r="AM46" s="14">
        <f t="shared" si="7"/>
        <v>0</v>
      </c>
      <c r="AN46" s="9" t="str">
        <f t="shared" si="8"/>
        <v/>
      </c>
      <c r="AO46" s="9" t="str">
        <f t="shared" si="9"/>
        <v/>
      </c>
      <c r="AP46" s="9" t="str">
        <f t="shared" si="10"/>
        <v/>
      </c>
      <c r="AQ46" s="9" t="str">
        <f t="shared" si="11"/>
        <v/>
      </c>
      <c r="AR46" s="9" t="str">
        <f t="shared" si="12"/>
        <v/>
      </c>
      <c r="AS46" s="9" t="str">
        <f t="shared" si="13"/>
        <v/>
      </c>
      <c r="AT46" s="9" t="str">
        <f t="shared" si="14"/>
        <v/>
      </c>
      <c r="AU46" s="9">
        <f t="shared" si="15"/>
        <v>1</v>
      </c>
      <c r="AV46" s="9">
        <f t="shared" si="16"/>
        <v>1</v>
      </c>
      <c r="AW46" s="9">
        <f t="shared" si="17"/>
        <v>1</v>
      </c>
      <c r="AX46" s="9">
        <f t="shared" si="18"/>
        <v>0</v>
      </c>
      <c r="AY46" s="9">
        <f t="shared" si="19"/>
        <v>1</v>
      </c>
      <c r="AZ46" s="9">
        <f t="shared" si="20"/>
        <v>1</v>
      </c>
      <c r="BA46" s="9">
        <v>3</v>
      </c>
      <c r="BB46" s="9">
        <f t="shared" si="21"/>
        <v>0.7142857142857143</v>
      </c>
      <c r="BC46" s="9">
        <f t="shared" si="22"/>
        <v>0.5</v>
      </c>
      <c r="BD46" s="9">
        <f t="shared" si="23"/>
        <v>0.66666666666666663</v>
      </c>
      <c r="BE46" s="9">
        <f t="shared" si="24"/>
        <v>0.5714285714285714</v>
      </c>
    </row>
    <row r="47" spans="1:57" s="9" customFormat="1" x14ac:dyDescent="0.25">
      <c r="A47" s="12">
        <v>45</v>
      </c>
      <c r="B47" s="12">
        <v>305552721</v>
      </c>
      <c r="C47" s="10" t="s">
        <v>61</v>
      </c>
      <c r="D47" s="20">
        <v>1</v>
      </c>
      <c r="E47" s="9">
        <v>1</v>
      </c>
      <c r="F47" s="9">
        <v>1</v>
      </c>
      <c r="G47" s="9">
        <v>1</v>
      </c>
      <c r="H47" s="9">
        <v>0</v>
      </c>
      <c r="I47" s="9">
        <v>0</v>
      </c>
      <c r="J47" s="9">
        <v>1</v>
      </c>
      <c r="K47" s="9">
        <v>1</v>
      </c>
      <c r="L47" s="9">
        <v>0</v>
      </c>
      <c r="M47" s="9">
        <v>1</v>
      </c>
      <c r="N47" s="9">
        <v>0</v>
      </c>
      <c r="O47" s="9">
        <v>2</v>
      </c>
      <c r="P47" s="9">
        <f t="shared" si="0"/>
        <v>0.63636363636363635</v>
      </c>
      <c r="Q47" s="9">
        <f t="shared" si="1"/>
        <v>0.53846153846153844</v>
      </c>
      <c r="R47" s="13">
        <v>0</v>
      </c>
      <c r="S47" s="9">
        <v>0</v>
      </c>
      <c r="T47" s="9">
        <v>0</v>
      </c>
      <c r="U47" s="9">
        <v>0</v>
      </c>
      <c r="V47" s="9">
        <v>1</v>
      </c>
      <c r="W47" s="9">
        <v>1</v>
      </c>
      <c r="X47" s="9">
        <v>1</v>
      </c>
      <c r="Y47" s="9">
        <v>0</v>
      </c>
      <c r="Z47" s="9">
        <v>1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2</v>
      </c>
      <c r="AH47" s="9">
        <f t="shared" si="2"/>
        <v>0.2857142857142857</v>
      </c>
      <c r="AI47" s="9">
        <f t="shared" si="3"/>
        <v>0.25</v>
      </c>
      <c r="AJ47" s="9">
        <f t="shared" si="4"/>
        <v>0.44</v>
      </c>
      <c r="AK47" s="9">
        <f t="shared" si="5"/>
        <v>0.37931034482758619</v>
      </c>
      <c r="AL47" s="13" t="str">
        <f t="shared" si="6"/>
        <v/>
      </c>
      <c r="AM47" s="14" t="str">
        <f t="shared" si="7"/>
        <v/>
      </c>
      <c r="AN47" s="9" t="str">
        <f t="shared" si="8"/>
        <v/>
      </c>
      <c r="AO47" s="9">
        <f t="shared" si="9"/>
        <v>0</v>
      </c>
      <c r="AP47" s="9">
        <f t="shared" si="10"/>
        <v>1</v>
      </c>
      <c r="AQ47" s="9">
        <f t="shared" si="11"/>
        <v>1</v>
      </c>
      <c r="AR47" s="9">
        <f t="shared" si="12"/>
        <v>1</v>
      </c>
      <c r="AS47" s="9" t="str">
        <f t="shared" si="13"/>
        <v/>
      </c>
      <c r="AT47" s="9">
        <f t="shared" si="14"/>
        <v>1</v>
      </c>
      <c r="AU47" s="9" t="str">
        <f t="shared" si="15"/>
        <v/>
      </c>
      <c r="AV47" s="9" t="str">
        <f t="shared" si="16"/>
        <v/>
      </c>
      <c r="AW47" s="9">
        <f t="shared" si="17"/>
        <v>0</v>
      </c>
      <c r="AX47" s="9" t="str">
        <f t="shared" si="18"/>
        <v/>
      </c>
      <c r="AY47" s="9" t="str">
        <f t="shared" si="19"/>
        <v/>
      </c>
      <c r="AZ47" s="9" t="str">
        <f t="shared" si="20"/>
        <v/>
      </c>
      <c r="BA47" s="9">
        <v>2</v>
      </c>
      <c r="BB47" s="9">
        <f t="shared" si="21"/>
        <v>0.66666666666666663</v>
      </c>
      <c r="BC47" s="9">
        <f t="shared" si="22"/>
        <v>0.5</v>
      </c>
      <c r="BD47" s="9">
        <f t="shared" si="23"/>
        <v>0.6470588235294118</v>
      </c>
      <c r="BE47" s="9">
        <f t="shared" si="24"/>
        <v>0.52380952380952384</v>
      </c>
    </row>
    <row r="48" spans="1:57" s="9" customFormat="1" x14ac:dyDescent="0.25">
      <c r="A48" s="12">
        <v>46</v>
      </c>
      <c r="B48" s="12">
        <v>205846074</v>
      </c>
      <c r="C48" s="10" t="s">
        <v>61</v>
      </c>
      <c r="D48" s="20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0</v>
      </c>
      <c r="L48" s="9">
        <v>1</v>
      </c>
      <c r="M48" s="9">
        <v>1</v>
      </c>
      <c r="N48" s="9">
        <v>1</v>
      </c>
      <c r="O48" s="9">
        <v>1</v>
      </c>
      <c r="P48" s="9">
        <f t="shared" si="0"/>
        <v>0.90909090909090906</v>
      </c>
      <c r="Q48" s="9">
        <f t="shared" si="1"/>
        <v>0.83333333333333337</v>
      </c>
      <c r="R48" s="13">
        <v>0</v>
      </c>
      <c r="S48" s="9">
        <v>0</v>
      </c>
      <c r="T48" s="9">
        <v>0</v>
      </c>
      <c r="U48" s="9">
        <v>0</v>
      </c>
      <c r="V48" s="9">
        <v>1</v>
      </c>
      <c r="W48" s="9">
        <v>1</v>
      </c>
      <c r="X48" s="9">
        <v>1</v>
      </c>
      <c r="Y48" s="9">
        <v>0</v>
      </c>
      <c r="Z48" s="9">
        <v>0</v>
      </c>
      <c r="AA48" s="9">
        <v>1</v>
      </c>
      <c r="AB48" s="9">
        <v>0</v>
      </c>
      <c r="AC48" s="9">
        <v>1</v>
      </c>
      <c r="AD48" s="9">
        <v>1</v>
      </c>
      <c r="AE48" s="9">
        <v>1</v>
      </c>
      <c r="AF48" s="9">
        <v>1</v>
      </c>
      <c r="AG48" s="9">
        <v>2</v>
      </c>
      <c r="AH48" s="9">
        <f t="shared" si="2"/>
        <v>0.5714285714285714</v>
      </c>
      <c r="AI48" s="9">
        <f t="shared" si="3"/>
        <v>0.5</v>
      </c>
      <c r="AJ48" s="9">
        <f t="shared" si="4"/>
        <v>0.72</v>
      </c>
      <c r="AK48" s="9">
        <f t="shared" si="5"/>
        <v>0.6428571428571429</v>
      </c>
      <c r="AL48" s="13">
        <f t="shared" si="6"/>
        <v>0</v>
      </c>
      <c r="AM48" s="14">
        <f t="shared" si="7"/>
        <v>0</v>
      </c>
      <c r="AN48" s="9" t="str">
        <f t="shared" si="8"/>
        <v/>
      </c>
      <c r="AO48" s="9" t="str">
        <f t="shared" si="9"/>
        <v/>
      </c>
      <c r="AP48" s="9">
        <f t="shared" si="10"/>
        <v>1</v>
      </c>
      <c r="AQ48" s="9">
        <f t="shared" si="11"/>
        <v>1</v>
      </c>
      <c r="AR48" s="9">
        <f t="shared" si="12"/>
        <v>1</v>
      </c>
      <c r="AS48" s="9">
        <f t="shared" si="13"/>
        <v>0</v>
      </c>
      <c r="AT48" s="9">
        <f t="shared" si="14"/>
        <v>0</v>
      </c>
      <c r="AU48" s="9">
        <f t="shared" si="15"/>
        <v>1</v>
      </c>
      <c r="AV48" s="9">
        <f t="shared" si="16"/>
        <v>0</v>
      </c>
      <c r="AW48" s="9">
        <f t="shared" si="17"/>
        <v>1</v>
      </c>
      <c r="AX48" s="9">
        <f t="shared" si="18"/>
        <v>1</v>
      </c>
      <c r="AY48" s="9">
        <f t="shared" si="19"/>
        <v>1</v>
      </c>
      <c r="AZ48" s="9">
        <f t="shared" si="20"/>
        <v>1</v>
      </c>
      <c r="BA48" s="9">
        <v>2</v>
      </c>
      <c r="BB48" s="9">
        <f t="shared" si="21"/>
        <v>0.61538461538461542</v>
      </c>
      <c r="BC48" s="9">
        <f t="shared" si="22"/>
        <v>0.53333333333333333</v>
      </c>
      <c r="BD48" s="9">
        <f t="shared" si="23"/>
        <v>0.75</v>
      </c>
      <c r="BE48" s="9">
        <f t="shared" si="24"/>
        <v>0.66666666666666663</v>
      </c>
    </row>
    <row r="49" spans="1:57" s="9" customFormat="1" x14ac:dyDescent="0.25">
      <c r="A49" s="12">
        <v>47</v>
      </c>
      <c r="B49" s="12">
        <v>318473469</v>
      </c>
      <c r="C49" s="10" t="s">
        <v>61</v>
      </c>
      <c r="D49" s="20">
        <v>1</v>
      </c>
      <c r="E49" s="9">
        <v>1</v>
      </c>
      <c r="F49" s="9">
        <v>1</v>
      </c>
      <c r="G49" s="9">
        <v>1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1</v>
      </c>
      <c r="N49" s="9">
        <v>1</v>
      </c>
      <c r="O49" s="9">
        <v>5</v>
      </c>
      <c r="P49" s="9">
        <f t="shared" si="0"/>
        <v>0.63636363636363635</v>
      </c>
      <c r="Q49" s="9">
        <f t="shared" si="1"/>
        <v>0.4375</v>
      </c>
      <c r="R49" s="13">
        <v>0</v>
      </c>
      <c r="S49" s="9">
        <v>0</v>
      </c>
      <c r="T49" s="9">
        <v>0</v>
      </c>
      <c r="U49" s="9">
        <v>0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1</v>
      </c>
      <c r="AF49" s="9">
        <v>0</v>
      </c>
      <c r="AG49" s="9">
        <v>4</v>
      </c>
      <c r="AH49" s="9">
        <f t="shared" si="2"/>
        <v>0.14285714285714285</v>
      </c>
      <c r="AI49" s="9">
        <f t="shared" si="3"/>
        <v>0.1111111111111111</v>
      </c>
      <c r="AJ49" s="9">
        <f t="shared" si="4"/>
        <v>0.36</v>
      </c>
      <c r="AK49" s="9">
        <f t="shared" si="5"/>
        <v>0.26470588235294118</v>
      </c>
      <c r="AL49" s="13" t="str">
        <f t="shared" si="6"/>
        <v/>
      </c>
      <c r="AM49" s="14" t="str">
        <f t="shared" si="7"/>
        <v/>
      </c>
      <c r="AN49" s="9" t="str">
        <f t="shared" si="8"/>
        <v/>
      </c>
      <c r="AO49" s="9" t="str">
        <f t="shared" si="9"/>
        <v/>
      </c>
      <c r="AP49" s="9">
        <f t="shared" si="10"/>
        <v>1</v>
      </c>
      <c r="AQ49" s="9">
        <f t="shared" si="11"/>
        <v>0</v>
      </c>
      <c r="AR49" s="9">
        <f t="shared" si="12"/>
        <v>0</v>
      </c>
      <c r="AS49" s="9" t="str">
        <f t="shared" si="13"/>
        <v/>
      </c>
      <c r="AT49" s="9">
        <f t="shared" si="14"/>
        <v>0</v>
      </c>
      <c r="AU49" s="9" t="str">
        <f t="shared" si="15"/>
        <v/>
      </c>
      <c r="AV49" s="9" t="str">
        <f t="shared" si="16"/>
        <v/>
      </c>
      <c r="AW49" s="9">
        <f t="shared" si="17"/>
        <v>0</v>
      </c>
      <c r="AX49" s="9">
        <f t="shared" si="18"/>
        <v>1</v>
      </c>
      <c r="AY49" s="9" t="str">
        <f t="shared" si="19"/>
        <v/>
      </c>
      <c r="AZ49" s="9" t="str">
        <f t="shared" si="20"/>
        <v/>
      </c>
      <c r="BA49" s="9">
        <v>4</v>
      </c>
      <c r="BB49" s="9">
        <f t="shared" si="21"/>
        <v>0.33333333333333331</v>
      </c>
      <c r="BC49" s="9">
        <f t="shared" si="22"/>
        <v>0.2</v>
      </c>
      <c r="BD49" s="9">
        <f t="shared" si="23"/>
        <v>0.52941176470588236</v>
      </c>
      <c r="BE49" s="9">
        <f t="shared" si="24"/>
        <v>0.34615384615384615</v>
      </c>
    </row>
    <row r="50" spans="1:57" s="9" customFormat="1" x14ac:dyDescent="0.25">
      <c r="A50" s="12">
        <v>48</v>
      </c>
      <c r="B50" s="12">
        <v>307866087</v>
      </c>
      <c r="C50" s="10" t="s">
        <v>61</v>
      </c>
      <c r="D50" s="20">
        <v>1</v>
      </c>
      <c r="E50" s="9">
        <v>1</v>
      </c>
      <c r="F50" s="9">
        <v>1</v>
      </c>
      <c r="G50" s="9">
        <v>1</v>
      </c>
      <c r="H50" s="9">
        <v>0</v>
      </c>
      <c r="I50" s="9">
        <v>0</v>
      </c>
      <c r="J50" s="9">
        <v>1</v>
      </c>
      <c r="K50" s="9">
        <v>0</v>
      </c>
      <c r="L50" s="9">
        <v>1</v>
      </c>
      <c r="M50" s="9">
        <v>1</v>
      </c>
      <c r="N50" s="9">
        <v>1</v>
      </c>
      <c r="O50" s="9">
        <v>0</v>
      </c>
      <c r="P50" s="9">
        <f t="shared" si="0"/>
        <v>0.72727272727272729</v>
      </c>
      <c r="Q50" s="9">
        <f t="shared" si="1"/>
        <v>0.72727272727272729</v>
      </c>
      <c r="R50" s="13">
        <v>0</v>
      </c>
      <c r="S50" s="9">
        <v>0</v>
      </c>
      <c r="T50" s="9">
        <v>0</v>
      </c>
      <c r="U50" s="9">
        <v>0</v>
      </c>
      <c r="V50" s="9">
        <v>1</v>
      </c>
      <c r="W50" s="9">
        <v>1</v>
      </c>
      <c r="X50" s="9">
        <v>1</v>
      </c>
      <c r="Y50" s="9">
        <v>0</v>
      </c>
      <c r="Z50" s="9">
        <v>1</v>
      </c>
      <c r="AA50" s="9">
        <v>0</v>
      </c>
      <c r="AB50" s="9">
        <v>0</v>
      </c>
      <c r="AC50" s="9">
        <v>1</v>
      </c>
      <c r="AD50" s="9">
        <v>0</v>
      </c>
      <c r="AE50" s="9">
        <v>1</v>
      </c>
      <c r="AF50" s="9">
        <v>0</v>
      </c>
      <c r="AG50" s="9">
        <v>2</v>
      </c>
      <c r="AH50" s="9">
        <f t="shared" si="2"/>
        <v>0.42857142857142855</v>
      </c>
      <c r="AI50" s="9">
        <f t="shared" si="3"/>
        <v>0.375</v>
      </c>
      <c r="AJ50" s="9">
        <f t="shared" si="4"/>
        <v>0.56000000000000005</v>
      </c>
      <c r="AK50" s="9">
        <f t="shared" si="5"/>
        <v>0.51851851851851849</v>
      </c>
      <c r="AL50" s="13" t="str">
        <f t="shared" si="6"/>
        <v/>
      </c>
      <c r="AM50" s="14" t="str">
        <f t="shared" si="7"/>
        <v/>
      </c>
      <c r="AN50" s="9" t="str">
        <f t="shared" si="8"/>
        <v/>
      </c>
      <c r="AO50" s="9" t="str">
        <f t="shared" si="9"/>
        <v/>
      </c>
      <c r="AP50" s="9">
        <f t="shared" si="10"/>
        <v>1</v>
      </c>
      <c r="AQ50" s="9">
        <f t="shared" si="11"/>
        <v>1</v>
      </c>
      <c r="AR50" s="9">
        <f t="shared" si="12"/>
        <v>1</v>
      </c>
      <c r="AS50" s="9" t="str">
        <f t="shared" si="13"/>
        <v/>
      </c>
      <c r="AT50" s="9">
        <f t="shared" si="14"/>
        <v>1</v>
      </c>
      <c r="AU50" s="9" t="str">
        <f t="shared" si="15"/>
        <v/>
      </c>
      <c r="AV50" s="9" t="str">
        <f t="shared" si="16"/>
        <v/>
      </c>
      <c r="AW50" s="9">
        <f t="shared" si="17"/>
        <v>1</v>
      </c>
      <c r="AX50" s="9">
        <f t="shared" si="18"/>
        <v>1</v>
      </c>
      <c r="AY50" s="9" t="str">
        <f t="shared" si="19"/>
        <v/>
      </c>
      <c r="AZ50" s="9" t="str">
        <f t="shared" si="20"/>
        <v/>
      </c>
      <c r="BA50" s="9">
        <v>2</v>
      </c>
      <c r="BB50" s="9">
        <f t="shared" si="21"/>
        <v>1</v>
      </c>
      <c r="BC50" s="9">
        <f t="shared" si="22"/>
        <v>0.75</v>
      </c>
      <c r="BD50" s="9">
        <f t="shared" si="23"/>
        <v>0.82352941176470584</v>
      </c>
      <c r="BE50" s="9">
        <f t="shared" si="24"/>
        <v>0.73684210526315785</v>
      </c>
    </row>
    <row r="51" spans="1:57" s="9" customFormat="1" x14ac:dyDescent="0.25">
      <c r="A51" s="12">
        <v>49</v>
      </c>
      <c r="B51" s="12">
        <v>205625100</v>
      </c>
      <c r="C51" s="10" t="s">
        <v>61</v>
      </c>
      <c r="D51" s="20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0</v>
      </c>
      <c r="L51" s="9">
        <v>0</v>
      </c>
      <c r="M51" s="9">
        <v>1</v>
      </c>
      <c r="N51" s="9">
        <v>1</v>
      </c>
      <c r="O51" s="9">
        <v>0</v>
      </c>
      <c r="P51" s="9">
        <f t="shared" si="0"/>
        <v>0.81818181818181823</v>
      </c>
      <c r="Q51" s="9">
        <f t="shared" si="1"/>
        <v>0.81818181818181823</v>
      </c>
      <c r="R51" s="13">
        <v>0</v>
      </c>
      <c r="S51" s="9">
        <v>0</v>
      </c>
      <c r="T51" s="9">
        <v>0</v>
      </c>
      <c r="U51" s="9">
        <v>0</v>
      </c>
      <c r="V51" s="9">
        <v>1</v>
      </c>
      <c r="W51" s="9">
        <v>1</v>
      </c>
      <c r="X51" s="9">
        <v>1</v>
      </c>
      <c r="Y51" s="9">
        <v>0</v>
      </c>
      <c r="Z51" s="9">
        <v>1</v>
      </c>
      <c r="AA51" s="9">
        <v>1</v>
      </c>
      <c r="AB51" s="9">
        <v>0</v>
      </c>
      <c r="AC51" s="9">
        <v>1</v>
      </c>
      <c r="AD51" s="9">
        <v>1</v>
      </c>
      <c r="AE51" s="9">
        <v>1</v>
      </c>
      <c r="AF51" s="9">
        <v>0</v>
      </c>
      <c r="AG51" s="9">
        <v>1</v>
      </c>
      <c r="AH51" s="9">
        <f t="shared" si="2"/>
        <v>0.5714285714285714</v>
      </c>
      <c r="AI51" s="9">
        <f t="shared" si="3"/>
        <v>0.53333333333333333</v>
      </c>
      <c r="AJ51" s="9">
        <f t="shared" si="4"/>
        <v>0.68</v>
      </c>
      <c r="AK51" s="9">
        <f t="shared" si="5"/>
        <v>0.65384615384615385</v>
      </c>
      <c r="AL51" s="13" t="str">
        <f t="shared" si="6"/>
        <v/>
      </c>
      <c r="AM51" s="14">
        <f t="shared" si="7"/>
        <v>0</v>
      </c>
      <c r="AN51" s="9" t="str">
        <f t="shared" si="8"/>
        <v/>
      </c>
      <c r="AO51" s="9" t="str">
        <f t="shared" si="9"/>
        <v/>
      </c>
      <c r="AP51" s="9">
        <f t="shared" si="10"/>
        <v>1</v>
      </c>
      <c r="AQ51" s="9">
        <f t="shared" si="11"/>
        <v>1</v>
      </c>
      <c r="AR51" s="9">
        <f t="shared" si="12"/>
        <v>1</v>
      </c>
      <c r="AS51" s="9">
        <f t="shared" si="13"/>
        <v>0</v>
      </c>
      <c r="AT51" s="9">
        <f t="shared" si="14"/>
        <v>1</v>
      </c>
      <c r="AU51" s="9">
        <f t="shared" si="15"/>
        <v>1</v>
      </c>
      <c r="AV51" s="9">
        <f t="shared" si="16"/>
        <v>0</v>
      </c>
      <c r="AW51" s="9">
        <f t="shared" si="17"/>
        <v>1</v>
      </c>
      <c r="AX51" s="9">
        <f t="shared" si="18"/>
        <v>1</v>
      </c>
      <c r="AY51" s="9">
        <f t="shared" si="19"/>
        <v>1</v>
      </c>
      <c r="AZ51" s="9">
        <f t="shared" si="20"/>
        <v>0</v>
      </c>
      <c r="BA51" s="9">
        <v>1</v>
      </c>
      <c r="BB51" s="9">
        <f t="shared" si="21"/>
        <v>0.66666666666666663</v>
      </c>
      <c r="BC51" s="9">
        <f t="shared" si="22"/>
        <v>0.61538461538461542</v>
      </c>
      <c r="BD51" s="9">
        <f t="shared" si="23"/>
        <v>0.73913043478260865</v>
      </c>
      <c r="BE51" s="9">
        <f t="shared" si="24"/>
        <v>0.70833333333333337</v>
      </c>
    </row>
    <row r="52" spans="1:57" s="9" customFormat="1" x14ac:dyDescent="0.25">
      <c r="A52" s="12">
        <v>50</v>
      </c>
      <c r="B52" s="12">
        <v>302587316</v>
      </c>
      <c r="C52" s="10" t="s">
        <v>61</v>
      </c>
      <c r="D52" s="20">
        <v>1</v>
      </c>
      <c r="E52" s="9">
        <v>1</v>
      </c>
      <c r="F52" s="9">
        <v>1</v>
      </c>
      <c r="G52" s="9">
        <v>1</v>
      </c>
      <c r="H52" s="9">
        <v>0</v>
      </c>
      <c r="I52" s="9">
        <v>0</v>
      </c>
      <c r="J52" s="9">
        <v>1</v>
      </c>
      <c r="K52" s="9">
        <v>0</v>
      </c>
      <c r="L52" s="9">
        <v>0</v>
      </c>
      <c r="M52" s="9">
        <v>1</v>
      </c>
      <c r="N52" s="9">
        <v>0</v>
      </c>
      <c r="O52" s="9">
        <v>3</v>
      </c>
      <c r="P52" s="9">
        <f t="shared" si="0"/>
        <v>0.54545454545454541</v>
      </c>
      <c r="Q52" s="9">
        <f t="shared" si="1"/>
        <v>0.42857142857142855</v>
      </c>
      <c r="R52" s="13">
        <v>0</v>
      </c>
      <c r="S52" s="9">
        <v>0</v>
      </c>
      <c r="T52" s="9">
        <v>0</v>
      </c>
      <c r="U52" s="9">
        <v>0</v>
      </c>
      <c r="V52" s="9">
        <v>1</v>
      </c>
      <c r="W52" s="9">
        <v>1</v>
      </c>
      <c r="X52" s="9">
        <v>0</v>
      </c>
      <c r="Y52" s="9">
        <v>0</v>
      </c>
      <c r="Z52" s="9">
        <v>1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2</v>
      </c>
      <c r="AH52" s="9">
        <f t="shared" si="2"/>
        <v>0.21428571428571427</v>
      </c>
      <c r="AI52" s="9">
        <f t="shared" si="3"/>
        <v>0.1875</v>
      </c>
      <c r="AJ52" s="9">
        <f t="shared" si="4"/>
        <v>0.36</v>
      </c>
      <c r="AK52" s="9">
        <f t="shared" si="5"/>
        <v>0.3</v>
      </c>
      <c r="AL52" s="13" t="str">
        <f t="shared" si="6"/>
        <v/>
      </c>
      <c r="AM52" s="14" t="str">
        <f t="shared" si="7"/>
        <v/>
      </c>
      <c r="AN52" s="9" t="str">
        <f t="shared" si="8"/>
        <v/>
      </c>
      <c r="AO52" s="9" t="str">
        <f t="shared" si="9"/>
        <v/>
      </c>
      <c r="AP52" s="9">
        <f t="shared" si="10"/>
        <v>1</v>
      </c>
      <c r="AQ52" s="9">
        <f t="shared" si="11"/>
        <v>1</v>
      </c>
      <c r="AR52" s="9">
        <f t="shared" si="12"/>
        <v>0</v>
      </c>
      <c r="AS52" s="9" t="str">
        <f t="shared" si="13"/>
        <v/>
      </c>
      <c r="AT52" s="9">
        <f t="shared" si="14"/>
        <v>1</v>
      </c>
      <c r="AU52" s="9" t="str">
        <f t="shared" si="15"/>
        <v/>
      </c>
      <c r="AV52" s="9" t="str">
        <f t="shared" si="16"/>
        <v/>
      </c>
      <c r="AW52" s="9">
        <f t="shared" si="17"/>
        <v>0</v>
      </c>
      <c r="AX52" s="9" t="str">
        <f t="shared" si="18"/>
        <v/>
      </c>
      <c r="AY52" s="9" t="str">
        <f t="shared" si="19"/>
        <v/>
      </c>
      <c r="AZ52" s="9" t="str">
        <f t="shared" si="20"/>
        <v/>
      </c>
      <c r="BA52" s="9">
        <v>2</v>
      </c>
      <c r="BB52" s="9">
        <f t="shared" si="21"/>
        <v>0.6</v>
      </c>
      <c r="BC52" s="9">
        <f t="shared" si="22"/>
        <v>0.42857142857142855</v>
      </c>
      <c r="BD52" s="9">
        <f t="shared" si="23"/>
        <v>0.5625</v>
      </c>
      <c r="BE52" s="9">
        <f t="shared" si="24"/>
        <v>0.42857142857142855</v>
      </c>
    </row>
    <row r="53" spans="1:57" s="9" customFormat="1" x14ac:dyDescent="0.25">
      <c r="A53" s="12">
        <v>51</v>
      </c>
      <c r="B53" s="12">
        <v>318949443</v>
      </c>
      <c r="C53" s="10" t="s">
        <v>61</v>
      </c>
      <c r="D53" s="20">
        <v>1</v>
      </c>
      <c r="E53" s="9">
        <v>1</v>
      </c>
      <c r="F53" s="9">
        <v>1</v>
      </c>
      <c r="G53" s="9">
        <v>1</v>
      </c>
      <c r="H53" s="9">
        <v>1</v>
      </c>
      <c r="I53" s="9">
        <v>0</v>
      </c>
      <c r="J53" s="9">
        <v>1</v>
      </c>
      <c r="K53" s="9">
        <v>0</v>
      </c>
      <c r="L53" s="9">
        <v>0</v>
      </c>
      <c r="M53" s="9">
        <v>1</v>
      </c>
      <c r="N53" s="9">
        <v>1</v>
      </c>
      <c r="O53" s="9">
        <v>0</v>
      </c>
      <c r="P53" s="9">
        <f t="shared" si="0"/>
        <v>0.72727272727272729</v>
      </c>
      <c r="Q53" s="9">
        <f t="shared" si="1"/>
        <v>0.72727272727272729</v>
      </c>
      <c r="R53" s="13">
        <v>0</v>
      </c>
      <c r="S53" s="9">
        <v>0</v>
      </c>
      <c r="T53" s="9">
        <v>0</v>
      </c>
      <c r="U53" s="9">
        <v>0</v>
      </c>
      <c r="V53" s="9">
        <v>1</v>
      </c>
      <c r="W53" s="9">
        <v>1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1</v>
      </c>
      <c r="AF53" s="9">
        <v>0</v>
      </c>
      <c r="AG53" s="9">
        <v>0</v>
      </c>
      <c r="AH53" s="9">
        <f t="shared" si="2"/>
        <v>0.21428571428571427</v>
      </c>
      <c r="AI53" s="9">
        <f t="shared" si="3"/>
        <v>0.21428571428571427</v>
      </c>
      <c r="AJ53" s="9">
        <f t="shared" si="4"/>
        <v>0.44</v>
      </c>
      <c r="AK53" s="9">
        <f t="shared" si="5"/>
        <v>0.44</v>
      </c>
      <c r="AL53" s="13" t="str">
        <f t="shared" si="6"/>
        <v/>
      </c>
      <c r="AM53" s="14" t="str">
        <f t="shared" si="7"/>
        <v/>
      </c>
      <c r="AN53" s="9" t="str">
        <f t="shared" si="8"/>
        <v/>
      </c>
      <c r="AO53" s="9" t="str">
        <f t="shared" si="9"/>
        <v/>
      </c>
      <c r="AP53" s="9">
        <f t="shared" si="10"/>
        <v>1</v>
      </c>
      <c r="AQ53" s="9">
        <f t="shared" si="11"/>
        <v>1</v>
      </c>
      <c r="AR53" s="9">
        <f t="shared" si="12"/>
        <v>0</v>
      </c>
      <c r="AS53" s="9">
        <f t="shared" si="13"/>
        <v>0</v>
      </c>
      <c r="AT53" s="9">
        <f t="shared" si="14"/>
        <v>0</v>
      </c>
      <c r="AU53" s="9" t="str">
        <f t="shared" si="15"/>
        <v/>
      </c>
      <c r="AV53" s="9">
        <f t="shared" si="16"/>
        <v>0</v>
      </c>
      <c r="AW53" s="9">
        <f t="shared" si="17"/>
        <v>0</v>
      </c>
      <c r="AX53" s="9">
        <f t="shared" si="18"/>
        <v>1</v>
      </c>
      <c r="AY53" s="9">
        <f t="shared" si="19"/>
        <v>0</v>
      </c>
      <c r="AZ53" s="9" t="str">
        <f t="shared" si="20"/>
        <v/>
      </c>
      <c r="BA53" s="9">
        <v>0</v>
      </c>
      <c r="BB53" s="9">
        <f t="shared" si="21"/>
        <v>0.33333333333333331</v>
      </c>
      <c r="BC53" s="9">
        <f t="shared" si="22"/>
        <v>0.33333333333333331</v>
      </c>
      <c r="BD53" s="9">
        <f t="shared" si="23"/>
        <v>0.55000000000000004</v>
      </c>
      <c r="BE53" s="9">
        <f t="shared" si="24"/>
        <v>0.55000000000000004</v>
      </c>
    </row>
    <row r="54" spans="1:57" s="9" customFormat="1" x14ac:dyDescent="0.25">
      <c r="A54" s="12">
        <v>52</v>
      </c>
      <c r="B54" s="12">
        <v>205704489</v>
      </c>
      <c r="C54" s="10" t="s">
        <v>61</v>
      </c>
      <c r="D54" s="20">
        <v>1</v>
      </c>
      <c r="E54" s="9">
        <v>1</v>
      </c>
      <c r="F54" s="9">
        <v>1</v>
      </c>
      <c r="G54" s="9">
        <v>1</v>
      </c>
      <c r="H54" s="9">
        <v>1</v>
      </c>
      <c r="I54" s="9">
        <v>0</v>
      </c>
      <c r="J54" s="9">
        <v>1</v>
      </c>
      <c r="K54" s="9">
        <v>0</v>
      </c>
      <c r="L54" s="9">
        <v>0</v>
      </c>
      <c r="M54" s="9">
        <v>1</v>
      </c>
      <c r="N54" s="9">
        <v>1</v>
      </c>
      <c r="O54" s="9">
        <v>0</v>
      </c>
      <c r="P54" s="9">
        <f t="shared" si="0"/>
        <v>0.72727272727272729</v>
      </c>
      <c r="Q54" s="9">
        <f t="shared" si="1"/>
        <v>0.72727272727272729</v>
      </c>
      <c r="R54" s="13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</v>
      </c>
      <c r="Z54" s="9">
        <v>0</v>
      </c>
      <c r="AA54" s="9">
        <v>0</v>
      </c>
      <c r="AB54" s="9">
        <v>0</v>
      </c>
      <c r="AC54" s="9">
        <v>0</v>
      </c>
      <c r="AD54" s="9">
        <v>1</v>
      </c>
      <c r="AE54" s="9">
        <v>1</v>
      </c>
      <c r="AF54" s="9">
        <v>0</v>
      </c>
      <c r="AG54" s="9">
        <v>0</v>
      </c>
      <c r="AH54" s="9">
        <f t="shared" si="2"/>
        <v>0.21428571428571427</v>
      </c>
      <c r="AI54" s="9">
        <f t="shared" si="3"/>
        <v>0.21428571428571427</v>
      </c>
      <c r="AJ54" s="9">
        <f t="shared" si="4"/>
        <v>0.44</v>
      </c>
      <c r="AK54" s="9">
        <f t="shared" si="5"/>
        <v>0.44</v>
      </c>
      <c r="AL54" s="13" t="str">
        <f t="shared" si="6"/>
        <v/>
      </c>
      <c r="AM54" s="14" t="str">
        <f t="shared" si="7"/>
        <v/>
      </c>
      <c r="AN54" s="9" t="str">
        <f t="shared" si="8"/>
        <v/>
      </c>
      <c r="AO54" s="9" t="str">
        <f t="shared" si="9"/>
        <v/>
      </c>
      <c r="AP54" s="9">
        <f t="shared" si="10"/>
        <v>0</v>
      </c>
      <c r="AQ54" s="9">
        <f t="shared" si="11"/>
        <v>0</v>
      </c>
      <c r="AR54" s="9">
        <f t="shared" si="12"/>
        <v>0</v>
      </c>
      <c r="AS54" s="9">
        <f t="shared" si="13"/>
        <v>1</v>
      </c>
      <c r="AT54" s="9">
        <f t="shared" si="14"/>
        <v>0</v>
      </c>
      <c r="AU54" s="9" t="str">
        <f t="shared" si="15"/>
        <v/>
      </c>
      <c r="AV54" s="9">
        <f t="shared" si="16"/>
        <v>0</v>
      </c>
      <c r="AW54" s="9">
        <f t="shared" si="17"/>
        <v>0</v>
      </c>
      <c r="AX54" s="9">
        <f t="shared" si="18"/>
        <v>1</v>
      </c>
      <c r="AY54" s="9">
        <f t="shared" si="19"/>
        <v>1</v>
      </c>
      <c r="AZ54" s="9" t="str">
        <f t="shared" si="20"/>
        <v/>
      </c>
      <c r="BA54" s="9">
        <v>0</v>
      </c>
      <c r="BB54" s="9">
        <f t="shared" si="21"/>
        <v>0.33333333333333331</v>
      </c>
      <c r="BC54" s="9">
        <f t="shared" si="22"/>
        <v>0.33333333333333331</v>
      </c>
      <c r="BD54" s="9">
        <f t="shared" si="23"/>
        <v>0.55000000000000004</v>
      </c>
      <c r="BE54" s="9">
        <f t="shared" si="24"/>
        <v>0.55000000000000004</v>
      </c>
    </row>
    <row r="55" spans="1:57" s="9" customFormat="1" x14ac:dyDescent="0.25">
      <c r="A55" s="12">
        <v>53</v>
      </c>
      <c r="B55" s="12">
        <v>206480121</v>
      </c>
      <c r="C55" s="10" t="s">
        <v>61</v>
      </c>
      <c r="D55" s="20">
        <v>1</v>
      </c>
      <c r="E55" s="9">
        <v>1</v>
      </c>
      <c r="F55" s="9">
        <v>1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1</v>
      </c>
      <c r="N55" s="9">
        <v>1</v>
      </c>
      <c r="O55" s="9">
        <v>1</v>
      </c>
      <c r="P55" s="9">
        <f t="shared" si="0"/>
        <v>0.63636363636363635</v>
      </c>
      <c r="Q55" s="9">
        <f t="shared" si="1"/>
        <v>0.58333333333333337</v>
      </c>
      <c r="R55" s="13">
        <v>0</v>
      </c>
      <c r="S55" s="9">
        <v>0</v>
      </c>
      <c r="T55" s="9">
        <v>0</v>
      </c>
      <c r="U55" s="9">
        <v>0</v>
      </c>
      <c r="V55" s="9">
        <v>1</v>
      </c>
      <c r="W55" s="9">
        <v>1</v>
      </c>
      <c r="X55" s="9">
        <v>1</v>
      </c>
      <c r="Y55" s="9">
        <v>0</v>
      </c>
      <c r="Z55" s="9">
        <v>1</v>
      </c>
      <c r="AA55" s="9">
        <v>0</v>
      </c>
      <c r="AB55" s="9">
        <v>0</v>
      </c>
      <c r="AC55" s="9">
        <v>1</v>
      </c>
      <c r="AD55" s="9">
        <v>0</v>
      </c>
      <c r="AE55" s="9">
        <v>0</v>
      </c>
      <c r="AF55" s="9">
        <v>0</v>
      </c>
      <c r="AG55" s="9">
        <v>2</v>
      </c>
      <c r="AH55" s="9">
        <f t="shared" si="2"/>
        <v>0.35714285714285715</v>
      </c>
      <c r="AI55" s="9">
        <f t="shared" si="3"/>
        <v>0.3125</v>
      </c>
      <c r="AJ55" s="9">
        <f t="shared" si="4"/>
        <v>0.48</v>
      </c>
      <c r="AK55" s="9">
        <f t="shared" si="5"/>
        <v>0.42857142857142855</v>
      </c>
      <c r="AL55" s="13" t="str">
        <f t="shared" si="6"/>
        <v/>
      </c>
      <c r="AM55" s="14" t="str">
        <f t="shared" si="7"/>
        <v/>
      </c>
      <c r="AN55" s="9" t="str">
        <f t="shared" si="8"/>
        <v/>
      </c>
      <c r="AO55" s="9" t="str">
        <f t="shared" si="9"/>
        <v/>
      </c>
      <c r="AP55" s="9">
        <f t="shared" si="10"/>
        <v>1</v>
      </c>
      <c r="AQ55" s="9">
        <f t="shared" si="11"/>
        <v>1</v>
      </c>
      <c r="AR55" s="9">
        <f t="shared" si="12"/>
        <v>1</v>
      </c>
      <c r="AS55" s="9" t="str">
        <f t="shared" si="13"/>
        <v/>
      </c>
      <c r="AT55" s="9">
        <f t="shared" si="14"/>
        <v>1</v>
      </c>
      <c r="AU55" s="9" t="str">
        <f t="shared" si="15"/>
        <v/>
      </c>
      <c r="AV55" s="9" t="str">
        <f t="shared" si="16"/>
        <v/>
      </c>
      <c r="AW55" s="9">
        <f t="shared" si="17"/>
        <v>1</v>
      </c>
      <c r="AX55" s="9">
        <f t="shared" si="18"/>
        <v>0</v>
      </c>
      <c r="AY55" s="9" t="str">
        <f t="shared" si="19"/>
        <v/>
      </c>
      <c r="AZ55" s="9" t="str">
        <f t="shared" si="20"/>
        <v/>
      </c>
      <c r="BA55" s="9">
        <v>2</v>
      </c>
      <c r="BB55" s="9">
        <f t="shared" si="21"/>
        <v>0.83333333333333337</v>
      </c>
      <c r="BC55" s="9">
        <f t="shared" si="22"/>
        <v>0.625</v>
      </c>
      <c r="BD55" s="9">
        <f t="shared" si="23"/>
        <v>0.70588235294117652</v>
      </c>
      <c r="BE55" s="9">
        <f t="shared" si="24"/>
        <v>0.6</v>
      </c>
    </row>
    <row r="56" spans="1:57" s="9" customFormat="1" x14ac:dyDescent="0.25">
      <c r="A56" s="12">
        <v>54</v>
      </c>
      <c r="B56" s="12">
        <v>206060923</v>
      </c>
      <c r="C56" s="10" t="s">
        <v>61</v>
      </c>
      <c r="D56" s="20">
        <v>1</v>
      </c>
      <c r="E56" s="9">
        <v>1</v>
      </c>
      <c r="F56" s="9">
        <v>1</v>
      </c>
      <c r="G56" s="9">
        <v>1</v>
      </c>
      <c r="H56" s="9">
        <v>1</v>
      </c>
      <c r="I56" s="9">
        <v>0</v>
      </c>
      <c r="J56" s="9">
        <v>1</v>
      </c>
      <c r="K56" s="9">
        <v>0</v>
      </c>
      <c r="L56" s="9">
        <v>0</v>
      </c>
      <c r="M56" s="9">
        <v>1</v>
      </c>
      <c r="N56" s="9">
        <v>1</v>
      </c>
      <c r="O56" s="9">
        <v>0</v>
      </c>
      <c r="P56" s="9">
        <f t="shared" si="0"/>
        <v>0.72727272727272729</v>
      </c>
      <c r="Q56" s="9">
        <f t="shared" si="1"/>
        <v>0.72727272727272729</v>
      </c>
      <c r="R56" s="13">
        <v>0</v>
      </c>
      <c r="S56" s="9">
        <v>0</v>
      </c>
      <c r="T56" s="9">
        <v>0</v>
      </c>
      <c r="U56" s="9">
        <v>0</v>
      </c>
      <c r="V56" s="9">
        <v>1</v>
      </c>
      <c r="W56" s="9">
        <v>1</v>
      </c>
      <c r="X56" s="9">
        <v>1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1</v>
      </c>
      <c r="AE56" s="9">
        <v>1</v>
      </c>
      <c r="AF56" s="9">
        <v>0</v>
      </c>
      <c r="AG56" s="9">
        <v>0</v>
      </c>
      <c r="AH56" s="9">
        <f t="shared" si="2"/>
        <v>0.35714285714285715</v>
      </c>
      <c r="AI56" s="9">
        <f t="shared" si="3"/>
        <v>0.35714285714285715</v>
      </c>
      <c r="AJ56" s="9">
        <f t="shared" si="4"/>
        <v>0.52</v>
      </c>
      <c r="AK56" s="9">
        <f t="shared" si="5"/>
        <v>0.52</v>
      </c>
      <c r="AL56" s="13" t="str">
        <f t="shared" si="6"/>
        <v/>
      </c>
      <c r="AM56" s="14" t="str">
        <f t="shared" si="7"/>
        <v/>
      </c>
      <c r="AN56" s="9" t="str">
        <f t="shared" si="8"/>
        <v/>
      </c>
      <c r="AO56" s="9" t="str">
        <f t="shared" si="9"/>
        <v/>
      </c>
      <c r="AP56" s="9">
        <f t="shared" si="10"/>
        <v>1</v>
      </c>
      <c r="AQ56" s="9">
        <f t="shared" si="11"/>
        <v>1</v>
      </c>
      <c r="AR56" s="9">
        <f t="shared" si="12"/>
        <v>1</v>
      </c>
      <c r="AS56" s="9">
        <f t="shared" si="13"/>
        <v>0</v>
      </c>
      <c r="AT56" s="9">
        <f t="shared" si="14"/>
        <v>0</v>
      </c>
      <c r="AU56" s="9" t="str">
        <f t="shared" si="15"/>
        <v/>
      </c>
      <c r="AV56" s="9">
        <f t="shared" si="16"/>
        <v>0</v>
      </c>
      <c r="AW56" s="9">
        <f t="shared" si="17"/>
        <v>0</v>
      </c>
      <c r="AX56" s="9">
        <f t="shared" si="18"/>
        <v>1</v>
      </c>
      <c r="AY56" s="9">
        <f t="shared" si="19"/>
        <v>1</v>
      </c>
      <c r="AZ56" s="9" t="str">
        <f t="shared" si="20"/>
        <v/>
      </c>
      <c r="BA56" s="9">
        <v>0</v>
      </c>
      <c r="BB56" s="9">
        <f t="shared" si="21"/>
        <v>0.55555555555555558</v>
      </c>
      <c r="BC56" s="9">
        <f t="shared" si="22"/>
        <v>0.55555555555555558</v>
      </c>
      <c r="BD56" s="9">
        <f t="shared" si="23"/>
        <v>0.65</v>
      </c>
      <c r="BE56" s="9">
        <f t="shared" si="24"/>
        <v>0.65</v>
      </c>
    </row>
    <row r="57" spans="1:57" s="9" customFormat="1" x14ac:dyDescent="0.25">
      <c r="A57" s="12">
        <v>55</v>
      </c>
      <c r="B57" s="12">
        <v>305125924</v>
      </c>
      <c r="C57" s="10" t="s">
        <v>61</v>
      </c>
      <c r="D57" s="20">
        <v>1</v>
      </c>
      <c r="E57" s="9">
        <v>1</v>
      </c>
      <c r="F57" s="9">
        <v>1</v>
      </c>
      <c r="G57" s="9">
        <v>1</v>
      </c>
      <c r="H57" s="9">
        <v>0</v>
      </c>
      <c r="I57" s="9">
        <v>0</v>
      </c>
      <c r="J57" s="9">
        <v>1</v>
      </c>
      <c r="K57" s="9">
        <v>0</v>
      </c>
      <c r="L57" s="9">
        <v>0</v>
      </c>
      <c r="M57" s="9">
        <v>1</v>
      </c>
      <c r="N57" s="9">
        <v>1</v>
      </c>
      <c r="O57" s="9">
        <v>0</v>
      </c>
      <c r="P57" s="9">
        <f t="shared" si="0"/>
        <v>0.63636363636363635</v>
      </c>
      <c r="Q57" s="9">
        <f t="shared" si="1"/>
        <v>0.63636363636363635</v>
      </c>
      <c r="R57" s="13">
        <v>0</v>
      </c>
      <c r="S57" s="9">
        <v>0</v>
      </c>
      <c r="T57" s="9">
        <v>0</v>
      </c>
      <c r="U57" s="9">
        <v>0</v>
      </c>
      <c r="V57" s="9">
        <v>1</v>
      </c>
      <c r="W57" s="9">
        <v>0</v>
      </c>
      <c r="X57" s="9">
        <v>1</v>
      </c>
      <c r="Y57" s="9">
        <v>0</v>
      </c>
      <c r="Z57" s="9">
        <v>1</v>
      </c>
      <c r="AA57" s="9">
        <v>0</v>
      </c>
      <c r="AB57" s="9">
        <v>0</v>
      </c>
      <c r="AC57" s="9">
        <v>0</v>
      </c>
      <c r="AD57" s="9">
        <v>0</v>
      </c>
      <c r="AE57" s="9">
        <v>1</v>
      </c>
      <c r="AF57" s="9">
        <v>0</v>
      </c>
      <c r="AG57" s="9">
        <v>0</v>
      </c>
      <c r="AH57" s="9">
        <f t="shared" si="2"/>
        <v>0.2857142857142857</v>
      </c>
      <c r="AI57" s="9">
        <f t="shared" si="3"/>
        <v>0.2857142857142857</v>
      </c>
      <c r="AJ57" s="9">
        <f t="shared" si="4"/>
        <v>0.44</v>
      </c>
      <c r="AK57" s="9">
        <f t="shared" si="5"/>
        <v>0.44</v>
      </c>
      <c r="AL57" s="13" t="str">
        <f t="shared" si="6"/>
        <v/>
      </c>
      <c r="AM57" s="14" t="str">
        <f t="shared" si="7"/>
        <v/>
      </c>
      <c r="AN57" s="9" t="str">
        <f t="shared" si="8"/>
        <v/>
      </c>
      <c r="AO57" s="9" t="str">
        <f t="shared" si="9"/>
        <v/>
      </c>
      <c r="AP57" s="9">
        <f t="shared" si="10"/>
        <v>1</v>
      </c>
      <c r="AQ57" s="9">
        <f t="shared" si="11"/>
        <v>0</v>
      </c>
      <c r="AR57" s="9">
        <f t="shared" si="12"/>
        <v>1</v>
      </c>
      <c r="AS57" s="9" t="str">
        <f t="shared" si="13"/>
        <v/>
      </c>
      <c r="AT57" s="9">
        <f t="shared" si="14"/>
        <v>1</v>
      </c>
      <c r="AU57" s="9" t="str">
        <f t="shared" si="15"/>
        <v/>
      </c>
      <c r="AV57" s="9" t="str">
        <f t="shared" si="16"/>
        <v/>
      </c>
      <c r="AW57" s="9">
        <f t="shared" si="17"/>
        <v>0</v>
      </c>
      <c r="AX57" s="9">
        <f t="shared" si="18"/>
        <v>1</v>
      </c>
      <c r="AY57" s="9" t="str">
        <f t="shared" si="19"/>
        <v/>
      </c>
      <c r="AZ57" s="9" t="str">
        <f t="shared" si="20"/>
        <v/>
      </c>
      <c r="BA57" s="9">
        <v>0</v>
      </c>
      <c r="BB57" s="9">
        <f t="shared" si="21"/>
        <v>0.66666666666666663</v>
      </c>
      <c r="BC57" s="9">
        <f t="shared" si="22"/>
        <v>0.66666666666666663</v>
      </c>
      <c r="BD57" s="9">
        <f t="shared" si="23"/>
        <v>0.6470588235294118</v>
      </c>
      <c r="BE57" s="9">
        <f t="shared" si="24"/>
        <v>0.6470588235294118</v>
      </c>
    </row>
    <row r="58" spans="1:57" s="9" customFormat="1" x14ac:dyDescent="0.25">
      <c r="A58" s="12">
        <v>56</v>
      </c>
      <c r="B58" s="12">
        <v>305235517</v>
      </c>
      <c r="C58" s="10" t="s">
        <v>61</v>
      </c>
      <c r="D58" s="20">
        <v>1</v>
      </c>
      <c r="E58" s="9">
        <v>1</v>
      </c>
      <c r="F58" s="9">
        <v>1</v>
      </c>
      <c r="G58" s="9">
        <v>1</v>
      </c>
      <c r="H58" s="9">
        <v>0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3</v>
      </c>
      <c r="P58" s="9">
        <f t="shared" si="0"/>
        <v>0.90909090909090906</v>
      </c>
      <c r="Q58" s="9">
        <f t="shared" si="1"/>
        <v>0.7142857142857143</v>
      </c>
      <c r="R58" s="13">
        <v>0</v>
      </c>
      <c r="S58" s="9">
        <v>0</v>
      </c>
      <c r="T58" s="9">
        <v>0</v>
      </c>
      <c r="U58" s="9">
        <v>0</v>
      </c>
      <c r="V58" s="9">
        <v>1</v>
      </c>
      <c r="W58" s="9">
        <v>1</v>
      </c>
      <c r="X58" s="9">
        <v>1</v>
      </c>
      <c r="Y58" s="9">
        <v>0</v>
      </c>
      <c r="Z58" s="9">
        <v>1</v>
      </c>
      <c r="AA58" s="9">
        <v>0</v>
      </c>
      <c r="AB58" s="9">
        <v>0</v>
      </c>
      <c r="AC58" s="9">
        <v>1</v>
      </c>
      <c r="AD58" s="9">
        <v>0</v>
      </c>
      <c r="AE58" s="9">
        <v>1</v>
      </c>
      <c r="AF58" s="9">
        <v>1</v>
      </c>
      <c r="AG58" s="9">
        <v>2</v>
      </c>
      <c r="AH58" s="9">
        <f t="shared" si="2"/>
        <v>0.5</v>
      </c>
      <c r="AI58" s="9">
        <f t="shared" si="3"/>
        <v>0.4375</v>
      </c>
      <c r="AJ58" s="9">
        <f t="shared" si="4"/>
        <v>0.68</v>
      </c>
      <c r="AK58" s="9">
        <f t="shared" si="5"/>
        <v>0.56666666666666665</v>
      </c>
      <c r="AL58" s="13">
        <f t="shared" si="6"/>
        <v>0</v>
      </c>
      <c r="AM58" s="14">
        <f t="shared" si="7"/>
        <v>0</v>
      </c>
      <c r="AN58" s="9">
        <f t="shared" si="8"/>
        <v>0</v>
      </c>
      <c r="AO58" s="9">
        <f t="shared" si="9"/>
        <v>0</v>
      </c>
      <c r="AP58" s="9">
        <f t="shared" si="10"/>
        <v>1</v>
      </c>
      <c r="AQ58" s="9">
        <f t="shared" si="11"/>
        <v>1</v>
      </c>
      <c r="AR58" s="9">
        <f t="shared" si="12"/>
        <v>1</v>
      </c>
      <c r="AS58" s="9" t="str">
        <f t="shared" si="13"/>
        <v/>
      </c>
      <c r="AT58" s="9">
        <f t="shared" si="14"/>
        <v>1</v>
      </c>
      <c r="AU58" s="9" t="str">
        <f t="shared" si="15"/>
        <v/>
      </c>
      <c r="AV58" s="9" t="str">
        <f t="shared" si="16"/>
        <v/>
      </c>
      <c r="AW58" s="9">
        <f t="shared" si="17"/>
        <v>1</v>
      </c>
      <c r="AX58" s="9">
        <f t="shared" si="18"/>
        <v>1</v>
      </c>
      <c r="AY58" s="9" t="str">
        <f t="shared" si="19"/>
        <v/>
      </c>
      <c r="AZ58" s="9">
        <f t="shared" si="20"/>
        <v>1</v>
      </c>
      <c r="BA58" s="9">
        <v>2</v>
      </c>
      <c r="BB58" s="9">
        <f t="shared" si="21"/>
        <v>0.63636363636363635</v>
      </c>
      <c r="BC58" s="9">
        <f t="shared" si="22"/>
        <v>0.53846153846153844</v>
      </c>
      <c r="BD58" s="9">
        <f t="shared" si="23"/>
        <v>0.77272727272727271</v>
      </c>
      <c r="BE58" s="9">
        <f t="shared" si="24"/>
        <v>0.62962962962962965</v>
      </c>
    </row>
    <row r="59" spans="1:57" s="9" customFormat="1" x14ac:dyDescent="0.25">
      <c r="A59" s="12">
        <v>57</v>
      </c>
      <c r="B59" s="12">
        <v>307906396</v>
      </c>
      <c r="C59" s="10" t="s">
        <v>61</v>
      </c>
      <c r="D59" s="20">
        <v>0</v>
      </c>
      <c r="E59" s="9">
        <v>1</v>
      </c>
      <c r="F59" s="9">
        <v>1</v>
      </c>
      <c r="G59" s="9">
        <v>1</v>
      </c>
      <c r="H59" s="9">
        <v>1</v>
      </c>
      <c r="I59" s="9">
        <v>0</v>
      </c>
      <c r="J59" s="9">
        <v>1</v>
      </c>
      <c r="K59" s="9">
        <v>0</v>
      </c>
      <c r="L59" s="9">
        <v>0</v>
      </c>
      <c r="M59" s="9">
        <v>1</v>
      </c>
      <c r="N59" s="9">
        <v>0</v>
      </c>
      <c r="O59" s="9">
        <v>0</v>
      </c>
      <c r="P59" s="9">
        <f t="shared" si="0"/>
        <v>0.54545454545454541</v>
      </c>
      <c r="Q59" s="9">
        <f t="shared" si="1"/>
        <v>0.54545454545454541</v>
      </c>
      <c r="R59" s="13">
        <v>0</v>
      </c>
      <c r="S59" s="9">
        <v>0</v>
      </c>
      <c r="T59" s="9">
        <v>0</v>
      </c>
      <c r="U59" s="9">
        <v>0</v>
      </c>
      <c r="V59" s="9">
        <v>1</v>
      </c>
      <c r="W59" s="9">
        <v>1</v>
      </c>
      <c r="X59" s="9">
        <v>1</v>
      </c>
      <c r="Y59" s="9">
        <v>0</v>
      </c>
      <c r="Z59" s="9">
        <v>1</v>
      </c>
      <c r="AA59" s="9">
        <v>0</v>
      </c>
      <c r="AB59" s="9">
        <v>0</v>
      </c>
      <c r="AC59" s="9">
        <v>1</v>
      </c>
      <c r="AD59" s="9">
        <v>1</v>
      </c>
      <c r="AE59" s="9">
        <v>0</v>
      </c>
      <c r="AF59" s="9">
        <v>0</v>
      </c>
      <c r="AG59" s="9">
        <v>0</v>
      </c>
      <c r="AH59" s="9">
        <f t="shared" si="2"/>
        <v>0.42857142857142855</v>
      </c>
      <c r="AI59" s="9">
        <f t="shared" si="3"/>
        <v>0.42857142857142855</v>
      </c>
      <c r="AJ59" s="9">
        <f t="shared" si="4"/>
        <v>0.48</v>
      </c>
      <c r="AK59" s="9">
        <f t="shared" si="5"/>
        <v>0.48</v>
      </c>
      <c r="AL59" s="13" t="str">
        <f t="shared" si="6"/>
        <v/>
      </c>
      <c r="AM59" s="14" t="str">
        <f t="shared" si="7"/>
        <v/>
      </c>
      <c r="AN59" s="9" t="str">
        <f t="shared" si="8"/>
        <v/>
      </c>
      <c r="AO59" s="9" t="str">
        <f t="shared" si="9"/>
        <v/>
      </c>
      <c r="AP59" s="9">
        <f t="shared" si="10"/>
        <v>1</v>
      </c>
      <c r="AQ59" s="9">
        <f t="shared" si="11"/>
        <v>1</v>
      </c>
      <c r="AR59" s="9" t="str">
        <f t="shared" si="12"/>
        <v/>
      </c>
      <c r="AS59" s="9">
        <f t="shared" si="13"/>
        <v>0</v>
      </c>
      <c r="AT59" s="9">
        <f t="shared" si="14"/>
        <v>1</v>
      </c>
      <c r="AU59" s="9" t="str">
        <f t="shared" si="15"/>
        <v/>
      </c>
      <c r="AV59" s="9">
        <f t="shared" si="16"/>
        <v>0</v>
      </c>
      <c r="AW59" s="9" t="str">
        <f t="shared" si="17"/>
        <v/>
      </c>
      <c r="AX59" s="9" t="str">
        <f t="shared" si="18"/>
        <v/>
      </c>
      <c r="AY59" s="9">
        <f t="shared" si="19"/>
        <v>1</v>
      </c>
      <c r="AZ59" s="9" t="str">
        <f t="shared" si="20"/>
        <v/>
      </c>
      <c r="BA59" s="9">
        <v>0</v>
      </c>
      <c r="BB59" s="9">
        <f t="shared" si="21"/>
        <v>0.66666666666666663</v>
      </c>
      <c r="BC59" s="9">
        <f t="shared" si="22"/>
        <v>0.66666666666666663</v>
      </c>
      <c r="BD59" s="9">
        <f t="shared" si="23"/>
        <v>0.58823529411764708</v>
      </c>
      <c r="BE59" s="9">
        <f t="shared" si="24"/>
        <v>0.58823529411764708</v>
      </c>
    </row>
    <row r="60" spans="1:57" x14ac:dyDescent="0.25">
      <c r="D60"/>
      <c r="R60"/>
      <c r="AL60"/>
    </row>
    <row r="61" spans="1:57" s="9" customFormat="1" x14ac:dyDescent="0.25">
      <c r="A61" s="12">
        <v>58</v>
      </c>
      <c r="B61" s="12">
        <v>203180617</v>
      </c>
      <c r="C61" s="10" t="s">
        <v>72</v>
      </c>
      <c r="D61" s="20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0</v>
      </c>
      <c r="M61" s="9">
        <v>1</v>
      </c>
      <c r="N61" s="9">
        <v>1</v>
      </c>
      <c r="O61" s="9">
        <v>2</v>
      </c>
      <c r="P61" s="9">
        <f t="shared" si="0"/>
        <v>0.90909090909090906</v>
      </c>
      <c r="Q61" s="9">
        <f t="shared" si="1"/>
        <v>0.76923076923076927</v>
      </c>
      <c r="R61" s="13">
        <v>0</v>
      </c>
      <c r="S61" s="9">
        <v>0</v>
      </c>
      <c r="T61" s="9">
        <v>0</v>
      </c>
      <c r="U61" s="9">
        <v>0</v>
      </c>
      <c r="V61" s="9">
        <v>0</v>
      </c>
      <c r="W61" s="9">
        <v>1</v>
      </c>
      <c r="X61" s="9">
        <v>0</v>
      </c>
      <c r="Y61" s="9">
        <v>0</v>
      </c>
      <c r="Z61" s="9">
        <v>1</v>
      </c>
      <c r="AA61" s="9">
        <v>1</v>
      </c>
      <c r="AB61" s="9">
        <v>1</v>
      </c>
      <c r="AC61" s="9">
        <v>0</v>
      </c>
      <c r="AD61" s="9">
        <v>1</v>
      </c>
      <c r="AE61" s="9">
        <v>1</v>
      </c>
      <c r="AF61" s="9">
        <v>1</v>
      </c>
      <c r="AG61" s="9">
        <v>4</v>
      </c>
      <c r="AH61" s="9">
        <f t="shared" si="2"/>
        <v>0.5</v>
      </c>
      <c r="AI61" s="9">
        <f t="shared" si="3"/>
        <v>0.3888888888888889</v>
      </c>
      <c r="AJ61" s="9">
        <f t="shared" si="4"/>
        <v>0.68</v>
      </c>
      <c r="AK61" s="9">
        <f t="shared" si="5"/>
        <v>0.54838709677419351</v>
      </c>
      <c r="AL61" s="13" t="str">
        <f t="shared" ref="AL61" si="25">IF(AND(I61,L61), R61, "")</f>
        <v/>
      </c>
      <c r="AM61" s="14">
        <f t="shared" ref="AM61" si="26">IF(AND(I61,J61), S61, "")</f>
        <v>0</v>
      </c>
      <c r="AN61" s="9">
        <f t="shared" ref="AN61" si="27">IF(AND(I61,K61),T61, "")</f>
        <v>0</v>
      </c>
      <c r="AO61" s="9">
        <f t="shared" ref="AO61" si="28">IF(AND(F61,K61), U61, "")</f>
        <v>0</v>
      </c>
      <c r="AP61" s="9">
        <f t="shared" ref="AP61" si="29">IF(AND(F61,J61), V61, "")</f>
        <v>0</v>
      </c>
      <c r="AQ61" s="9">
        <f t="shared" ref="AQ61" si="30">IF(AND(F61,M61), W61, "")</f>
        <v>1</v>
      </c>
      <c r="AR61" s="9">
        <f t="shared" ref="AR61" si="31">IF(AND(F61,D61),X61, "")</f>
        <v>0</v>
      </c>
      <c r="AS61" s="9">
        <f t="shared" ref="AS61" si="32">IF(AND(F61,H61), Y61, "")</f>
        <v>0</v>
      </c>
      <c r="AT61" s="9">
        <f t="shared" ref="AT61" si="33">IF(AND(G61,M61), Z61, "")</f>
        <v>1</v>
      </c>
      <c r="AU61" s="9">
        <f t="shared" ref="AU61" si="34">IF(AND(H61,I61), AA61, "")</f>
        <v>1</v>
      </c>
      <c r="AV61" s="9">
        <f t="shared" ref="AV61" si="35">IF(AND(H61,M61), AB61, "")</f>
        <v>1</v>
      </c>
      <c r="AW61" s="9">
        <f t="shared" ref="AW61" si="36">IF(AND(E61,D61), AC61, "")</f>
        <v>0</v>
      </c>
      <c r="AX61" s="9">
        <f t="shared" si="18"/>
        <v>1</v>
      </c>
      <c r="AY61" s="9">
        <f t="shared" ref="AY61" si="37">IF(AND(E61,H61), AD61, "")</f>
        <v>1</v>
      </c>
      <c r="AZ61" s="9">
        <f t="shared" ref="AZ61" si="38">IF(AND(E61,I61), AF61, "")</f>
        <v>1</v>
      </c>
      <c r="BA61" s="9">
        <v>4</v>
      </c>
      <c r="BB61" s="9">
        <f t="shared" si="21"/>
        <v>0.5</v>
      </c>
      <c r="BC61" s="9">
        <f t="shared" si="22"/>
        <v>0.3888888888888889</v>
      </c>
      <c r="BD61" s="9">
        <f t="shared" si="23"/>
        <v>0.68</v>
      </c>
      <c r="BE61" s="9">
        <f t="shared" si="24"/>
        <v>0.54838709677419351</v>
      </c>
    </row>
    <row r="62" spans="1:57" s="9" customFormat="1" x14ac:dyDescent="0.25">
      <c r="A62" s="12">
        <v>59</v>
      </c>
      <c r="B62" s="12">
        <v>308541408</v>
      </c>
      <c r="C62" s="15" t="s">
        <v>72</v>
      </c>
      <c r="D62" s="20">
        <v>1</v>
      </c>
      <c r="E62" s="9">
        <v>0</v>
      </c>
      <c r="F62" s="9">
        <v>1</v>
      </c>
      <c r="G62" s="9">
        <v>1</v>
      </c>
      <c r="H62" s="9">
        <v>0</v>
      </c>
      <c r="I62" s="9">
        <v>0</v>
      </c>
      <c r="J62" s="9">
        <v>1</v>
      </c>
      <c r="K62" s="9">
        <v>1</v>
      </c>
      <c r="L62" s="9">
        <v>0</v>
      </c>
      <c r="M62" s="9">
        <v>1</v>
      </c>
      <c r="N62" s="9">
        <v>0</v>
      </c>
      <c r="O62" s="9">
        <v>0</v>
      </c>
      <c r="P62" s="9">
        <f t="shared" si="0"/>
        <v>0.54545454545454541</v>
      </c>
      <c r="Q62" s="9">
        <f t="shared" si="1"/>
        <v>0.54545454545454541</v>
      </c>
      <c r="R62" s="13">
        <v>0</v>
      </c>
      <c r="S62" s="9">
        <v>0</v>
      </c>
      <c r="T62" s="9">
        <v>0</v>
      </c>
      <c r="U62" s="9">
        <v>0</v>
      </c>
      <c r="V62" s="9">
        <v>1</v>
      </c>
      <c r="W62" s="9">
        <v>1</v>
      </c>
      <c r="X62" s="9">
        <v>0</v>
      </c>
      <c r="Y62" s="9">
        <v>0</v>
      </c>
      <c r="Z62" s="9">
        <v>1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1</v>
      </c>
      <c r="AH62" s="9">
        <f t="shared" si="2"/>
        <v>0.21428571428571427</v>
      </c>
      <c r="AI62" s="9">
        <f t="shared" si="3"/>
        <v>0.2</v>
      </c>
      <c r="AJ62" s="9">
        <f t="shared" si="4"/>
        <v>0.36</v>
      </c>
      <c r="AK62" s="9">
        <f t="shared" si="5"/>
        <v>0.34615384615384615</v>
      </c>
      <c r="AL62" s="13" t="str">
        <f t="shared" ref="AL62:AL121" si="39">IF(AND(I62,L62), R62, "")</f>
        <v/>
      </c>
      <c r="AM62" s="14" t="str">
        <f t="shared" ref="AM62:AM121" si="40">IF(AND(I62,J62), S62, "")</f>
        <v/>
      </c>
      <c r="AN62" s="9" t="str">
        <f t="shared" ref="AN62:AN121" si="41">IF(AND(I62,K62),T62, "")</f>
        <v/>
      </c>
      <c r="AO62" s="9">
        <f t="shared" ref="AO62:AO121" si="42">IF(AND(F62,K62), U62, "")</f>
        <v>0</v>
      </c>
      <c r="AP62" s="9">
        <f t="shared" ref="AP62:AP121" si="43">IF(AND(F62,J62), V62, "")</f>
        <v>1</v>
      </c>
      <c r="AQ62" s="9">
        <f t="shared" ref="AQ62:AQ121" si="44">IF(AND(F62,M62), W62, "")</f>
        <v>1</v>
      </c>
      <c r="AR62" s="9">
        <f t="shared" ref="AR62:AR121" si="45">IF(AND(F62,D62),X62, "")</f>
        <v>0</v>
      </c>
      <c r="AS62" s="9" t="str">
        <f t="shared" ref="AS62:AS121" si="46">IF(AND(F62,H62), Y62, "")</f>
        <v/>
      </c>
      <c r="AT62" s="9">
        <f t="shared" ref="AT62:AT121" si="47">IF(AND(G62,M62), Z62, "")</f>
        <v>1</v>
      </c>
      <c r="AU62" s="9" t="str">
        <f t="shared" ref="AU62:AU121" si="48">IF(AND(H62,I62), AA62, "")</f>
        <v/>
      </c>
      <c r="AV62" s="9" t="str">
        <f t="shared" ref="AV62:AV121" si="49">IF(AND(H62,M62), AB62, "")</f>
        <v/>
      </c>
      <c r="AW62" s="9" t="str">
        <f t="shared" ref="AW62:AW121" si="50">IF(AND(E62,D62), AC62, "")</f>
        <v/>
      </c>
      <c r="AX62" s="9" t="str">
        <f t="shared" si="18"/>
        <v/>
      </c>
      <c r="AY62" s="9" t="str">
        <f t="shared" ref="AY62:AY121" si="51">IF(AND(E62,H62), AD62, "")</f>
        <v/>
      </c>
      <c r="AZ62" s="9" t="str">
        <f t="shared" ref="AZ62:AZ121" si="52">IF(AND(E62,I62), AF62, "")</f>
        <v/>
      </c>
      <c r="BA62" s="9">
        <v>1</v>
      </c>
      <c r="BB62" s="9">
        <f t="shared" si="21"/>
        <v>0.6</v>
      </c>
      <c r="BC62" s="9">
        <f t="shared" si="22"/>
        <v>0.5</v>
      </c>
      <c r="BD62" s="9">
        <f t="shared" si="23"/>
        <v>0.5625</v>
      </c>
      <c r="BE62" s="9">
        <f t="shared" si="24"/>
        <v>0.52941176470588236</v>
      </c>
    </row>
    <row r="63" spans="1:57" s="9" customFormat="1" x14ac:dyDescent="0.25">
      <c r="A63" s="12">
        <v>60</v>
      </c>
      <c r="B63" s="12">
        <v>321842288</v>
      </c>
      <c r="C63" s="10" t="s">
        <v>72</v>
      </c>
      <c r="D63" s="20">
        <v>1</v>
      </c>
      <c r="E63" s="9">
        <v>0</v>
      </c>
      <c r="F63" s="9">
        <v>1</v>
      </c>
      <c r="G63" s="9">
        <v>0</v>
      </c>
      <c r="H63" s="9">
        <v>1</v>
      </c>
      <c r="I63" s="9">
        <v>0</v>
      </c>
      <c r="J63" s="9">
        <v>1</v>
      </c>
      <c r="K63" s="9">
        <v>1</v>
      </c>
      <c r="L63" s="9">
        <v>0</v>
      </c>
      <c r="M63" s="9">
        <v>1</v>
      </c>
      <c r="N63" s="9">
        <v>0</v>
      </c>
      <c r="O63" s="9">
        <v>1</v>
      </c>
      <c r="P63" s="9">
        <f t="shared" si="0"/>
        <v>0.54545454545454541</v>
      </c>
      <c r="Q63" s="9">
        <f t="shared" si="1"/>
        <v>0.5</v>
      </c>
      <c r="R63" s="13">
        <v>0</v>
      </c>
      <c r="S63" s="9">
        <v>0</v>
      </c>
      <c r="T63" s="9">
        <v>0</v>
      </c>
      <c r="U63" s="9">
        <v>1</v>
      </c>
      <c r="V63" s="9">
        <v>1</v>
      </c>
      <c r="W63" s="9">
        <v>1</v>
      </c>
      <c r="X63" s="9">
        <v>0</v>
      </c>
      <c r="Y63" s="9">
        <v>1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1</v>
      </c>
      <c r="AH63" s="9">
        <f t="shared" si="2"/>
        <v>0.2857142857142857</v>
      </c>
      <c r="AI63" s="9">
        <f t="shared" si="3"/>
        <v>0.26666666666666666</v>
      </c>
      <c r="AJ63" s="9">
        <f t="shared" si="4"/>
        <v>0.4</v>
      </c>
      <c r="AK63" s="9">
        <f t="shared" si="5"/>
        <v>0.37037037037037035</v>
      </c>
      <c r="AL63" s="13" t="str">
        <f t="shared" si="39"/>
        <v/>
      </c>
      <c r="AM63" s="14" t="str">
        <f t="shared" si="40"/>
        <v/>
      </c>
      <c r="AN63" s="9" t="str">
        <f t="shared" si="41"/>
        <v/>
      </c>
      <c r="AO63" s="9">
        <f t="shared" si="42"/>
        <v>1</v>
      </c>
      <c r="AP63" s="9">
        <f t="shared" si="43"/>
        <v>1</v>
      </c>
      <c r="AQ63" s="9">
        <f t="shared" si="44"/>
        <v>1</v>
      </c>
      <c r="AR63" s="9">
        <f t="shared" si="45"/>
        <v>0</v>
      </c>
      <c r="AS63" s="9">
        <f t="shared" si="46"/>
        <v>1</v>
      </c>
      <c r="AT63" s="9" t="str">
        <f t="shared" si="47"/>
        <v/>
      </c>
      <c r="AU63" s="9" t="str">
        <f t="shared" si="48"/>
        <v/>
      </c>
      <c r="AV63" s="9">
        <f t="shared" si="49"/>
        <v>0</v>
      </c>
      <c r="AW63" s="9" t="str">
        <f t="shared" si="50"/>
        <v/>
      </c>
      <c r="AX63" s="9" t="str">
        <f t="shared" si="18"/>
        <v/>
      </c>
      <c r="AY63" s="9" t="str">
        <f t="shared" si="51"/>
        <v/>
      </c>
      <c r="AZ63" s="9" t="str">
        <f t="shared" si="52"/>
        <v/>
      </c>
      <c r="BA63" s="9">
        <v>1</v>
      </c>
      <c r="BB63" s="9">
        <f t="shared" si="21"/>
        <v>0.66666666666666663</v>
      </c>
      <c r="BC63" s="9">
        <f t="shared" si="22"/>
        <v>0.5714285714285714</v>
      </c>
      <c r="BD63" s="9">
        <f t="shared" si="23"/>
        <v>0.58823529411764708</v>
      </c>
      <c r="BE63" s="9">
        <f t="shared" si="24"/>
        <v>0.52631578947368418</v>
      </c>
    </row>
    <row r="64" spans="1:57" s="9" customFormat="1" x14ac:dyDescent="0.25">
      <c r="A64" s="12">
        <v>61</v>
      </c>
      <c r="B64" s="12">
        <v>312614829</v>
      </c>
      <c r="C64" s="15" t="s">
        <v>72</v>
      </c>
      <c r="D64" s="20">
        <v>1</v>
      </c>
      <c r="E64" s="9">
        <v>0</v>
      </c>
      <c r="F64" s="9">
        <v>0</v>
      </c>
      <c r="G64" s="9">
        <v>0</v>
      </c>
      <c r="H64" s="9">
        <v>1</v>
      </c>
      <c r="I64" s="9">
        <v>0</v>
      </c>
      <c r="J64" s="9">
        <v>1</v>
      </c>
      <c r="K64" s="9">
        <v>1</v>
      </c>
      <c r="L64" s="9">
        <v>0</v>
      </c>
      <c r="M64" s="9">
        <v>1</v>
      </c>
      <c r="N64" s="9">
        <v>0</v>
      </c>
      <c r="O64" s="9">
        <v>0</v>
      </c>
      <c r="P64" s="9">
        <f t="shared" si="0"/>
        <v>0.45454545454545453</v>
      </c>
      <c r="Q64" s="9">
        <f t="shared" si="1"/>
        <v>0.45454545454545453</v>
      </c>
      <c r="R64" s="13">
        <v>0</v>
      </c>
      <c r="S64" s="9">
        <v>0</v>
      </c>
      <c r="T64" s="9">
        <v>0</v>
      </c>
      <c r="U64" s="9">
        <v>1</v>
      </c>
      <c r="V64" s="9">
        <v>1</v>
      </c>
      <c r="W64" s="9">
        <v>1</v>
      </c>
      <c r="X64" s="9">
        <v>1</v>
      </c>
      <c r="Y64" s="9">
        <v>0</v>
      </c>
      <c r="Z64" s="9">
        <v>1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f t="shared" si="2"/>
        <v>0.35714285714285715</v>
      </c>
      <c r="AI64" s="9">
        <f t="shared" si="3"/>
        <v>0.35714285714285715</v>
      </c>
      <c r="AJ64" s="9">
        <f t="shared" si="4"/>
        <v>0.4</v>
      </c>
      <c r="AK64" s="9">
        <f t="shared" si="5"/>
        <v>0.4</v>
      </c>
      <c r="AL64" s="13" t="str">
        <f t="shared" si="39"/>
        <v/>
      </c>
      <c r="AM64" s="14" t="str">
        <f t="shared" si="40"/>
        <v/>
      </c>
      <c r="AN64" s="9" t="str">
        <f t="shared" si="41"/>
        <v/>
      </c>
      <c r="AO64" s="9" t="str">
        <f t="shared" si="42"/>
        <v/>
      </c>
      <c r="AP64" s="9" t="str">
        <f t="shared" si="43"/>
        <v/>
      </c>
      <c r="AQ64" s="9" t="str">
        <f t="shared" si="44"/>
        <v/>
      </c>
      <c r="AR64" s="9" t="str">
        <f t="shared" si="45"/>
        <v/>
      </c>
      <c r="AS64" s="9" t="str">
        <f t="shared" si="46"/>
        <v/>
      </c>
      <c r="AT64" s="9" t="str">
        <f t="shared" si="47"/>
        <v/>
      </c>
      <c r="AU64" s="9" t="str">
        <f t="shared" si="48"/>
        <v/>
      </c>
      <c r="AV64" s="9">
        <f t="shared" si="49"/>
        <v>0</v>
      </c>
      <c r="AW64" s="9" t="str">
        <f t="shared" si="50"/>
        <v/>
      </c>
      <c r="AX64" s="9" t="str">
        <f t="shared" si="18"/>
        <v/>
      </c>
      <c r="AY64" s="9" t="str">
        <f t="shared" si="51"/>
        <v/>
      </c>
      <c r="AZ64" s="9" t="str">
        <f t="shared" si="52"/>
        <v/>
      </c>
      <c r="BA64" s="9">
        <v>0</v>
      </c>
      <c r="BB64" s="9">
        <f t="shared" si="21"/>
        <v>0</v>
      </c>
      <c r="BC64" s="9">
        <f t="shared" si="22"/>
        <v>0</v>
      </c>
      <c r="BD64" s="9">
        <f t="shared" si="23"/>
        <v>0.41666666666666669</v>
      </c>
      <c r="BE64" s="9">
        <f t="shared" si="24"/>
        <v>0.41666666666666669</v>
      </c>
    </row>
    <row r="65" spans="1:57" s="9" customFormat="1" x14ac:dyDescent="0.25">
      <c r="A65" s="12">
        <v>62</v>
      </c>
      <c r="B65" s="12">
        <v>315029272</v>
      </c>
      <c r="C65" s="10" t="s">
        <v>72</v>
      </c>
      <c r="D65" s="20">
        <v>1</v>
      </c>
      <c r="E65" s="9">
        <v>1</v>
      </c>
      <c r="F65" s="9">
        <v>1</v>
      </c>
      <c r="G65" s="9">
        <v>1</v>
      </c>
      <c r="H65" s="9">
        <v>1</v>
      </c>
      <c r="I65" s="9">
        <v>0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f t="shared" si="0"/>
        <v>0.54545454545454541</v>
      </c>
      <c r="Q65" s="9">
        <f t="shared" si="1"/>
        <v>0.5</v>
      </c>
      <c r="R65" s="13">
        <v>0</v>
      </c>
      <c r="S65" s="9">
        <v>0</v>
      </c>
      <c r="T65" s="9">
        <v>0</v>
      </c>
      <c r="U65" s="9">
        <v>0</v>
      </c>
      <c r="V65" s="9">
        <v>0</v>
      </c>
      <c r="W65" s="9">
        <v>1</v>
      </c>
      <c r="X65" s="9">
        <v>0</v>
      </c>
      <c r="Y65" s="9">
        <v>1</v>
      </c>
      <c r="Z65" s="9">
        <v>0</v>
      </c>
      <c r="AA65" s="9">
        <v>0</v>
      </c>
      <c r="AB65" s="9">
        <v>0</v>
      </c>
      <c r="AC65" s="9">
        <v>0</v>
      </c>
      <c r="AD65" s="9">
        <v>1</v>
      </c>
      <c r="AE65" s="9">
        <v>0</v>
      </c>
      <c r="AF65" s="9">
        <v>0</v>
      </c>
      <c r="AG65" s="9">
        <v>1</v>
      </c>
      <c r="AH65" s="9">
        <f t="shared" si="2"/>
        <v>0.21428571428571427</v>
      </c>
      <c r="AI65" s="9">
        <f t="shared" si="3"/>
        <v>0.2</v>
      </c>
      <c r="AJ65" s="9">
        <f t="shared" si="4"/>
        <v>0.36</v>
      </c>
      <c r="AK65" s="9">
        <f t="shared" si="5"/>
        <v>0.33333333333333331</v>
      </c>
      <c r="AL65" s="13" t="str">
        <f t="shared" si="39"/>
        <v/>
      </c>
      <c r="AM65" s="14" t="str">
        <f t="shared" si="40"/>
        <v/>
      </c>
      <c r="AN65" s="9" t="str">
        <f t="shared" si="41"/>
        <v/>
      </c>
      <c r="AO65" s="9" t="str">
        <f t="shared" si="42"/>
        <v/>
      </c>
      <c r="AP65" s="9" t="str">
        <f t="shared" si="43"/>
        <v/>
      </c>
      <c r="AQ65" s="9">
        <f t="shared" si="44"/>
        <v>1</v>
      </c>
      <c r="AR65" s="9">
        <f t="shared" si="45"/>
        <v>0</v>
      </c>
      <c r="AS65" s="9">
        <f t="shared" si="46"/>
        <v>1</v>
      </c>
      <c r="AT65" s="9">
        <f t="shared" si="47"/>
        <v>0</v>
      </c>
      <c r="AU65" s="9" t="str">
        <f t="shared" si="48"/>
        <v/>
      </c>
      <c r="AV65" s="9">
        <f t="shared" si="49"/>
        <v>0</v>
      </c>
      <c r="AW65" s="9">
        <f t="shared" si="50"/>
        <v>0</v>
      </c>
      <c r="AX65" s="9" t="str">
        <f t="shared" si="18"/>
        <v/>
      </c>
      <c r="AY65" s="9">
        <f t="shared" si="51"/>
        <v>1</v>
      </c>
      <c r="AZ65" s="9" t="str">
        <f t="shared" si="52"/>
        <v/>
      </c>
      <c r="BA65" s="9">
        <v>1</v>
      </c>
      <c r="BB65" s="9">
        <f t="shared" si="21"/>
        <v>0.42857142857142855</v>
      </c>
      <c r="BC65" s="9">
        <f t="shared" si="22"/>
        <v>0.375</v>
      </c>
      <c r="BD65" s="9">
        <f t="shared" si="23"/>
        <v>0.5</v>
      </c>
      <c r="BE65" s="9">
        <f t="shared" si="24"/>
        <v>0.45</v>
      </c>
    </row>
    <row r="66" spans="1:57" s="9" customFormat="1" x14ac:dyDescent="0.25">
      <c r="A66" s="12">
        <v>63</v>
      </c>
      <c r="B66" s="12">
        <v>311505895</v>
      </c>
      <c r="C66" s="15" t="s">
        <v>72</v>
      </c>
      <c r="D66" s="20">
        <v>1</v>
      </c>
      <c r="E66" s="9">
        <v>0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0</v>
      </c>
      <c r="O66" s="9">
        <v>1</v>
      </c>
      <c r="P66" s="9">
        <f t="shared" si="0"/>
        <v>0.81818181818181823</v>
      </c>
      <c r="Q66" s="9">
        <f t="shared" si="1"/>
        <v>0.75</v>
      </c>
      <c r="R66" s="13">
        <v>0</v>
      </c>
      <c r="S66" s="9">
        <v>0</v>
      </c>
      <c r="T66" s="9">
        <v>0</v>
      </c>
      <c r="U66" s="9">
        <v>0</v>
      </c>
      <c r="V66" s="9">
        <v>1</v>
      </c>
      <c r="W66" s="9">
        <v>1</v>
      </c>
      <c r="X66" s="9">
        <v>0</v>
      </c>
      <c r="Y66" s="9">
        <v>0</v>
      </c>
      <c r="Z66" s="9">
        <v>0</v>
      </c>
      <c r="AA66" s="9">
        <v>1</v>
      </c>
      <c r="AB66" s="9">
        <v>1</v>
      </c>
      <c r="AC66" s="9">
        <v>0</v>
      </c>
      <c r="AD66" s="9">
        <v>0</v>
      </c>
      <c r="AE66" s="9">
        <v>0</v>
      </c>
      <c r="AF66" s="9">
        <v>0</v>
      </c>
      <c r="AG66" s="9">
        <v>4</v>
      </c>
      <c r="AH66" s="9">
        <f t="shared" si="2"/>
        <v>0.2857142857142857</v>
      </c>
      <c r="AI66" s="9">
        <f t="shared" si="3"/>
        <v>0.22222222222222221</v>
      </c>
      <c r="AJ66" s="9">
        <f t="shared" si="4"/>
        <v>0.52</v>
      </c>
      <c r="AK66" s="9">
        <f t="shared" si="5"/>
        <v>0.43333333333333335</v>
      </c>
      <c r="AL66" s="13">
        <f t="shared" si="39"/>
        <v>0</v>
      </c>
      <c r="AM66" s="14">
        <f t="shared" si="40"/>
        <v>0</v>
      </c>
      <c r="AN66" s="9">
        <f t="shared" si="41"/>
        <v>0</v>
      </c>
      <c r="AO66" s="9">
        <f t="shared" si="42"/>
        <v>0</v>
      </c>
      <c r="AP66" s="9">
        <f t="shared" si="43"/>
        <v>1</v>
      </c>
      <c r="AQ66" s="9">
        <f t="shared" si="44"/>
        <v>1</v>
      </c>
      <c r="AR66" s="9">
        <f t="shared" si="45"/>
        <v>0</v>
      </c>
      <c r="AS66" s="9">
        <f t="shared" si="46"/>
        <v>0</v>
      </c>
      <c r="AT66" s="9">
        <f t="shared" si="47"/>
        <v>0</v>
      </c>
      <c r="AU66" s="9">
        <f t="shared" si="48"/>
        <v>1</v>
      </c>
      <c r="AV66" s="9">
        <f t="shared" si="49"/>
        <v>1</v>
      </c>
      <c r="AW66" s="9" t="str">
        <f t="shared" si="50"/>
        <v/>
      </c>
      <c r="AX66" s="9" t="str">
        <f t="shared" si="18"/>
        <v/>
      </c>
      <c r="AY66" s="9" t="str">
        <f t="shared" si="51"/>
        <v/>
      </c>
      <c r="AZ66" s="9" t="str">
        <f t="shared" si="52"/>
        <v/>
      </c>
      <c r="BA66" s="9">
        <v>4</v>
      </c>
      <c r="BB66" s="9">
        <f t="shared" si="21"/>
        <v>0.36363636363636365</v>
      </c>
      <c r="BC66" s="9">
        <f t="shared" si="22"/>
        <v>0.26666666666666666</v>
      </c>
      <c r="BD66" s="9">
        <f t="shared" si="23"/>
        <v>0.59090909090909094</v>
      </c>
      <c r="BE66" s="9">
        <f t="shared" si="24"/>
        <v>0.48148148148148145</v>
      </c>
    </row>
    <row r="67" spans="1:57" s="9" customFormat="1" x14ac:dyDescent="0.25">
      <c r="A67" s="12">
        <v>64</v>
      </c>
      <c r="B67" s="12">
        <v>203598594</v>
      </c>
      <c r="C67" s="10" t="s">
        <v>72</v>
      </c>
      <c r="D67" s="20">
        <v>1</v>
      </c>
      <c r="E67" s="9">
        <v>1</v>
      </c>
      <c r="F67" s="9">
        <v>1</v>
      </c>
      <c r="G67" s="9">
        <v>1</v>
      </c>
      <c r="H67" s="9">
        <v>1</v>
      </c>
      <c r="I67" s="9">
        <v>0</v>
      </c>
      <c r="J67" s="9">
        <v>1</v>
      </c>
      <c r="K67" s="9">
        <v>0</v>
      </c>
      <c r="L67" s="9">
        <v>1</v>
      </c>
      <c r="M67" s="9">
        <v>1</v>
      </c>
      <c r="N67" s="9">
        <v>0</v>
      </c>
      <c r="O67" s="9">
        <v>0</v>
      </c>
      <c r="P67" s="9">
        <f t="shared" si="0"/>
        <v>0.72727272727272729</v>
      </c>
      <c r="Q67" s="9">
        <f t="shared" si="1"/>
        <v>0.72727272727272729</v>
      </c>
      <c r="R67" s="13">
        <v>0</v>
      </c>
      <c r="S67" s="9">
        <v>0</v>
      </c>
      <c r="T67" s="9">
        <v>0</v>
      </c>
      <c r="U67" s="9">
        <v>0</v>
      </c>
      <c r="V67" s="9">
        <v>1</v>
      </c>
      <c r="W67" s="9">
        <v>1</v>
      </c>
      <c r="X67" s="9">
        <v>0</v>
      </c>
      <c r="Y67" s="9">
        <v>0</v>
      </c>
      <c r="Z67" s="9">
        <v>1</v>
      </c>
      <c r="AA67" s="9">
        <v>0</v>
      </c>
      <c r="AB67" s="9">
        <v>0</v>
      </c>
      <c r="AC67" s="9">
        <v>1</v>
      </c>
      <c r="AD67" s="9">
        <v>1</v>
      </c>
      <c r="AE67" s="9">
        <v>0</v>
      </c>
      <c r="AF67" s="9">
        <v>0</v>
      </c>
      <c r="AG67" s="9">
        <v>0</v>
      </c>
      <c r="AH67" s="9">
        <f t="shared" si="2"/>
        <v>0.35714285714285715</v>
      </c>
      <c r="AI67" s="9">
        <f t="shared" si="3"/>
        <v>0.35714285714285715</v>
      </c>
      <c r="AJ67" s="9">
        <f t="shared" si="4"/>
        <v>0.52</v>
      </c>
      <c r="AK67" s="9">
        <f t="shared" si="5"/>
        <v>0.52</v>
      </c>
      <c r="AL67" s="13" t="str">
        <f t="shared" si="39"/>
        <v/>
      </c>
      <c r="AM67" s="14" t="str">
        <f t="shared" si="40"/>
        <v/>
      </c>
      <c r="AN67" s="9" t="str">
        <f t="shared" si="41"/>
        <v/>
      </c>
      <c r="AO67" s="9" t="str">
        <f t="shared" si="42"/>
        <v/>
      </c>
      <c r="AP67" s="9">
        <f t="shared" si="43"/>
        <v>1</v>
      </c>
      <c r="AQ67" s="9">
        <f t="shared" si="44"/>
        <v>1</v>
      </c>
      <c r="AR67" s="9">
        <f t="shared" si="45"/>
        <v>0</v>
      </c>
      <c r="AS67" s="9">
        <f t="shared" si="46"/>
        <v>0</v>
      </c>
      <c r="AT67" s="9">
        <f t="shared" si="47"/>
        <v>1</v>
      </c>
      <c r="AU67" s="9" t="str">
        <f t="shared" si="48"/>
        <v/>
      </c>
      <c r="AV67" s="9">
        <f t="shared" si="49"/>
        <v>0</v>
      </c>
      <c r="AW67" s="9">
        <f t="shared" si="50"/>
        <v>1</v>
      </c>
      <c r="AX67" s="9" t="str">
        <f t="shared" si="18"/>
        <v/>
      </c>
      <c r="AY67" s="9">
        <f t="shared" si="51"/>
        <v>1</v>
      </c>
      <c r="AZ67" s="9" t="str">
        <f t="shared" si="52"/>
        <v/>
      </c>
      <c r="BA67" s="9">
        <v>0</v>
      </c>
      <c r="BB67" s="9">
        <f t="shared" si="21"/>
        <v>0.625</v>
      </c>
      <c r="BC67" s="9">
        <f t="shared" si="22"/>
        <v>0.625</v>
      </c>
      <c r="BD67" s="9">
        <f t="shared" si="23"/>
        <v>0.68421052631578949</v>
      </c>
      <c r="BE67" s="9">
        <f t="shared" si="24"/>
        <v>0.68421052631578949</v>
      </c>
    </row>
    <row r="68" spans="1:57" s="9" customFormat="1" x14ac:dyDescent="0.25">
      <c r="A68" s="12">
        <v>65</v>
      </c>
      <c r="B68" s="12">
        <v>308030055</v>
      </c>
      <c r="C68" s="15" t="s">
        <v>72</v>
      </c>
      <c r="D68" s="20">
        <v>1</v>
      </c>
      <c r="E68" s="9">
        <v>1</v>
      </c>
      <c r="F68" s="9">
        <v>1</v>
      </c>
      <c r="G68" s="9">
        <v>1</v>
      </c>
      <c r="H68" s="9">
        <v>1</v>
      </c>
      <c r="I68" s="9">
        <v>0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f t="shared" ref="P68:P121" si="53">+SUM(D68:N68)/11</f>
        <v>0.90909090909090906</v>
      </c>
      <c r="Q68" s="9">
        <f t="shared" ref="Q68:Q121" si="54">+SUM(D68:N68)/(11+O68)</f>
        <v>0.83333333333333337</v>
      </c>
      <c r="R68" s="13">
        <v>0</v>
      </c>
      <c r="S68" s="9">
        <v>0</v>
      </c>
      <c r="T68" s="9">
        <v>0</v>
      </c>
      <c r="U68" s="9">
        <v>1</v>
      </c>
      <c r="V68" s="9">
        <v>1</v>
      </c>
      <c r="W68" s="9">
        <v>1</v>
      </c>
      <c r="X68" s="9">
        <v>0</v>
      </c>
      <c r="Y68" s="9">
        <v>0</v>
      </c>
      <c r="Z68" s="9">
        <v>1</v>
      </c>
      <c r="AA68" s="9">
        <v>0</v>
      </c>
      <c r="AB68" s="9">
        <v>0</v>
      </c>
      <c r="AC68" s="9">
        <v>0</v>
      </c>
      <c r="AD68" s="9">
        <v>1</v>
      </c>
      <c r="AE68" s="9">
        <v>1</v>
      </c>
      <c r="AF68" s="9">
        <v>0</v>
      </c>
      <c r="AG68" s="9">
        <v>1</v>
      </c>
      <c r="AH68" s="9">
        <f t="shared" ref="AH68:AH121" si="55">+SUM(R68:AF68)/14</f>
        <v>0.42857142857142855</v>
      </c>
      <c r="AI68" s="9">
        <f t="shared" ref="AI68:AI121" si="56">+SUM(R68:AF68)/(14+AG68)</f>
        <v>0.4</v>
      </c>
      <c r="AJ68" s="9">
        <f t="shared" ref="AJ68:AJ121" si="57">+(SUM(D68:N68)+SUM(R68:AF68))/25</f>
        <v>0.64</v>
      </c>
      <c r="AK68" s="9">
        <f t="shared" ref="AK68:AK121" si="58">+(SUM(D68:N68)+SUM(R68:AF68))/(25+AG68+O68)</f>
        <v>0.59259259259259256</v>
      </c>
      <c r="AL68" s="13" t="str">
        <f t="shared" si="39"/>
        <v/>
      </c>
      <c r="AM68" s="14" t="str">
        <f t="shared" si="40"/>
        <v/>
      </c>
      <c r="AN68" s="9" t="str">
        <f t="shared" si="41"/>
        <v/>
      </c>
      <c r="AO68" s="9">
        <f t="shared" si="42"/>
        <v>1</v>
      </c>
      <c r="AP68" s="9">
        <f t="shared" si="43"/>
        <v>1</v>
      </c>
      <c r="AQ68" s="9">
        <f t="shared" si="44"/>
        <v>1</v>
      </c>
      <c r="AR68" s="9">
        <f t="shared" si="45"/>
        <v>0</v>
      </c>
      <c r="AS68" s="9">
        <f t="shared" si="46"/>
        <v>0</v>
      </c>
      <c r="AT68" s="9">
        <f t="shared" si="47"/>
        <v>1</v>
      </c>
      <c r="AU68" s="9" t="str">
        <f t="shared" si="48"/>
        <v/>
      </c>
      <c r="AV68" s="9">
        <f t="shared" si="49"/>
        <v>0</v>
      </c>
      <c r="AW68" s="9">
        <f t="shared" si="50"/>
        <v>0</v>
      </c>
      <c r="AX68" s="9">
        <f t="shared" ref="AX68:AX124" si="59">IF(AND(E68,N68), AE68, "")</f>
        <v>1</v>
      </c>
      <c r="AY68" s="9">
        <f t="shared" si="51"/>
        <v>1</v>
      </c>
      <c r="AZ68" s="9" t="str">
        <f t="shared" si="52"/>
        <v/>
      </c>
      <c r="BA68" s="9">
        <v>1</v>
      </c>
      <c r="BB68" s="9">
        <f t="shared" ref="BB68:BB121" si="60">SUM(AL68:AZ68)/(15-COUNTBLANK(AL68:AZ68))</f>
        <v>0.6</v>
      </c>
      <c r="BC68" s="9">
        <f t="shared" ref="BC68:BC121" si="61">+SUM(AL68:AZ68)/(15+BA68-COUNTBLANK(AL68:AZ68))</f>
        <v>0.54545454545454541</v>
      </c>
      <c r="BD68" s="9">
        <f t="shared" ref="BD68:BD121" si="62">+(SUM(D68:N68)+SUM(AL68:AZ68))/(26-COUNTBLANK(AL68:AZ68))</f>
        <v>0.76190476190476186</v>
      </c>
      <c r="BE68" s="9">
        <f t="shared" ref="BE68:BE121" si="63">+(SUM(D68:N68)+SUM(AL68:AZ68))/(26-COUNTBLANK(AL68:AZ68)+BA68+O68)</f>
        <v>0.69565217391304346</v>
      </c>
    </row>
    <row r="69" spans="1:57" s="9" customFormat="1" x14ac:dyDescent="0.25">
      <c r="A69" s="12">
        <v>66</v>
      </c>
      <c r="B69" s="12">
        <v>205778772</v>
      </c>
      <c r="C69" s="10" t="s">
        <v>72</v>
      </c>
      <c r="D69" s="20">
        <v>1</v>
      </c>
      <c r="E69" s="9">
        <v>1</v>
      </c>
      <c r="F69" s="9">
        <v>1</v>
      </c>
      <c r="G69" s="9">
        <v>1</v>
      </c>
      <c r="H69" s="9">
        <v>0</v>
      </c>
      <c r="I69" s="9">
        <v>1</v>
      </c>
      <c r="J69" s="9">
        <v>1</v>
      </c>
      <c r="K69" s="9">
        <v>1</v>
      </c>
      <c r="L69" s="9">
        <v>0</v>
      </c>
      <c r="M69" s="9">
        <v>1</v>
      </c>
      <c r="N69" s="9">
        <v>0</v>
      </c>
      <c r="O69" s="9">
        <v>3</v>
      </c>
      <c r="P69" s="9">
        <f t="shared" si="53"/>
        <v>0.72727272727272729</v>
      </c>
      <c r="Q69" s="9">
        <f t="shared" si="54"/>
        <v>0.5714285714285714</v>
      </c>
      <c r="R69" s="13">
        <v>0</v>
      </c>
      <c r="S69" s="9">
        <v>0</v>
      </c>
      <c r="T69" s="9">
        <v>0</v>
      </c>
      <c r="U69" s="9">
        <v>1</v>
      </c>
      <c r="V69" s="9">
        <v>1</v>
      </c>
      <c r="W69" s="9">
        <v>1</v>
      </c>
      <c r="X69" s="9">
        <v>0</v>
      </c>
      <c r="Y69" s="9">
        <v>0</v>
      </c>
      <c r="Z69" s="9">
        <v>1</v>
      </c>
      <c r="AA69" s="9">
        <v>0</v>
      </c>
      <c r="AB69" s="9">
        <v>0</v>
      </c>
      <c r="AC69" s="9">
        <v>1</v>
      </c>
      <c r="AD69" s="9">
        <v>0</v>
      </c>
      <c r="AE69" s="9">
        <v>0</v>
      </c>
      <c r="AF69" s="9">
        <v>1</v>
      </c>
      <c r="AG69" s="9">
        <v>3</v>
      </c>
      <c r="AH69" s="9">
        <f t="shared" si="55"/>
        <v>0.42857142857142855</v>
      </c>
      <c r="AI69" s="9">
        <f t="shared" si="56"/>
        <v>0.35294117647058826</v>
      </c>
      <c r="AJ69" s="9">
        <f t="shared" si="57"/>
        <v>0.56000000000000005</v>
      </c>
      <c r="AK69" s="9">
        <f t="shared" si="58"/>
        <v>0.45161290322580644</v>
      </c>
      <c r="AL69" s="13" t="str">
        <f t="shared" si="39"/>
        <v/>
      </c>
      <c r="AM69" s="14">
        <f t="shared" si="40"/>
        <v>0</v>
      </c>
      <c r="AN69" s="9">
        <f t="shared" si="41"/>
        <v>0</v>
      </c>
      <c r="AO69" s="9">
        <f t="shared" si="42"/>
        <v>1</v>
      </c>
      <c r="AP69" s="9">
        <f t="shared" si="43"/>
        <v>1</v>
      </c>
      <c r="AQ69" s="9">
        <f t="shared" si="44"/>
        <v>1</v>
      </c>
      <c r="AR69" s="9">
        <f t="shared" si="45"/>
        <v>0</v>
      </c>
      <c r="AS69" s="9" t="str">
        <f t="shared" si="46"/>
        <v/>
      </c>
      <c r="AT69" s="9">
        <f t="shared" si="47"/>
        <v>1</v>
      </c>
      <c r="AU69" s="9" t="str">
        <f t="shared" si="48"/>
        <v/>
      </c>
      <c r="AV69" s="9" t="str">
        <f t="shared" si="49"/>
        <v/>
      </c>
      <c r="AW69" s="9">
        <f t="shared" si="50"/>
        <v>1</v>
      </c>
      <c r="AX69" s="9" t="str">
        <f t="shared" si="59"/>
        <v/>
      </c>
      <c r="AY69" s="9" t="str">
        <f t="shared" si="51"/>
        <v/>
      </c>
      <c r="AZ69" s="9">
        <f t="shared" si="52"/>
        <v>1</v>
      </c>
      <c r="BA69" s="9">
        <v>3</v>
      </c>
      <c r="BB69" s="9">
        <f t="shared" si="60"/>
        <v>0.66666666666666663</v>
      </c>
      <c r="BC69" s="9">
        <f t="shared" si="61"/>
        <v>0.5</v>
      </c>
      <c r="BD69" s="9">
        <f t="shared" si="62"/>
        <v>0.7</v>
      </c>
      <c r="BE69" s="9">
        <f t="shared" si="63"/>
        <v>0.53846153846153844</v>
      </c>
    </row>
    <row r="70" spans="1:57" s="9" customFormat="1" x14ac:dyDescent="0.25">
      <c r="A70" s="12">
        <v>67</v>
      </c>
      <c r="B70" s="12">
        <v>308335389</v>
      </c>
      <c r="C70" s="15" t="s">
        <v>72</v>
      </c>
      <c r="D70" s="20">
        <v>1</v>
      </c>
      <c r="E70" s="9">
        <v>1</v>
      </c>
      <c r="F70" s="9">
        <v>1</v>
      </c>
      <c r="G70" s="9">
        <v>1</v>
      </c>
      <c r="H70" s="9">
        <v>1</v>
      </c>
      <c r="I70" s="9">
        <v>0</v>
      </c>
      <c r="J70" s="9">
        <v>1</v>
      </c>
      <c r="K70" s="9">
        <v>1</v>
      </c>
      <c r="L70" s="9">
        <v>0</v>
      </c>
      <c r="M70" s="9">
        <v>1</v>
      </c>
      <c r="N70" s="9">
        <v>0</v>
      </c>
      <c r="O70" s="9">
        <v>2</v>
      </c>
      <c r="P70" s="9">
        <f t="shared" si="53"/>
        <v>0.72727272727272729</v>
      </c>
      <c r="Q70" s="9">
        <f t="shared" si="54"/>
        <v>0.61538461538461542</v>
      </c>
      <c r="R70" s="13">
        <v>0</v>
      </c>
      <c r="S70" s="9">
        <v>0</v>
      </c>
      <c r="T70" s="9">
        <v>0</v>
      </c>
      <c r="U70" s="9">
        <v>1</v>
      </c>
      <c r="V70" s="9">
        <v>1</v>
      </c>
      <c r="W70" s="9">
        <v>1</v>
      </c>
      <c r="X70" s="9">
        <v>0</v>
      </c>
      <c r="Y70" s="9">
        <v>1</v>
      </c>
      <c r="Z70" s="9">
        <v>1</v>
      </c>
      <c r="AA70" s="9">
        <v>0</v>
      </c>
      <c r="AB70" s="9">
        <v>1</v>
      </c>
      <c r="AC70" s="9">
        <v>0</v>
      </c>
      <c r="AD70" s="9">
        <v>1</v>
      </c>
      <c r="AE70" s="9">
        <v>0</v>
      </c>
      <c r="AF70" s="9">
        <v>0</v>
      </c>
      <c r="AG70" s="9">
        <v>2</v>
      </c>
      <c r="AH70" s="9">
        <f t="shared" si="55"/>
        <v>0.5</v>
      </c>
      <c r="AI70" s="9">
        <f t="shared" si="56"/>
        <v>0.4375</v>
      </c>
      <c r="AJ70" s="9">
        <f t="shared" si="57"/>
        <v>0.6</v>
      </c>
      <c r="AK70" s="9">
        <f t="shared" si="58"/>
        <v>0.51724137931034486</v>
      </c>
      <c r="AL70" s="13" t="str">
        <f t="shared" si="39"/>
        <v/>
      </c>
      <c r="AM70" s="14" t="str">
        <f t="shared" si="40"/>
        <v/>
      </c>
      <c r="AN70" s="9" t="str">
        <f t="shared" si="41"/>
        <v/>
      </c>
      <c r="AO70" s="9">
        <f t="shared" si="42"/>
        <v>1</v>
      </c>
      <c r="AP70" s="9">
        <f t="shared" si="43"/>
        <v>1</v>
      </c>
      <c r="AQ70" s="9">
        <f t="shared" si="44"/>
        <v>1</v>
      </c>
      <c r="AR70" s="9">
        <f t="shared" si="45"/>
        <v>0</v>
      </c>
      <c r="AS70" s="9">
        <f t="shared" si="46"/>
        <v>1</v>
      </c>
      <c r="AT70" s="9">
        <f t="shared" si="47"/>
        <v>1</v>
      </c>
      <c r="AU70" s="9" t="str">
        <f t="shared" si="48"/>
        <v/>
      </c>
      <c r="AV70" s="9">
        <f t="shared" si="49"/>
        <v>1</v>
      </c>
      <c r="AW70" s="9">
        <f t="shared" si="50"/>
        <v>0</v>
      </c>
      <c r="AX70" s="9" t="str">
        <f t="shared" si="59"/>
        <v/>
      </c>
      <c r="AY70" s="9">
        <f t="shared" si="51"/>
        <v>1</v>
      </c>
      <c r="AZ70" s="9" t="str">
        <f t="shared" si="52"/>
        <v/>
      </c>
      <c r="BA70" s="9">
        <v>2</v>
      </c>
      <c r="BB70" s="9">
        <f t="shared" si="60"/>
        <v>0.77777777777777779</v>
      </c>
      <c r="BC70" s="9">
        <f t="shared" si="61"/>
        <v>0.63636363636363635</v>
      </c>
      <c r="BD70" s="9">
        <f t="shared" si="62"/>
        <v>0.75</v>
      </c>
      <c r="BE70" s="9">
        <f t="shared" si="63"/>
        <v>0.625</v>
      </c>
    </row>
    <row r="71" spans="1:57" s="9" customFormat="1" x14ac:dyDescent="0.25">
      <c r="A71" s="12">
        <v>68</v>
      </c>
      <c r="B71" s="12">
        <v>204662779</v>
      </c>
      <c r="C71" s="10" t="s">
        <v>72</v>
      </c>
      <c r="D71" s="20">
        <v>1</v>
      </c>
      <c r="E71" s="9">
        <v>1</v>
      </c>
      <c r="F71" s="9">
        <v>1</v>
      </c>
      <c r="G71" s="9">
        <v>1</v>
      </c>
      <c r="H71" s="9">
        <v>0</v>
      </c>
      <c r="I71" s="9">
        <v>0</v>
      </c>
      <c r="J71" s="9">
        <v>1</v>
      </c>
      <c r="K71" s="9">
        <v>0</v>
      </c>
      <c r="L71" s="9">
        <v>0</v>
      </c>
      <c r="M71" s="9">
        <v>1</v>
      </c>
      <c r="N71" s="9">
        <v>0</v>
      </c>
      <c r="O71" s="9">
        <v>1</v>
      </c>
      <c r="P71" s="9">
        <f t="shared" si="53"/>
        <v>0.54545454545454541</v>
      </c>
      <c r="Q71" s="9">
        <f t="shared" si="54"/>
        <v>0.5</v>
      </c>
      <c r="R71" s="13">
        <v>0</v>
      </c>
      <c r="S71" s="9">
        <v>0</v>
      </c>
      <c r="T71" s="9">
        <v>0</v>
      </c>
      <c r="U71" s="9">
        <v>0</v>
      </c>
      <c r="V71" s="9">
        <v>1</v>
      </c>
      <c r="W71" s="9">
        <v>1</v>
      </c>
      <c r="X71" s="9">
        <v>0</v>
      </c>
      <c r="Y71" s="9">
        <v>0</v>
      </c>
      <c r="Z71" s="9">
        <v>1</v>
      </c>
      <c r="AA71" s="9">
        <v>0</v>
      </c>
      <c r="AB71" s="9">
        <v>0</v>
      </c>
      <c r="AC71" s="9">
        <v>1</v>
      </c>
      <c r="AD71" s="9">
        <v>0</v>
      </c>
      <c r="AE71" s="9">
        <v>0</v>
      </c>
      <c r="AF71" s="9">
        <v>0</v>
      </c>
      <c r="AG71" s="9">
        <v>2</v>
      </c>
      <c r="AH71" s="9">
        <f t="shared" si="55"/>
        <v>0.2857142857142857</v>
      </c>
      <c r="AI71" s="9">
        <f t="shared" si="56"/>
        <v>0.25</v>
      </c>
      <c r="AJ71" s="9">
        <f t="shared" si="57"/>
        <v>0.4</v>
      </c>
      <c r="AK71" s="9">
        <f t="shared" si="58"/>
        <v>0.35714285714285715</v>
      </c>
      <c r="AL71" s="13" t="str">
        <f t="shared" si="39"/>
        <v/>
      </c>
      <c r="AM71" s="14" t="str">
        <f t="shared" si="40"/>
        <v/>
      </c>
      <c r="AN71" s="9" t="str">
        <f t="shared" si="41"/>
        <v/>
      </c>
      <c r="AO71" s="9" t="str">
        <f t="shared" si="42"/>
        <v/>
      </c>
      <c r="AP71" s="9">
        <f t="shared" si="43"/>
        <v>1</v>
      </c>
      <c r="AQ71" s="9">
        <f t="shared" si="44"/>
        <v>1</v>
      </c>
      <c r="AR71" s="9">
        <f t="shared" si="45"/>
        <v>0</v>
      </c>
      <c r="AS71" s="9" t="str">
        <f t="shared" si="46"/>
        <v/>
      </c>
      <c r="AT71" s="9">
        <f t="shared" si="47"/>
        <v>1</v>
      </c>
      <c r="AU71" s="9" t="str">
        <f t="shared" si="48"/>
        <v/>
      </c>
      <c r="AV71" s="9" t="str">
        <f t="shared" si="49"/>
        <v/>
      </c>
      <c r="AW71" s="9">
        <f t="shared" si="50"/>
        <v>1</v>
      </c>
      <c r="AX71" s="9" t="str">
        <f t="shared" si="59"/>
        <v/>
      </c>
      <c r="AY71" s="9" t="str">
        <f t="shared" si="51"/>
        <v/>
      </c>
      <c r="AZ71" s="9" t="str">
        <f t="shared" si="52"/>
        <v/>
      </c>
      <c r="BA71" s="9">
        <v>2</v>
      </c>
      <c r="BB71" s="9">
        <f t="shared" si="60"/>
        <v>0.8</v>
      </c>
      <c r="BC71" s="9">
        <f t="shared" si="61"/>
        <v>0.5714285714285714</v>
      </c>
      <c r="BD71" s="9">
        <f t="shared" si="62"/>
        <v>0.625</v>
      </c>
      <c r="BE71" s="9">
        <f t="shared" si="63"/>
        <v>0.52631578947368418</v>
      </c>
    </row>
    <row r="72" spans="1:57" s="9" customFormat="1" x14ac:dyDescent="0.25">
      <c r="A72" s="12">
        <v>69</v>
      </c>
      <c r="B72" s="12">
        <v>312204340</v>
      </c>
      <c r="C72" s="15" t="s">
        <v>72</v>
      </c>
      <c r="D72" s="20">
        <v>1</v>
      </c>
      <c r="E72" s="9">
        <v>1</v>
      </c>
      <c r="F72" s="9">
        <v>1</v>
      </c>
      <c r="G72" s="9">
        <v>1</v>
      </c>
      <c r="H72" s="9">
        <v>1</v>
      </c>
      <c r="I72" s="9">
        <v>0</v>
      </c>
      <c r="J72" s="9">
        <v>1</v>
      </c>
      <c r="K72" s="9">
        <v>1</v>
      </c>
      <c r="L72" s="9">
        <v>0</v>
      </c>
      <c r="M72" s="9">
        <v>1</v>
      </c>
      <c r="N72" s="9">
        <v>0</v>
      </c>
      <c r="O72" s="9">
        <v>0</v>
      </c>
      <c r="P72" s="9">
        <f t="shared" si="53"/>
        <v>0.72727272727272729</v>
      </c>
      <c r="Q72" s="9">
        <f t="shared" si="54"/>
        <v>0.72727272727272729</v>
      </c>
      <c r="R72" s="13">
        <v>0</v>
      </c>
      <c r="S72" s="9">
        <v>0</v>
      </c>
      <c r="T72" s="9">
        <v>0</v>
      </c>
      <c r="U72" s="9">
        <v>1</v>
      </c>
      <c r="V72" s="9">
        <v>1</v>
      </c>
      <c r="W72" s="9">
        <v>1</v>
      </c>
      <c r="X72" s="9">
        <v>0</v>
      </c>
      <c r="Y72" s="9">
        <v>0</v>
      </c>
      <c r="Z72" s="9">
        <v>1</v>
      </c>
      <c r="AA72" s="9">
        <v>0</v>
      </c>
      <c r="AB72" s="9">
        <v>0</v>
      </c>
      <c r="AC72" s="9">
        <v>0</v>
      </c>
      <c r="AD72" s="9">
        <v>1</v>
      </c>
      <c r="AE72" s="9">
        <v>0</v>
      </c>
      <c r="AF72" s="9">
        <v>0</v>
      </c>
      <c r="AG72" s="9">
        <v>2</v>
      </c>
      <c r="AH72" s="9">
        <f t="shared" si="55"/>
        <v>0.35714285714285715</v>
      </c>
      <c r="AI72" s="9">
        <f t="shared" si="56"/>
        <v>0.3125</v>
      </c>
      <c r="AJ72" s="9">
        <f t="shared" si="57"/>
        <v>0.52</v>
      </c>
      <c r="AK72" s="9">
        <f t="shared" si="58"/>
        <v>0.48148148148148145</v>
      </c>
      <c r="AL72" s="13" t="str">
        <f t="shared" si="39"/>
        <v/>
      </c>
      <c r="AM72" s="14" t="str">
        <f t="shared" si="40"/>
        <v/>
      </c>
      <c r="AN72" s="9" t="str">
        <f t="shared" si="41"/>
        <v/>
      </c>
      <c r="AO72" s="9">
        <f t="shared" si="42"/>
        <v>1</v>
      </c>
      <c r="AP72" s="9">
        <f t="shared" si="43"/>
        <v>1</v>
      </c>
      <c r="AQ72" s="9">
        <f t="shared" si="44"/>
        <v>1</v>
      </c>
      <c r="AR72" s="9">
        <f t="shared" si="45"/>
        <v>0</v>
      </c>
      <c r="AS72" s="9">
        <f t="shared" si="46"/>
        <v>0</v>
      </c>
      <c r="AT72" s="9">
        <f t="shared" si="47"/>
        <v>1</v>
      </c>
      <c r="AU72" s="9" t="str">
        <f t="shared" si="48"/>
        <v/>
      </c>
      <c r="AV72" s="9">
        <f t="shared" si="49"/>
        <v>0</v>
      </c>
      <c r="AW72" s="9">
        <f t="shared" si="50"/>
        <v>0</v>
      </c>
      <c r="AX72" s="9" t="str">
        <f t="shared" si="59"/>
        <v/>
      </c>
      <c r="AY72" s="9">
        <f t="shared" si="51"/>
        <v>1</v>
      </c>
      <c r="AZ72" s="9" t="str">
        <f t="shared" si="52"/>
        <v/>
      </c>
      <c r="BA72" s="9">
        <v>2</v>
      </c>
      <c r="BB72" s="9">
        <f t="shared" si="60"/>
        <v>0.55555555555555558</v>
      </c>
      <c r="BC72" s="9">
        <f t="shared" si="61"/>
        <v>0.45454545454545453</v>
      </c>
      <c r="BD72" s="9">
        <f t="shared" si="62"/>
        <v>0.65</v>
      </c>
      <c r="BE72" s="9">
        <f t="shared" si="63"/>
        <v>0.59090909090909094</v>
      </c>
    </row>
    <row r="73" spans="1:57" s="9" customFormat="1" x14ac:dyDescent="0.25">
      <c r="A73" s="12">
        <v>70</v>
      </c>
      <c r="B73" s="12">
        <v>307938969</v>
      </c>
      <c r="C73" s="10" t="s">
        <v>72</v>
      </c>
      <c r="D73" s="20">
        <v>1</v>
      </c>
      <c r="E73" s="9">
        <v>1</v>
      </c>
      <c r="F73" s="9">
        <v>1</v>
      </c>
      <c r="G73" s="9">
        <v>1</v>
      </c>
      <c r="H73" s="9">
        <v>1</v>
      </c>
      <c r="I73" s="9">
        <v>0</v>
      </c>
      <c r="J73" s="9">
        <v>1</v>
      </c>
      <c r="K73" s="9">
        <v>0</v>
      </c>
      <c r="L73" s="9">
        <v>0</v>
      </c>
      <c r="M73" s="9">
        <v>1</v>
      </c>
      <c r="N73" s="9">
        <v>0</v>
      </c>
      <c r="O73" s="9">
        <v>1</v>
      </c>
      <c r="P73" s="9">
        <f t="shared" si="53"/>
        <v>0.63636363636363635</v>
      </c>
      <c r="Q73" s="9">
        <f t="shared" si="54"/>
        <v>0.58333333333333337</v>
      </c>
      <c r="R73" s="13">
        <v>0</v>
      </c>
      <c r="S73" s="9">
        <v>0</v>
      </c>
      <c r="T73" s="9">
        <v>0</v>
      </c>
      <c r="U73" s="9">
        <v>0</v>
      </c>
      <c r="V73" s="9">
        <v>1</v>
      </c>
      <c r="W73" s="9">
        <v>1</v>
      </c>
      <c r="X73" s="9">
        <v>0</v>
      </c>
      <c r="Y73" s="9">
        <v>0</v>
      </c>
      <c r="Z73" s="9">
        <v>1</v>
      </c>
      <c r="AA73" s="9">
        <v>0</v>
      </c>
      <c r="AB73" s="9">
        <v>0</v>
      </c>
      <c r="AC73" s="9">
        <v>0</v>
      </c>
      <c r="AD73" s="9">
        <v>1</v>
      </c>
      <c r="AE73" s="9">
        <v>0</v>
      </c>
      <c r="AF73" s="9">
        <v>0</v>
      </c>
      <c r="AG73" s="9">
        <v>0</v>
      </c>
      <c r="AH73" s="9">
        <f t="shared" si="55"/>
        <v>0.2857142857142857</v>
      </c>
      <c r="AI73" s="9">
        <f t="shared" si="56"/>
        <v>0.2857142857142857</v>
      </c>
      <c r="AJ73" s="9">
        <f t="shared" si="57"/>
        <v>0.44</v>
      </c>
      <c r="AK73" s="9">
        <f t="shared" si="58"/>
        <v>0.42307692307692307</v>
      </c>
      <c r="AL73" s="13" t="str">
        <f t="shared" si="39"/>
        <v/>
      </c>
      <c r="AM73" s="14" t="str">
        <f t="shared" si="40"/>
        <v/>
      </c>
      <c r="AN73" s="9" t="str">
        <f t="shared" si="41"/>
        <v/>
      </c>
      <c r="AO73" s="9" t="str">
        <f t="shared" si="42"/>
        <v/>
      </c>
      <c r="AP73" s="9">
        <f t="shared" si="43"/>
        <v>1</v>
      </c>
      <c r="AQ73" s="9">
        <f t="shared" si="44"/>
        <v>1</v>
      </c>
      <c r="AR73" s="9">
        <f t="shared" si="45"/>
        <v>0</v>
      </c>
      <c r="AS73" s="9">
        <f t="shared" si="46"/>
        <v>0</v>
      </c>
      <c r="AT73" s="9">
        <f t="shared" si="47"/>
        <v>1</v>
      </c>
      <c r="AU73" s="9" t="str">
        <f t="shared" si="48"/>
        <v/>
      </c>
      <c r="AV73" s="9">
        <f t="shared" si="49"/>
        <v>0</v>
      </c>
      <c r="AW73" s="9">
        <f t="shared" si="50"/>
        <v>0</v>
      </c>
      <c r="AX73" s="9" t="str">
        <f t="shared" si="59"/>
        <v/>
      </c>
      <c r="AY73" s="9">
        <f t="shared" si="51"/>
        <v>1</v>
      </c>
      <c r="AZ73" s="9" t="str">
        <f t="shared" si="52"/>
        <v/>
      </c>
      <c r="BA73" s="9">
        <v>0</v>
      </c>
      <c r="BB73" s="9">
        <f t="shared" si="60"/>
        <v>0.5</v>
      </c>
      <c r="BC73" s="9">
        <f t="shared" si="61"/>
        <v>0.5</v>
      </c>
      <c r="BD73" s="9">
        <f t="shared" si="62"/>
        <v>0.57894736842105265</v>
      </c>
      <c r="BE73" s="9">
        <f t="shared" si="63"/>
        <v>0.55000000000000004</v>
      </c>
    </row>
    <row r="74" spans="1:57" s="9" customFormat="1" x14ac:dyDescent="0.25">
      <c r="A74" s="12">
        <v>71</v>
      </c>
      <c r="B74" s="12">
        <v>205353767</v>
      </c>
      <c r="C74" s="15" t="s">
        <v>72</v>
      </c>
      <c r="D74" s="20">
        <v>1</v>
      </c>
      <c r="E74" s="9">
        <v>1</v>
      </c>
      <c r="F74" s="9">
        <v>1</v>
      </c>
      <c r="G74" s="9">
        <v>1</v>
      </c>
      <c r="H74" s="9">
        <v>1</v>
      </c>
      <c r="I74" s="9">
        <v>0</v>
      </c>
      <c r="J74" s="9">
        <v>1</v>
      </c>
      <c r="K74" s="9">
        <v>1</v>
      </c>
      <c r="L74" s="9">
        <v>0</v>
      </c>
      <c r="M74" s="9">
        <v>1</v>
      </c>
      <c r="N74" s="9">
        <v>0</v>
      </c>
      <c r="O74" s="9">
        <v>1</v>
      </c>
      <c r="P74" s="9">
        <f t="shared" si="53"/>
        <v>0.72727272727272729</v>
      </c>
      <c r="Q74" s="9">
        <f t="shared" si="54"/>
        <v>0.66666666666666663</v>
      </c>
      <c r="R74" s="13">
        <v>0</v>
      </c>
      <c r="S74" s="9">
        <v>0</v>
      </c>
      <c r="T74" s="9">
        <v>0</v>
      </c>
      <c r="U74" s="9">
        <v>1</v>
      </c>
      <c r="V74" s="9">
        <v>1</v>
      </c>
      <c r="W74" s="9">
        <v>1</v>
      </c>
      <c r="X74" s="9">
        <v>0</v>
      </c>
      <c r="Y74" s="9">
        <v>0</v>
      </c>
      <c r="Z74" s="9">
        <v>1</v>
      </c>
      <c r="AA74" s="9">
        <v>0</v>
      </c>
      <c r="AB74" s="9">
        <v>1</v>
      </c>
      <c r="AC74" s="9">
        <v>0</v>
      </c>
      <c r="AD74" s="9">
        <v>1</v>
      </c>
      <c r="AE74" s="9">
        <v>0</v>
      </c>
      <c r="AF74" s="9">
        <v>0</v>
      </c>
      <c r="AG74" s="9">
        <v>2</v>
      </c>
      <c r="AH74" s="9">
        <f t="shared" si="55"/>
        <v>0.42857142857142855</v>
      </c>
      <c r="AI74" s="9">
        <f t="shared" si="56"/>
        <v>0.375</v>
      </c>
      <c r="AJ74" s="9">
        <f t="shared" si="57"/>
        <v>0.56000000000000005</v>
      </c>
      <c r="AK74" s="9">
        <f t="shared" si="58"/>
        <v>0.5</v>
      </c>
      <c r="AL74" s="13" t="str">
        <f t="shared" si="39"/>
        <v/>
      </c>
      <c r="AM74" s="14" t="str">
        <f t="shared" si="40"/>
        <v/>
      </c>
      <c r="AN74" s="9" t="str">
        <f t="shared" si="41"/>
        <v/>
      </c>
      <c r="AO74" s="9">
        <f t="shared" si="42"/>
        <v>1</v>
      </c>
      <c r="AP74" s="9">
        <f t="shared" si="43"/>
        <v>1</v>
      </c>
      <c r="AQ74" s="9">
        <f t="shared" si="44"/>
        <v>1</v>
      </c>
      <c r="AR74" s="9">
        <f t="shared" si="45"/>
        <v>0</v>
      </c>
      <c r="AS74" s="9">
        <f t="shared" si="46"/>
        <v>0</v>
      </c>
      <c r="AT74" s="9">
        <f t="shared" si="47"/>
        <v>1</v>
      </c>
      <c r="AU74" s="9" t="str">
        <f t="shared" si="48"/>
        <v/>
      </c>
      <c r="AV74" s="9">
        <f t="shared" si="49"/>
        <v>1</v>
      </c>
      <c r="AW74" s="9">
        <f t="shared" si="50"/>
        <v>0</v>
      </c>
      <c r="AX74" s="9" t="str">
        <f t="shared" si="59"/>
        <v/>
      </c>
      <c r="AY74" s="9">
        <f t="shared" si="51"/>
        <v>1</v>
      </c>
      <c r="AZ74" s="9" t="str">
        <f t="shared" si="52"/>
        <v/>
      </c>
      <c r="BA74" s="9">
        <v>2</v>
      </c>
      <c r="BB74" s="9">
        <f t="shared" si="60"/>
        <v>0.66666666666666663</v>
      </c>
      <c r="BC74" s="9">
        <f t="shared" si="61"/>
        <v>0.54545454545454541</v>
      </c>
      <c r="BD74" s="9">
        <f t="shared" si="62"/>
        <v>0.7</v>
      </c>
      <c r="BE74" s="9">
        <f t="shared" si="63"/>
        <v>0.60869565217391308</v>
      </c>
    </row>
    <row r="75" spans="1:57" s="9" customFormat="1" x14ac:dyDescent="0.25">
      <c r="A75" s="12">
        <v>72</v>
      </c>
      <c r="B75" s="12">
        <v>200878627</v>
      </c>
      <c r="C75" s="10" t="s">
        <v>72</v>
      </c>
      <c r="D75" s="20">
        <v>1</v>
      </c>
      <c r="E75" s="9">
        <v>0</v>
      </c>
      <c r="F75" s="9">
        <v>1</v>
      </c>
      <c r="G75" s="9">
        <v>1</v>
      </c>
      <c r="H75" s="9">
        <v>1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2</v>
      </c>
      <c r="P75" s="9">
        <f t="shared" si="53"/>
        <v>0.45454545454545453</v>
      </c>
      <c r="Q75" s="9">
        <f t="shared" si="54"/>
        <v>0.38461538461538464</v>
      </c>
      <c r="R75" s="13">
        <v>0</v>
      </c>
      <c r="S75" s="9">
        <v>0</v>
      </c>
      <c r="T75" s="9">
        <v>0</v>
      </c>
      <c r="U75" s="9">
        <v>0</v>
      </c>
      <c r="V75" s="9">
        <v>1</v>
      </c>
      <c r="W75" s="9">
        <v>0</v>
      </c>
      <c r="X75" s="9">
        <v>0</v>
      </c>
      <c r="Y75" s="9">
        <v>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2</v>
      </c>
      <c r="AH75" s="9">
        <f t="shared" si="55"/>
        <v>0.14285714285714285</v>
      </c>
      <c r="AI75" s="9">
        <f t="shared" si="56"/>
        <v>0.125</v>
      </c>
      <c r="AJ75" s="9">
        <f t="shared" si="57"/>
        <v>0.28000000000000003</v>
      </c>
      <c r="AK75" s="9">
        <f t="shared" si="58"/>
        <v>0.2413793103448276</v>
      </c>
      <c r="AL75" s="13" t="str">
        <f t="shared" si="39"/>
        <v/>
      </c>
      <c r="AM75" s="14" t="str">
        <f t="shared" si="40"/>
        <v/>
      </c>
      <c r="AN75" s="9" t="str">
        <f t="shared" si="41"/>
        <v/>
      </c>
      <c r="AO75" s="9" t="str">
        <f t="shared" si="42"/>
        <v/>
      </c>
      <c r="AP75" s="9">
        <f t="shared" si="43"/>
        <v>1</v>
      </c>
      <c r="AQ75" s="9" t="str">
        <f t="shared" si="44"/>
        <v/>
      </c>
      <c r="AR75" s="9">
        <f t="shared" si="45"/>
        <v>0</v>
      </c>
      <c r="AS75" s="9">
        <f t="shared" si="46"/>
        <v>1</v>
      </c>
      <c r="AT75" s="9" t="str">
        <f t="shared" si="47"/>
        <v/>
      </c>
      <c r="AU75" s="9" t="str">
        <f t="shared" si="48"/>
        <v/>
      </c>
      <c r="AV75" s="9" t="str">
        <f t="shared" si="49"/>
        <v/>
      </c>
      <c r="AW75" s="9" t="str">
        <f t="shared" si="50"/>
        <v/>
      </c>
      <c r="AX75" s="9" t="str">
        <f t="shared" si="59"/>
        <v/>
      </c>
      <c r="AY75" s="9" t="str">
        <f t="shared" si="51"/>
        <v/>
      </c>
      <c r="AZ75" s="9" t="str">
        <f t="shared" si="52"/>
        <v/>
      </c>
      <c r="BA75" s="9">
        <v>2</v>
      </c>
      <c r="BB75" s="9">
        <f t="shared" si="60"/>
        <v>0.66666666666666663</v>
      </c>
      <c r="BC75" s="9">
        <f t="shared" si="61"/>
        <v>0.4</v>
      </c>
      <c r="BD75" s="9">
        <f t="shared" si="62"/>
        <v>0.5</v>
      </c>
      <c r="BE75" s="9">
        <f t="shared" si="63"/>
        <v>0.3888888888888889</v>
      </c>
    </row>
    <row r="76" spans="1:57" s="9" customFormat="1" x14ac:dyDescent="0.25">
      <c r="A76" s="12">
        <v>73</v>
      </c>
      <c r="B76" s="12">
        <v>305795239</v>
      </c>
      <c r="C76" s="15" t="s">
        <v>72</v>
      </c>
      <c r="D76" s="20">
        <v>1</v>
      </c>
      <c r="E76" s="9">
        <v>1</v>
      </c>
      <c r="F76" s="9">
        <v>1</v>
      </c>
      <c r="G76" s="9">
        <v>1</v>
      </c>
      <c r="H76" s="9">
        <v>1</v>
      </c>
      <c r="I76" s="9">
        <v>0</v>
      </c>
      <c r="J76" s="9">
        <v>1</v>
      </c>
      <c r="K76" s="9">
        <v>1</v>
      </c>
      <c r="L76" s="9">
        <v>1</v>
      </c>
      <c r="M76" s="9">
        <v>1</v>
      </c>
      <c r="N76" s="9">
        <v>0</v>
      </c>
      <c r="O76" s="9">
        <v>2</v>
      </c>
      <c r="P76" s="9">
        <f t="shared" si="53"/>
        <v>0.81818181818181823</v>
      </c>
      <c r="Q76" s="9">
        <f t="shared" si="54"/>
        <v>0.69230769230769229</v>
      </c>
      <c r="R76" s="13">
        <v>0</v>
      </c>
      <c r="S76" s="9">
        <v>0</v>
      </c>
      <c r="T76" s="9">
        <v>0</v>
      </c>
      <c r="U76" s="9">
        <v>0</v>
      </c>
      <c r="V76" s="9">
        <v>1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1</v>
      </c>
      <c r="AE76" s="9">
        <v>0</v>
      </c>
      <c r="AF76" s="9">
        <v>0</v>
      </c>
      <c r="AG76" s="9">
        <v>3</v>
      </c>
      <c r="AH76" s="9">
        <f t="shared" si="55"/>
        <v>0.14285714285714285</v>
      </c>
      <c r="AI76" s="9">
        <f t="shared" si="56"/>
        <v>0.11764705882352941</v>
      </c>
      <c r="AJ76" s="9">
        <f t="shared" si="57"/>
        <v>0.44</v>
      </c>
      <c r="AK76" s="9">
        <f t="shared" si="58"/>
        <v>0.36666666666666664</v>
      </c>
      <c r="AL76" s="13" t="str">
        <f t="shared" si="39"/>
        <v/>
      </c>
      <c r="AM76" s="14" t="str">
        <f t="shared" si="40"/>
        <v/>
      </c>
      <c r="AN76" s="9" t="str">
        <f t="shared" si="41"/>
        <v/>
      </c>
      <c r="AO76" s="9">
        <f t="shared" si="42"/>
        <v>0</v>
      </c>
      <c r="AP76" s="9">
        <f t="shared" si="43"/>
        <v>1</v>
      </c>
      <c r="AQ76" s="9">
        <f t="shared" si="44"/>
        <v>0</v>
      </c>
      <c r="AR76" s="9">
        <f t="shared" si="45"/>
        <v>0</v>
      </c>
      <c r="AS76" s="9">
        <f t="shared" si="46"/>
        <v>0</v>
      </c>
      <c r="AT76" s="9">
        <f t="shared" si="47"/>
        <v>0</v>
      </c>
      <c r="AU76" s="9" t="str">
        <f t="shared" si="48"/>
        <v/>
      </c>
      <c r="AV76" s="9">
        <f t="shared" si="49"/>
        <v>0</v>
      </c>
      <c r="AW76" s="9">
        <f t="shared" si="50"/>
        <v>0</v>
      </c>
      <c r="AX76" s="9" t="str">
        <f t="shared" si="59"/>
        <v/>
      </c>
      <c r="AY76" s="9">
        <f t="shared" si="51"/>
        <v>1</v>
      </c>
      <c r="AZ76" s="9" t="str">
        <f t="shared" si="52"/>
        <v/>
      </c>
      <c r="BA76" s="9">
        <v>3</v>
      </c>
      <c r="BB76" s="9">
        <f t="shared" si="60"/>
        <v>0.22222222222222221</v>
      </c>
      <c r="BC76" s="9">
        <f t="shared" si="61"/>
        <v>0.16666666666666666</v>
      </c>
      <c r="BD76" s="9">
        <f t="shared" si="62"/>
        <v>0.55000000000000004</v>
      </c>
      <c r="BE76" s="9">
        <f t="shared" si="63"/>
        <v>0.44</v>
      </c>
    </row>
    <row r="77" spans="1:57" s="9" customFormat="1" x14ac:dyDescent="0.25">
      <c r="A77" s="12">
        <v>74</v>
      </c>
      <c r="B77" s="12">
        <v>305375982</v>
      </c>
      <c r="C77" s="10" t="s">
        <v>72</v>
      </c>
      <c r="D77" s="20">
        <v>1</v>
      </c>
      <c r="E77" s="9">
        <v>1</v>
      </c>
      <c r="F77" s="9">
        <v>1</v>
      </c>
      <c r="G77" s="9">
        <v>1</v>
      </c>
      <c r="H77" s="9">
        <v>0</v>
      </c>
      <c r="I77" s="9">
        <v>0</v>
      </c>
      <c r="J77" s="9">
        <v>1</v>
      </c>
      <c r="K77" s="9">
        <v>0</v>
      </c>
      <c r="L77" s="9">
        <v>0</v>
      </c>
      <c r="M77" s="9">
        <v>1</v>
      </c>
      <c r="N77" s="9">
        <v>1</v>
      </c>
      <c r="O77" s="9">
        <v>1</v>
      </c>
      <c r="P77" s="9">
        <f t="shared" si="53"/>
        <v>0.63636363636363635</v>
      </c>
      <c r="Q77" s="9">
        <f t="shared" si="54"/>
        <v>0.58333333333333337</v>
      </c>
      <c r="R77" s="13">
        <v>0</v>
      </c>
      <c r="S77" s="9">
        <v>0</v>
      </c>
      <c r="T77" s="9">
        <v>0</v>
      </c>
      <c r="U77" s="9">
        <v>0</v>
      </c>
      <c r="V77" s="9">
        <v>1</v>
      </c>
      <c r="W77" s="9">
        <v>1</v>
      </c>
      <c r="X77" s="9">
        <v>0</v>
      </c>
      <c r="Y77" s="9">
        <v>0</v>
      </c>
      <c r="Z77" s="9">
        <v>1</v>
      </c>
      <c r="AA77" s="9">
        <v>0</v>
      </c>
      <c r="AB77" s="9">
        <v>0</v>
      </c>
      <c r="AC77" s="9">
        <v>0</v>
      </c>
      <c r="AD77" s="9">
        <v>0</v>
      </c>
      <c r="AE77" s="9">
        <v>1</v>
      </c>
      <c r="AF77" s="9">
        <v>0</v>
      </c>
      <c r="AG77" s="9">
        <v>3</v>
      </c>
      <c r="AH77" s="9">
        <f t="shared" si="55"/>
        <v>0.2857142857142857</v>
      </c>
      <c r="AI77" s="9">
        <f t="shared" si="56"/>
        <v>0.23529411764705882</v>
      </c>
      <c r="AJ77" s="9">
        <f t="shared" si="57"/>
        <v>0.44</v>
      </c>
      <c r="AK77" s="9">
        <f t="shared" si="58"/>
        <v>0.37931034482758619</v>
      </c>
      <c r="AL77" s="13" t="str">
        <f t="shared" si="39"/>
        <v/>
      </c>
      <c r="AM77" s="14" t="str">
        <f t="shared" si="40"/>
        <v/>
      </c>
      <c r="AN77" s="9" t="str">
        <f t="shared" si="41"/>
        <v/>
      </c>
      <c r="AO77" s="9" t="str">
        <f t="shared" si="42"/>
        <v/>
      </c>
      <c r="AP77" s="9">
        <f t="shared" si="43"/>
        <v>1</v>
      </c>
      <c r="AQ77" s="9">
        <f t="shared" si="44"/>
        <v>1</v>
      </c>
      <c r="AR77" s="9">
        <f t="shared" si="45"/>
        <v>0</v>
      </c>
      <c r="AS77" s="9" t="str">
        <f t="shared" si="46"/>
        <v/>
      </c>
      <c r="AT77" s="9">
        <f t="shared" si="47"/>
        <v>1</v>
      </c>
      <c r="AU77" s="9" t="str">
        <f t="shared" si="48"/>
        <v/>
      </c>
      <c r="AV77" s="9" t="str">
        <f t="shared" si="49"/>
        <v/>
      </c>
      <c r="AW77" s="9">
        <f t="shared" si="50"/>
        <v>0</v>
      </c>
      <c r="AX77" s="9">
        <f t="shared" si="59"/>
        <v>1</v>
      </c>
      <c r="AY77" s="9" t="str">
        <f t="shared" si="51"/>
        <v/>
      </c>
      <c r="AZ77" s="9" t="str">
        <f t="shared" si="52"/>
        <v/>
      </c>
      <c r="BA77" s="9">
        <v>3</v>
      </c>
      <c r="BB77" s="9">
        <f t="shared" si="60"/>
        <v>0.66666666666666663</v>
      </c>
      <c r="BC77" s="9">
        <f t="shared" si="61"/>
        <v>0.44444444444444442</v>
      </c>
      <c r="BD77" s="9">
        <f t="shared" si="62"/>
        <v>0.6470588235294118</v>
      </c>
      <c r="BE77" s="9">
        <f t="shared" si="63"/>
        <v>0.52380952380952384</v>
      </c>
    </row>
    <row r="78" spans="1:57" s="9" customFormat="1" x14ac:dyDescent="0.25">
      <c r="A78" s="12">
        <v>75</v>
      </c>
      <c r="B78" s="12">
        <v>308532811</v>
      </c>
      <c r="C78" s="15" t="s">
        <v>72</v>
      </c>
      <c r="D78" s="20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0</v>
      </c>
      <c r="M78" s="9">
        <v>1</v>
      </c>
      <c r="N78" s="9">
        <v>0</v>
      </c>
      <c r="O78" s="9">
        <v>2</v>
      </c>
      <c r="P78" s="9">
        <f t="shared" si="53"/>
        <v>0.81818181818181823</v>
      </c>
      <c r="Q78" s="9">
        <f t="shared" si="54"/>
        <v>0.69230769230769229</v>
      </c>
      <c r="R78" s="13">
        <v>0</v>
      </c>
      <c r="S78" s="9">
        <v>0</v>
      </c>
      <c r="T78" s="9">
        <v>0</v>
      </c>
      <c r="U78" s="9">
        <v>0</v>
      </c>
      <c r="V78" s="9">
        <v>1</v>
      </c>
      <c r="W78" s="9">
        <v>1</v>
      </c>
      <c r="X78" s="9">
        <v>0</v>
      </c>
      <c r="Y78" s="9">
        <v>1</v>
      </c>
      <c r="Z78" s="9">
        <v>1</v>
      </c>
      <c r="AA78" s="9">
        <v>0</v>
      </c>
      <c r="AB78" s="9">
        <v>1</v>
      </c>
      <c r="AC78" s="9">
        <v>0</v>
      </c>
      <c r="AD78" s="9">
        <v>0</v>
      </c>
      <c r="AE78" s="9">
        <v>0</v>
      </c>
      <c r="AF78" s="9">
        <v>1</v>
      </c>
      <c r="AG78" s="9">
        <v>2</v>
      </c>
      <c r="AH78" s="9">
        <f t="shared" si="55"/>
        <v>0.42857142857142855</v>
      </c>
      <c r="AI78" s="9">
        <f t="shared" si="56"/>
        <v>0.375</v>
      </c>
      <c r="AJ78" s="9">
        <f t="shared" si="57"/>
        <v>0.6</v>
      </c>
      <c r="AK78" s="9">
        <f t="shared" si="58"/>
        <v>0.51724137931034486</v>
      </c>
      <c r="AL78" s="13" t="str">
        <f t="shared" si="39"/>
        <v/>
      </c>
      <c r="AM78" s="14">
        <f t="shared" si="40"/>
        <v>0</v>
      </c>
      <c r="AN78" s="9">
        <f t="shared" si="41"/>
        <v>0</v>
      </c>
      <c r="AO78" s="9">
        <f t="shared" si="42"/>
        <v>0</v>
      </c>
      <c r="AP78" s="9">
        <f t="shared" si="43"/>
        <v>1</v>
      </c>
      <c r="AQ78" s="9">
        <f t="shared" si="44"/>
        <v>1</v>
      </c>
      <c r="AR78" s="9">
        <f t="shared" si="45"/>
        <v>0</v>
      </c>
      <c r="AS78" s="9">
        <f t="shared" si="46"/>
        <v>1</v>
      </c>
      <c r="AT78" s="9">
        <f t="shared" si="47"/>
        <v>1</v>
      </c>
      <c r="AU78" s="9">
        <f t="shared" si="48"/>
        <v>0</v>
      </c>
      <c r="AV78" s="9">
        <f t="shared" si="49"/>
        <v>1</v>
      </c>
      <c r="AW78" s="9">
        <f t="shared" si="50"/>
        <v>0</v>
      </c>
      <c r="AX78" s="9" t="str">
        <f t="shared" si="59"/>
        <v/>
      </c>
      <c r="AY78" s="9">
        <f t="shared" si="51"/>
        <v>0</v>
      </c>
      <c r="AZ78" s="9">
        <f t="shared" si="52"/>
        <v>1</v>
      </c>
      <c r="BA78" s="9">
        <v>2</v>
      </c>
      <c r="BB78" s="9">
        <f t="shared" si="60"/>
        <v>0.46153846153846156</v>
      </c>
      <c r="BC78" s="9">
        <f t="shared" si="61"/>
        <v>0.4</v>
      </c>
      <c r="BD78" s="9">
        <f t="shared" si="62"/>
        <v>0.625</v>
      </c>
      <c r="BE78" s="9">
        <f t="shared" si="63"/>
        <v>0.5357142857142857</v>
      </c>
    </row>
    <row r="79" spans="1:57" s="9" customFormat="1" x14ac:dyDescent="0.25">
      <c r="A79" s="12">
        <v>76</v>
      </c>
      <c r="B79" s="12">
        <v>205510001</v>
      </c>
      <c r="C79" s="10" t="s">
        <v>72</v>
      </c>
      <c r="D79" s="20">
        <v>1</v>
      </c>
      <c r="E79" s="9">
        <v>0</v>
      </c>
      <c r="F79" s="9">
        <v>1</v>
      </c>
      <c r="G79" s="9">
        <v>0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0</v>
      </c>
      <c r="O79" s="9">
        <v>3</v>
      </c>
      <c r="P79" s="9">
        <f t="shared" si="53"/>
        <v>0.72727272727272729</v>
      </c>
      <c r="Q79" s="9">
        <f t="shared" si="54"/>
        <v>0.5714285714285714</v>
      </c>
      <c r="R79" s="13">
        <v>0</v>
      </c>
      <c r="S79" s="9">
        <v>0</v>
      </c>
      <c r="T79" s="9">
        <v>0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2</v>
      </c>
      <c r="AH79" s="9">
        <f t="shared" si="55"/>
        <v>0.5</v>
      </c>
      <c r="AI79" s="9">
        <f t="shared" si="56"/>
        <v>0.4375</v>
      </c>
      <c r="AJ79" s="9">
        <f t="shared" si="57"/>
        <v>0.6</v>
      </c>
      <c r="AK79" s="9">
        <f t="shared" si="58"/>
        <v>0.5</v>
      </c>
      <c r="AL79" s="13">
        <f t="shared" si="39"/>
        <v>0</v>
      </c>
      <c r="AM79" s="14">
        <f t="shared" si="40"/>
        <v>0</v>
      </c>
      <c r="AN79" s="9">
        <f t="shared" si="41"/>
        <v>0</v>
      </c>
      <c r="AO79" s="9">
        <f t="shared" si="42"/>
        <v>1</v>
      </c>
      <c r="AP79" s="9">
        <f t="shared" si="43"/>
        <v>1</v>
      </c>
      <c r="AQ79" s="9">
        <f t="shared" si="44"/>
        <v>1</v>
      </c>
      <c r="AR79" s="9">
        <f t="shared" si="45"/>
        <v>1</v>
      </c>
      <c r="AS79" s="9">
        <f t="shared" si="46"/>
        <v>1</v>
      </c>
      <c r="AT79" s="9" t="str">
        <f t="shared" si="47"/>
        <v/>
      </c>
      <c r="AU79" s="9">
        <f t="shared" si="48"/>
        <v>1</v>
      </c>
      <c r="AV79" s="9">
        <f t="shared" si="49"/>
        <v>0</v>
      </c>
      <c r="AW79" s="9" t="str">
        <f t="shared" si="50"/>
        <v/>
      </c>
      <c r="AX79" s="9" t="str">
        <f t="shared" si="59"/>
        <v/>
      </c>
      <c r="AY79" s="9" t="str">
        <f t="shared" si="51"/>
        <v/>
      </c>
      <c r="AZ79" s="9" t="str">
        <f t="shared" si="52"/>
        <v/>
      </c>
      <c r="BA79" s="9">
        <v>2</v>
      </c>
      <c r="BB79" s="9">
        <f t="shared" si="60"/>
        <v>0.6</v>
      </c>
      <c r="BC79" s="9">
        <f t="shared" si="61"/>
        <v>0.5</v>
      </c>
      <c r="BD79" s="9">
        <f t="shared" si="62"/>
        <v>0.66666666666666663</v>
      </c>
      <c r="BE79" s="9">
        <f t="shared" si="63"/>
        <v>0.53846153846153844</v>
      </c>
    </row>
    <row r="80" spans="1:57" s="9" customFormat="1" x14ac:dyDescent="0.25">
      <c r="A80" s="12">
        <v>77</v>
      </c>
      <c r="B80" s="12">
        <v>204244695</v>
      </c>
      <c r="C80" s="15" t="s">
        <v>72</v>
      </c>
      <c r="D80" s="20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0</v>
      </c>
      <c r="M80" s="9">
        <v>1</v>
      </c>
      <c r="N80" s="9">
        <v>0</v>
      </c>
      <c r="O80" s="9">
        <v>0</v>
      </c>
      <c r="P80" s="9">
        <f t="shared" si="53"/>
        <v>0.81818181818181823</v>
      </c>
      <c r="Q80" s="9">
        <f t="shared" si="54"/>
        <v>0.81818181818181823</v>
      </c>
      <c r="R80" s="13">
        <v>0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0</v>
      </c>
      <c r="Y80" s="9">
        <v>0</v>
      </c>
      <c r="Z80" s="9">
        <v>0</v>
      </c>
      <c r="AA80" s="9">
        <v>1</v>
      </c>
      <c r="AB80" s="9">
        <v>1</v>
      </c>
      <c r="AC80" s="9">
        <v>0</v>
      </c>
      <c r="AD80" s="9">
        <v>1</v>
      </c>
      <c r="AE80" s="9">
        <v>0</v>
      </c>
      <c r="AF80" s="9">
        <v>0</v>
      </c>
      <c r="AG80" s="9">
        <v>0</v>
      </c>
      <c r="AH80" s="9">
        <f t="shared" si="55"/>
        <v>0.2857142857142857</v>
      </c>
      <c r="AI80" s="9">
        <f t="shared" si="56"/>
        <v>0.2857142857142857</v>
      </c>
      <c r="AJ80" s="9">
        <f t="shared" si="57"/>
        <v>0.52</v>
      </c>
      <c r="AK80" s="9">
        <f t="shared" si="58"/>
        <v>0.52</v>
      </c>
      <c r="AL80" s="13" t="str">
        <f t="shared" si="39"/>
        <v/>
      </c>
      <c r="AM80" s="14">
        <f t="shared" si="40"/>
        <v>0</v>
      </c>
      <c r="AN80" s="9">
        <f t="shared" si="41"/>
        <v>0</v>
      </c>
      <c r="AO80" s="9">
        <f t="shared" si="42"/>
        <v>0</v>
      </c>
      <c r="AP80" s="9">
        <f t="shared" si="43"/>
        <v>0</v>
      </c>
      <c r="AQ80" s="9">
        <f t="shared" si="44"/>
        <v>1</v>
      </c>
      <c r="AR80" s="9">
        <f t="shared" si="45"/>
        <v>0</v>
      </c>
      <c r="AS80" s="9">
        <f t="shared" si="46"/>
        <v>0</v>
      </c>
      <c r="AT80" s="9">
        <f t="shared" si="47"/>
        <v>0</v>
      </c>
      <c r="AU80" s="9">
        <f t="shared" si="48"/>
        <v>1</v>
      </c>
      <c r="AV80" s="9">
        <f t="shared" si="49"/>
        <v>1</v>
      </c>
      <c r="AW80" s="9">
        <f t="shared" si="50"/>
        <v>0</v>
      </c>
      <c r="AX80" s="9" t="str">
        <f t="shared" si="59"/>
        <v/>
      </c>
      <c r="AY80" s="9">
        <f t="shared" si="51"/>
        <v>1</v>
      </c>
      <c r="AZ80" s="9">
        <f t="shared" si="52"/>
        <v>0</v>
      </c>
      <c r="BA80" s="9">
        <v>0</v>
      </c>
      <c r="BB80" s="9">
        <f t="shared" si="60"/>
        <v>0.30769230769230771</v>
      </c>
      <c r="BC80" s="9">
        <f t="shared" si="61"/>
        <v>0.30769230769230771</v>
      </c>
      <c r="BD80" s="9">
        <f t="shared" si="62"/>
        <v>0.54166666666666663</v>
      </c>
      <c r="BE80" s="9">
        <f t="shared" si="63"/>
        <v>0.54166666666666663</v>
      </c>
    </row>
    <row r="81" spans="1:57" s="9" customFormat="1" x14ac:dyDescent="0.25">
      <c r="A81" s="12">
        <v>78</v>
      </c>
      <c r="B81" s="12">
        <v>302908256</v>
      </c>
      <c r="C81" s="10" t="s">
        <v>72</v>
      </c>
      <c r="D81" s="20">
        <v>1</v>
      </c>
      <c r="E81" s="9">
        <v>1</v>
      </c>
      <c r="F81" s="9">
        <v>1</v>
      </c>
      <c r="G81" s="9">
        <v>1</v>
      </c>
      <c r="H81" s="9">
        <v>1</v>
      </c>
      <c r="I81" s="9">
        <v>0</v>
      </c>
      <c r="J81" s="9">
        <v>1</v>
      </c>
      <c r="K81" s="9">
        <v>1</v>
      </c>
      <c r="L81" s="9">
        <v>0</v>
      </c>
      <c r="M81" s="9">
        <v>1</v>
      </c>
      <c r="N81" s="9">
        <v>0</v>
      </c>
      <c r="O81" s="9">
        <v>2</v>
      </c>
      <c r="P81" s="9">
        <f t="shared" si="53"/>
        <v>0.72727272727272729</v>
      </c>
      <c r="Q81" s="9">
        <f t="shared" si="54"/>
        <v>0.61538461538461542</v>
      </c>
      <c r="R81" s="13">
        <v>0</v>
      </c>
      <c r="S81" s="9">
        <v>0</v>
      </c>
      <c r="T81" s="9">
        <v>0</v>
      </c>
      <c r="U81" s="9">
        <v>0</v>
      </c>
      <c r="V81" s="9">
        <v>1</v>
      </c>
      <c r="W81" s="9">
        <v>1</v>
      </c>
      <c r="X81" s="9">
        <v>0</v>
      </c>
      <c r="Y81" s="9">
        <v>1</v>
      </c>
      <c r="Z81" s="9">
        <v>0</v>
      </c>
      <c r="AA81" s="9">
        <v>0</v>
      </c>
      <c r="AB81" s="9">
        <v>1</v>
      </c>
      <c r="AC81" s="9">
        <v>0</v>
      </c>
      <c r="AD81" s="9">
        <v>1</v>
      </c>
      <c r="AE81" s="9">
        <v>0</v>
      </c>
      <c r="AF81" s="9">
        <v>0</v>
      </c>
      <c r="AG81" s="9">
        <v>3</v>
      </c>
      <c r="AH81" s="9">
        <f t="shared" si="55"/>
        <v>0.35714285714285715</v>
      </c>
      <c r="AI81" s="9">
        <f t="shared" si="56"/>
        <v>0.29411764705882354</v>
      </c>
      <c r="AJ81" s="9">
        <f t="shared" si="57"/>
        <v>0.52</v>
      </c>
      <c r="AK81" s="9">
        <f t="shared" si="58"/>
        <v>0.43333333333333335</v>
      </c>
      <c r="AL81" s="13" t="str">
        <f t="shared" si="39"/>
        <v/>
      </c>
      <c r="AM81" s="14" t="str">
        <f t="shared" si="40"/>
        <v/>
      </c>
      <c r="AN81" s="9" t="str">
        <f t="shared" si="41"/>
        <v/>
      </c>
      <c r="AO81" s="9">
        <f t="shared" si="42"/>
        <v>0</v>
      </c>
      <c r="AP81" s="9">
        <f t="shared" si="43"/>
        <v>1</v>
      </c>
      <c r="AQ81" s="9">
        <f t="shared" si="44"/>
        <v>1</v>
      </c>
      <c r="AR81" s="9">
        <f t="shared" si="45"/>
        <v>0</v>
      </c>
      <c r="AS81" s="9">
        <f t="shared" si="46"/>
        <v>1</v>
      </c>
      <c r="AT81" s="9">
        <f t="shared" si="47"/>
        <v>0</v>
      </c>
      <c r="AU81" s="9" t="str">
        <f t="shared" si="48"/>
        <v/>
      </c>
      <c r="AV81" s="9">
        <f t="shared" si="49"/>
        <v>1</v>
      </c>
      <c r="AW81" s="9">
        <f t="shared" si="50"/>
        <v>0</v>
      </c>
      <c r="AX81" s="9" t="str">
        <f t="shared" si="59"/>
        <v/>
      </c>
      <c r="AY81" s="9">
        <f t="shared" si="51"/>
        <v>1</v>
      </c>
      <c r="AZ81" s="9" t="str">
        <f t="shared" si="52"/>
        <v/>
      </c>
      <c r="BA81" s="9">
        <v>3</v>
      </c>
      <c r="BB81" s="9">
        <f t="shared" si="60"/>
        <v>0.55555555555555558</v>
      </c>
      <c r="BC81" s="9">
        <f t="shared" si="61"/>
        <v>0.41666666666666669</v>
      </c>
      <c r="BD81" s="9">
        <f t="shared" si="62"/>
        <v>0.65</v>
      </c>
      <c r="BE81" s="9">
        <f t="shared" si="63"/>
        <v>0.52</v>
      </c>
    </row>
    <row r="82" spans="1:57" s="9" customFormat="1" x14ac:dyDescent="0.25">
      <c r="A82" s="12">
        <v>79</v>
      </c>
      <c r="B82" s="12">
        <v>203339510</v>
      </c>
      <c r="C82" s="15" t="s">
        <v>72</v>
      </c>
      <c r="D82" s="20">
        <v>1</v>
      </c>
      <c r="E82" s="9">
        <v>0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0</v>
      </c>
      <c r="O82" s="9">
        <v>3</v>
      </c>
      <c r="P82" s="9">
        <f t="shared" si="53"/>
        <v>0.81818181818181823</v>
      </c>
      <c r="Q82" s="9">
        <f t="shared" si="54"/>
        <v>0.6428571428571429</v>
      </c>
      <c r="R82" s="13">
        <v>0</v>
      </c>
      <c r="S82" s="9">
        <v>0</v>
      </c>
      <c r="T82" s="9">
        <v>0</v>
      </c>
      <c r="U82" s="9">
        <v>1</v>
      </c>
      <c r="V82" s="9">
        <v>1</v>
      </c>
      <c r="W82" s="9">
        <v>1</v>
      </c>
      <c r="X82" s="9">
        <v>0</v>
      </c>
      <c r="Y82" s="9">
        <v>1</v>
      </c>
      <c r="Z82" s="9">
        <v>1</v>
      </c>
      <c r="AA82" s="9">
        <v>1</v>
      </c>
      <c r="AB82" s="9">
        <v>1</v>
      </c>
      <c r="AC82" s="9">
        <v>0</v>
      </c>
      <c r="AD82" s="9">
        <v>0</v>
      </c>
      <c r="AE82" s="9">
        <v>0</v>
      </c>
      <c r="AF82" s="9">
        <v>0</v>
      </c>
      <c r="AG82" s="9">
        <v>3</v>
      </c>
      <c r="AH82" s="9">
        <f t="shared" si="55"/>
        <v>0.5</v>
      </c>
      <c r="AI82" s="9">
        <f t="shared" si="56"/>
        <v>0.41176470588235292</v>
      </c>
      <c r="AJ82" s="9">
        <f t="shared" si="57"/>
        <v>0.64</v>
      </c>
      <c r="AK82" s="9">
        <f t="shared" si="58"/>
        <v>0.5161290322580645</v>
      </c>
      <c r="AL82" s="13">
        <f t="shared" si="39"/>
        <v>0</v>
      </c>
      <c r="AM82" s="14">
        <f t="shared" si="40"/>
        <v>0</v>
      </c>
      <c r="AN82" s="9">
        <f t="shared" si="41"/>
        <v>0</v>
      </c>
      <c r="AO82" s="9">
        <f t="shared" si="42"/>
        <v>1</v>
      </c>
      <c r="AP82" s="9">
        <f t="shared" si="43"/>
        <v>1</v>
      </c>
      <c r="AQ82" s="9">
        <f t="shared" si="44"/>
        <v>1</v>
      </c>
      <c r="AR82" s="9">
        <f t="shared" si="45"/>
        <v>0</v>
      </c>
      <c r="AS82" s="9">
        <f t="shared" si="46"/>
        <v>1</v>
      </c>
      <c r="AT82" s="9">
        <f t="shared" si="47"/>
        <v>1</v>
      </c>
      <c r="AU82" s="9">
        <f t="shared" si="48"/>
        <v>1</v>
      </c>
      <c r="AV82" s="9">
        <f t="shared" si="49"/>
        <v>1</v>
      </c>
      <c r="AW82" s="9" t="str">
        <f t="shared" si="50"/>
        <v/>
      </c>
      <c r="AX82" s="9" t="str">
        <f t="shared" si="59"/>
        <v/>
      </c>
      <c r="AY82" s="9" t="str">
        <f t="shared" si="51"/>
        <v/>
      </c>
      <c r="AZ82" s="9" t="str">
        <f t="shared" si="52"/>
        <v/>
      </c>
      <c r="BA82" s="9">
        <v>3</v>
      </c>
      <c r="BB82" s="9">
        <f t="shared" si="60"/>
        <v>0.63636363636363635</v>
      </c>
      <c r="BC82" s="9">
        <f t="shared" si="61"/>
        <v>0.5</v>
      </c>
      <c r="BD82" s="9">
        <f t="shared" si="62"/>
        <v>0.72727272727272729</v>
      </c>
      <c r="BE82" s="9">
        <f t="shared" si="63"/>
        <v>0.5714285714285714</v>
      </c>
    </row>
    <row r="83" spans="1:57" s="9" customFormat="1" x14ac:dyDescent="0.25">
      <c r="A83" s="12">
        <v>80</v>
      </c>
      <c r="B83" s="12">
        <v>204386858</v>
      </c>
      <c r="C83" s="10" t="s">
        <v>72</v>
      </c>
      <c r="D83" s="20">
        <v>1</v>
      </c>
      <c r="E83" s="9">
        <v>1</v>
      </c>
      <c r="F83" s="9">
        <v>1</v>
      </c>
      <c r="G83" s="9">
        <v>1</v>
      </c>
      <c r="H83" s="9">
        <v>0</v>
      </c>
      <c r="I83" s="9">
        <v>1</v>
      </c>
      <c r="J83" s="9">
        <v>1</v>
      </c>
      <c r="K83" s="9">
        <v>1</v>
      </c>
      <c r="L83" s="9">
        <v>1</v>
      </c>
      <c r="M83" s="9">
        <v>1</v>
      </c>
      <c r="N83" s="9">
        <v>0</v>
      </c>
      <c r="O83" s="9">
        <v>2</v>
      </c>
      <c r="P83" s="9">
        <f t="shared" si="53"/>
        <v>0.81818181818181823</v>
      </c>
      <c r="Q83" s="9">
        <f t="shared" si="54"/>
        <v>0.69230769230769229</v>
      </c>
      <c r="R83" s="13">
        <v>0</v>
      </c>
      <c r="S83" s="9">
        <v>0</v>
      </c>
      <c r="T83" s="9">
        <v>0</v>
      </c>
      <c r="U83" s="9">
        <v>0</v>
      </c>
      <c r="V83" s="9">
        <v>1</v>
      </c>
      <c r="W83" s="9">
        <v>1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</v>
      </c>
      <c r="AG83" s="9">
        <v>3</v>
      </c>
      <c r="AH83" s="9">
        <f t="shared" si="55"/>
        <v>0.21428571428571427</v>
      </c>
      <c r="AI83" s="9">
        <f t="shared" si="56"/>
        <v>0.17647058823529413</v>
      </c>
      <c r="AJ83" s="9">
        <f t="shared" si="57"/>
        <v>0.48</v>
      </c>
      <c r="AK83" s="9">
        <f t="shared" si="58"/>
        <v>0.4</v>
      </c>
      <c r="AL83" s="13">
        <f t="shared" si="39"/>
        <v>0</v>
      </c>
      <c r="AM83" s="14">
        <f t="shared" si="40"/>
        <v>0</v>
      </c>
      <c r="AN83" s="9">
        <f t="shared" si="41"/>
        <v>0</v>
      </c>
      <c r="AO83" s="9">
        <f t="shared" si="42"/>
        <v>0</v>
      </c>
      <c r="AP83" s="9">
        <f t="shared" si="43"/>
        <v>1</v>
      </c>
      <c r="AQ83" s="9">
        <f t="shared" si="44"/>
        <v>1</v>
      </c>
      <c r="AR83" s="9">
        <f t="shared" si="45"/>
        <v>0</v>
      </c>
      <c r="AS83" s="9" t="str">
        <f t="shared" si="46"/>
        <v/>
      </c>
      <c r="AT83" s="9">
        <f t="shared" si="47"/>
        <v>0</v>
      </c>
      <c r="AU83" s="9" t="str">
        <f t="shared" si="48"/>
        <v/>
      </c>
      <c r="AV83" s="9" t="str">
        <f t="shared" si="49"/>
        <v/>
      </c>
      <c r="AW83" s="9">
        <f t="shared" si="50"/>
        <v>0</v>
      </c>
      <c r="AX83" s="9" t="str">
        <f t="shared" si="59"/>
        <v/>
      </c>
      <c r="AY83" s="9" t="str">
        <f t="shared" si="51"/>
        <v/>
      </c>
      <c r="AZ83" s="9">
        <f t="shared" si="52"/>
        <v>1</v>
      </c>
      <c r="BA83" s="9">
        <v>3</v>
      </c>
      <c r="BB83" s="9">
        <f t="shared" si="60"/>
        <v>0.3</v>
      </c>
      <c r="BC83" s="9">
        <f t="shared" si="61"/>
        <v>0.23076923076923078</v>
      </c>
      <c r="BD83" s="9">
        <f t="shared" si="62"/>
        <v>0.5714285714285714</v>
      </c>
      <c r="BE83" s="9">
        <f t="shared" si="63"/>
        <v>0.46153846153846156</v>
      </c>
    </row>
    <row r="84" spans="1:57" s="9" customFormat="1" x14ac:dyDescent="0.25">
      <c r="A84" s="12">
        <v>81</v>
      </c>
      <c r="B84" s="12">
        <v>311252357</v>
      </c>
      <c r="C84" s="15" t="s">
        <v>72</v>
      </c>
      <c r="D84" s="20">
        <v>1</v>
      </c>
      <c r="E84" s="9">
        <v>1</v>
      </c>
      <c r="F84" s="9">
        <v>1</v>
      </c>
      <c r="G84" s="9">
        <v>1</v>
      </c>
      <c r="H84" s="9">
        <v>0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0</v>
      </c>
      <c r="O84" s="9">
        <v>2</v>
      </c>
      <c r="P84" s="9">
        <f t="shared" si="53"/>
        <v>0.81818181818181823</v>
      </c>
      <c r="Q84" s="9">
        <f t="shared" si="54"/>
        <v>0.69230769230769229</v>
      </c>
      <c r="R84" s="13">
        <v>0</v>
      </c>
      <c r="S84" s="9">
        <v>0</v>
      </c>
      <c r="T84" s="9">
        <v>0</v>
      </c>
      <c r="U84" s="9">
        <v>1</v>
      </c>
      <c r="V84" s="9">
        <v>1</v>
      </c>
      <c r="W84" s="9">
        <v>1</v>
      </c>
      <c r="X84" s="9">
        <v>1</v>
      </c>
      <c r="Y84" s="9">
        <v>0</v>
      </c>
      <c r="Z84" s="9">
        <v>1</v>
      </c>
      <c r="AA84" s="9">
        <v>0</v>
      </c>
      <c r="AB84" s="9">
        <v>0</v>
      </c>
      <c r="AC84" s="9">
        <v>1</v>
      </c>
      <c r="AD84" s="9">
        <v>0</v>
      </c>
      <c r="AE84" s="9">
        <v>0</v>
      </c>
      <c r="AF84" s="9">
        <v>1</v>
      </c>
      <c r="AG84" s="9">
        <v>3</v>
      </c>
      <c r="AH84" s="9">
        <f t="shared" si="55"/>
        <v>0.5</v>
      </c>
      <c r="AI84" s="9">
        <f t="shared" si="56"/>
        <v>0.41176470588235292</v>
      </c>
      <c r="AJ84" s="9">
        <f t="shared" si="57"/>
        <v>0.64</v>
      </c>
      <c r="AK84" s="9">
        <f t="shared" si="58"/>
        <v>0.53333333333333333</v>
      </c>
      <c r="AL84" s="13">
        <f t="shared" si="39"/>
        <v>0</v>
      </c>
      <c r="AM84" s="14">
        <f t="shared" si="40"/>
        <v>0</v>
      </c>
      <c r="AN84" s="9">
        <f t="shared" si="41"/>
        <v>0</v>
      </c>
      <c r="AO84" s="9">
        <f t="shared" si="42"/>
        <v>1</v>
      </c>
      <c r="AP84" s="9">
        <f t="shared" si="43"/>
        <v>1</v>
      </c>
      <c r="AQ84" s="9">
        <f t="shared" si="44"/>
        <v>1</v>
      </c>
      <c r="AR84" s="9">
        <f t="shared" si="45"/>
        <v>1</v>
      </c>
      <c r="AS84" s="9" t="str">
        <f t="shared" si="46"/>
        <v/>
      </c>
      <c r="AT84" s="9">
        <f t="shared" si="47"/>
        <v>1</v>
      </c>
      <c r="AU84" s="9" t="str">
        <f t="shared" si="48"/>
        <v/>
      </c>
      <c r="AV84" s="9" t="str">
        <f t="shared" si="49"/>
        <v/>
      </c>
      <c r="AW84" s="9">
        <f t="shared" si="50"/>
        <v>1</v>
      </c>
      <c r="AX84" s="9" t="str">
        <f t="shared" si="59"/>
        <v/>
      </c>
      <c r="AY84" s="9" t="str">
        <f t="shared" si="51"/>
        <v/>
      </c>
      <c r="AZ84" s="9">
        <f t="shared" si="52"/>
        <v>1</v>
      </c>
      <c r="BA84" s="9">
        <v>3</v>
      </c>
      <c r="BB84" s="9">
        <f t="shared" si="60"/>
        <v>0.7</v>
      </c>
      <c r="BC84" s="9">
        <f t="shared" si="61"/>
        <v>0.53846153846153844</v>
      </c>
      <c r="BD84" s="9">
        <f t="shared" si="62"/>
        <v>0.76190476190476186</v>
      </c>
      <c r="BE84" s="9">
        <f t="shared" si="63"/>
        <v>0.61538461538461542</v>
      </c>
    </row>
    <row r="85" spans="1:57" s="9" customFormat="1" x14ac:dyDescent="0.25">
      <c r="A85" s="12">
        <v>82</v>
      </c>
      <c r="B85" s="12">
        <v>307940437</v>
      </c>
      <c r="C85" s="10" t="s">
        <v>72</v>
      </c>
      <c r="D85" s="20">
        <v>1</v>
      </c>
      <c r="E85" s="9">
        <v>1</v>
      </c>
      <c r="F85" s="9">
        <v>1</v>
      </c>
      <c r="G85" s="9">
        <v>1</v>
      </c>
      <c r="H85" s="9">
        <v>0</v>
      </c>
      <c r="I85" s="9">
        <v>0</v>
      </c>
      <c r="J85" s="9">
        <v>1</v>
      </c>
      <c r="K85" s="9">
        <v>1</v>
      </c>
      <c r="L85" s="9">
        <v>1</v>
      </c>
      <c r="M85" s="9">
        <v>1</v>
      </c>
      <c r="N85" s="9">
        <v>0</v>
      </c>
      <c r="O85" s="9">
        <v>2</v>
      </c>
      <c r="P85" s="9">
        <f t="shared" si="53"/>
        <v>0.72727272727272729</v>
      </c>
      <c r="Q85" s="9">
        <f t="shared" si="54"/>
        <v>0.61538461538461542</v>
      </c>
      <c r="R85" s="13">
        <v>0</v>
      </c>
      <c r="S85" s="9">
        <v>0</v>
      </c>
      <c r="T85" s="9">
        <v>0</v>
      </c>
      <c r="U85" s="9">
        <v>1</v>
      </c>
      <c r="V85" s="9">
        <v>1</v>
      </c>
      <c r="W85" s="9">
        <v>1</v>
      </c>
      <c r="X85" s="9">
        <v>1</v>
      </c>
      <c r="Y85" s="9">
        <v>0</v>
      </c>
      <c r="Z85" s="9">
        <v>1</v>
      </c>
      <c r="AA85" s="9">
        <v>0</v>
      </c>
      <c r="AB85" s="9">
        <v>0</v>
      </c>
      <c r="AC85" s="9">
        <v>1</v>
      </c>
      <c r="AD85" s="9">
        <v>0</v>
      </c>
      <c r="AE85" s="9">
        <v>0</v>
      </c>
      <c r="AF85" s="9">
        <v>0</v>
      </c>
      <c r="AG85" s="9">
        <v>5</v>
      </c>
      <c r="AH85" s="9">
        <f t="shared" si="55"/>
        <v>0.42857142857142855</v>
      </c>
      <c r="AI85" s="9">
        <f t="shared" si="56"/>
        <v>0.31578947368421051</v>
      </c>
      <c r="AJ85" s="9">
        <f t="shared" si="57"/>
        <v>0.56000000000000005</v>
      </c>
      <c r="AK85" s="9">
        <f t="shared" si="58"/>
        <v>0.4375</v>
      </c>
      <c r="AL85" s="13" t="str">
        <f t="shared" si="39"/>
        <v/>
      </c>
      <c r="AM85" s="14" t="str">
        <f t="shared" si="40"/>
        <v/>
      </c>
      <c r="AN85" s="9" t="str">
        <f t="shared" si="41"/>
        <v/>
      </c>
      <c r="AO85" s="9">
        <f t="shared" si="42"/>
        <v>1</v>
      </c>
      <c r="AP85" s="9">
        <f t="shared" si="43"/>
        <v>1</v>
      </c>
      <c r="AQ85" s="9">
        <f t="shared" si="44"/>
        <v>1</v>
      </c>
      <c r="AR85" s="9">
        <f t="shared" si="45"/>
        <v>1</v>
      </c>
      <c r="AS85" s="9" t="str">
        <f t="shared" si="46"/>
        <v/>
      </c>
      <c r="AT85" s="9">
        <f t="shared" si="47"/>
        <v>1</v>
      </c>
      <c r="AU85" s="9" t="str">
        <f t="shared" si="48"/>
        <v/>
      </c>
      <c r="AV85" s="9" t="str">
        <f t="shared" si="49"/>
        <v/>
      </c>
      <c r="AW85" s="9">
        <f t="shared" si="50"/>
        <v>1</v>
      </c>
      <c r="AX85" s="9" t="str">
        <f t="shared" si="59"/>
        <v/>
      </c>
      <c r="AY85" s="9" t="str">
        <f t="shared" si="51"/>
        <v/>
      </c>
      <c r="AZ85" s="9" t="str">
        <f t="shared" si="52"/>
        <v/>
      </c>
      <c r="BA85" s="9">
        <v>5</v>
      </c>
      <c r="BB85" s="9">
        <f t="shared" si="60"/>
        <v>1</v>
      </c>
      <c r="BC85" s="9">
        <f t="shared" si="61"/>
        <v>0.54545454545454541</v>
      </c>
      <c r="BD85" s="9">
        <f t="shared" si="62"/>
        <v>0.82352941176470584</v>
      </c>
      <c r="BE85" s="9">
        <f t="shared" si="63"/>
        <v>0.58333333333333337</v>
      </c>
    </row>
    <row r="86" spans="1:57" s="9" customFormat="1" x14ac:dyDescent="0.25">
      <c r="A86" s="12">
        <v>83</v>
      </c>
      <c r="B86" s="12">
        <v>308039452</v>
      </c>
      <c r="C86" s="15" t="s">
        <v>72</v>
      </c>
      <c r="D86" s="20">
        <v>1</v>
      </c>
      <c r="E86" s="9">
        <v>1</v>
      </c>
      <c r="F86" s="9">
        <v>1</v>
      </c>
      <c r="G86" s="9">
        <v>1</v>
      </c>
      <c r="H86" s="9">
        <v>0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0</v>
      </c>
      <c r="O86" s="9">
        <v>1</v>
      </c>
      <c r="P86" s="9">
        <f t="shared" si="53"/>
        <v>0.81818181818181823</v>
      </c>
      <c r="Q86" s="9">
        <f t="shared" si="54"/>
        <v>0.75</v>
      </c>
      <c r="R86" s="13">
        <v>0</v>
      </c>
      <c r="S86" s="9">
        <v>0</v>
      </c>
      <c r="T86" s="9">
        <v>0</v>
      </c>
      <c r="U86" s="9">
        <v>1</v>
      </c>
      <c r="V86" s="9">
        <v>1</v>
      </c>
      <c r="W86" s="9">
        <v>1</v>
      </c>
      <c r="X86" s="9">
        <v>0</v>
      </c>
      <c r="Y86" s="9">
        <v>0</v>
      </c>
      <c r="Z86" s="9">
        <v>1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5</v>
      </c>
      <c r="AH86" s="9">
        <f t="shared" si="55"/>
        <v>0.2857142857142857</v>
      </c>
      <c r="AI86" s="9">
        <f t="shared" si="56"/>
        <v>0.21052631578947367</v>
      </c>
      <c r="AJ86" s="9">
        <f t="shared" si="57"/>
        <v>0.52</v>
      </c>
      <c r="AK86" s="9">
        <f t="shared" si="58"/>
        <v>0.41935483870967744</v>
      </c>
      <c r="AL86" s="13">
        <f t="shared" si="39"/>
        <v>0</v>
      </c>
      <c r="AM86" s="14">
        <f t="shared" si="40"/>
        <v>0</v>
      </c>
      <c r="AN86" s="9">
        <f t="shared" si="41"/>
        <v>0</v>
      </c>
      <c r="AO86" s="9">
        <f t="shared" si="42"/>
        <v>1</v>
      </c>
      <c r="AP86" s="9">
        <f t="shared" si="43"/>
        <v>1</v>
      </c>
      <c r="AQ86" s="9">
        <f t="shared" si="44"/>
        <v>1</v>
      </c>
      <c r="AR86" s="9">
        <f t="shared" si="45"/>
        <v>0</v>
      </c>
      <c r="AS86" s="9" t="str">
        <f t="shared" si="46"/>
        <v/>
      </c>
      <c r="AT86" s="9">
        <f t="shared" si="47"/>
        <v>1</v>
      </c>
      <c r="AU86" s="9" t="str">
        <f t="shared" si="48"/>
        <v/>
      </c>
      <c r="AV86" s="9" t="str">
        <f t="shared" si="49"/>
        <v/>
      </c>
      <c r="AW86" s="9">
        <f t="shared" si="50"/>
        <v>0</v>
      </c>
      <c r="AX86" s="9" t="str">
        <f t="shared" si="59"/>
        <v/>
      </c>
      <c r="AY86" s="9" t="str">
        <f t="shared" si="51"/>
        <v/>
      </c>
      <c r="AZ86" s="9">
        <f t="shared" si="52"/>
        <v>0</v>
      </c>
      <c r="BA86" s="9">
        <v>5</v>
      </c>
      <c r="BB86" s="9">
        <f t="shared" si="60"/>
        <v>0.4</v>
      </c>
      <c r="BC86" s="9">
        <f t="shared" si="61"/>
        <v>0.26666666666666666</v>
      </c>
      <c r="BD86" s="9">
        <f t="shared" si="62"/>
        <v>0.61904761904761907</v>
      </c>
      <c r="BE86" s="9">
        <f t="shared" si="63"/>
        <v>0.48148148148148145</v>
      </c>
    </row>
    <row r="87" spans="1:57" s="9" customFormat="1" x14ac:dyDescent="0.25">
      <c r="A87" s="12">
        <v>84</v>
      </c>
      <c r="B87" s="12">
        <v>305728859</v>
      </c>
      <c r="C87" s="10" t="s">
        <v>72</v>
      </c>
      <c r="D87" s="20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0</v>
      </c>
      <c r="L87" s="9">
        <v>1</v>
      </c>
      <c r="M87" s="9">
        <v>1</v>
      </c>
      <c r="N87" s="9">
        <v>1</v>
      </c>
      <c r="O87" s="9">
        <v>2</v>
      </c>
      <c r="P87" s="9">
        <f t="shared" si="53"/>
        <v>0.90909090909090906</v>
      </c>
      <c r="Q87" s="9">
        <f t="shared" si="54"/>
        <v>0.76923076923076927</v>
      </c>
      <c r="R87" s="13">
        <v>0</v>
      </c>
      <c r="S87" s="9">
        <v>0</v>
      </c>
      <c r="T87" s="9">
        <v>0</v>
      </c>
      <c r="U87" s="9">
        <v>0</v>
      </c>
      <c r="V87" s="9">
        <v>0</v>
      </c>
      <c r="W87" s="9">
        <v>1</v>
      </c>
      <c r="X87" s="9">
        <v>0</v>
      </c>
      <c r="Y87" s="9">
        <v>0</v>
      </c>
      <c r="Z87" s="9">
        <v>1</v>
      </c>
      <c r="AA87" s="9">
        <v>0</v>
      </c>
      <c r="AB87" s="9">
        <v>0</v>
      </c>
      <c r="AC87" s="9">
        <v>0</v>
      </c>
      <c r="AD87" s="9">
        <v>0</v>
      </c>
      <c r="AE87" s="9">
        <v>1</v>
      </c>
      <c r="AF87" s="9">
        <v>0</v>
      </c>
      <c r="AG87" s="9">
        <v>3</v>
      </c>
      <c r="AH87" s="9">
        <f t="shared" si="55"/>
        <v>0.21428571428571427</v>
      </c>
      <c r="AI87" s="9">
        <f t="shared" si="56"/>
        <v>0.17647058823529413</v>
      </c>
      <c r="AJ87" s="9">
        <f t="shared" si="57"/>
        <v>0.52</v>
      </c>
      <c r="AK87" s="9">
        <f t="shared" si="58"/>
        <v>0.43333333333333335</v>
      </c>
      <c r="AL87" s="13">
        <f t="shared" si="39"/>
        <v>0</v>
      </c>
      <c r="AM87" s="14">
        <f t="shared" si="40"/>
        <v>0</v>
      </c>
      <c r="AN87" s="9" t="str">
        <f t="shared" si="41"/>
        <v/>
      </c>
      <c r="AO87" s="9" t="str">
        <f t="shared" si="42"/>
        <v/>
      </c>
      <c r="AP87" s="9">
        <f t="shared" si="43"/>
        <v>0</v>
      </c>
      <c r="AQ87" s="9">
        <f t="shared" si="44"/>
        <v>1</v>
      </c>
      <c r="AR87" s="9">
        <f t="shared" si="45"/>
        <v>0</v>
      </c>
      <c r="AS87" s="9">
        <f t="shared" si="46"/>
        <v>0</v>
      </c>
      <c r="AT87" s="9">
        <f t="shared" si="47"/>
        <v>1</v>
      </c>
      <c r="AU87" s="9">
        <f t="shared" si="48"/>
        <v>0</v>
      </c>
      <c r="AV87" s="9">
        <f t="shared" si="49"/>
        <v>0</v>
      </c>
      <c r="AW87" s="9">
        <f t="shared" si="50"/>
        <v>0</v>
      </c>
      <c r="AX87" s="9">
        <f t="shared" si="59"/>
        <v>1</v>
      </c>
      <c r="AY87" s="9">
        <f t="shared" si="51"/>
        <v>0</v>
      </c>
      <c r="AZ87" s="9">
        <f t="shared" si="52"/>
        <v>0</v>
      </c>
      <c r="BA87" s="9">
        <v>3</v>
      </c>
      <c r="BB87" s="9">
        <f t="shared" si="60"/>
        <v>0.23076923076923078</v>
      </c>
      <c r="BC87" s="9">
        <f t="shared" si="61"/>
        <v>0.1875</v>
      </c>
      <c r="BD87" s="9">
        <f t="shared" si="62"/>
        <v>0.54166666666666663</v>
      </c>
      <c r="BE87" s="9">
        <f t="shared" si="63"/>
        <v>0.44827586206896552</v>
      </c>
    </row>
    <row r="88" spans="1:57" s="9" customFormat="1" x14ac:dyDescent="0.25">
      <c r="A88" s="12">
        <v>85</v>
      </c>
      <c r="B88" s="12">
        <v>317990356</v>
      </c>
      <c r="C88" s="15" t="s">
        <v>72</v>
      </c>
      <c r="D88" s="20">
        <v>1</v>
      </c>
      <c r="E88" s="9">
        <v>1</v>
      </c>
      <c r="F88" s="9">
        <v>1</v>
      </c>
      <c r="G88" s="9">
        <v>1</v>
      </c>
      <c r="H88" s="9">
        <v>1</v>
      </c>
      <c r="I88" s="9">
        <v>0</v>
      </c>
      <c r="J88" s="9">
        <v>1</v>
      </c>
      <c r="K88" s="9">
        <v>1</v>
      </c>
      <c r="L88" s="9">
        <v>0</v>
      </c>
      <c r="M88" s="9">
        <v>1</v>
      </c>
      <c r="N88" s="9">
        <v>1</v>
      </c>
      <c r="O88" s="9">
        <v>2</v>
      </c>
      <c r="P88" s="9">
        <f t="shared" si="53"/>
        <v>0.81818181818181823</v>
      </c>
      <c r="Q88" s="9">
        <f t="shared" si="54"/>
        <v>0.69230769230769229</v>
      </c>
      <c r="R88" s="13">
        <v>0</v>
      </c>
      <c r="S88" s="9">
        <v>0</v>
      </c>
      <c r="T88" s="9">
        <v>0</v>
      </c>
      <c r="U88" s="9">
        <v>1</v>
      </c>
      <c r="V88" s="9">
        <v>1</v>
      </c>
      <c r="W88" s="9">
        <v>1</v>
      </c>
      <c r="X88" s="9">
        <v>0</v>
      </c>
      <c r="Y88" s="9">
        <v>0</v>
      </c>
      <c r="Z88" s="9">
        <v>1</v>
      </c>
      <c r="AA88" s="9">
        <v>0</v>
      </c>
      <c r="AB88" s="9">
        <v>1</v>
      </c>
      <c r="AC88" s="9">
        <v>0</v>
      </c>
      <c r="AD88" s="9">
        <v>1</v>
      </c>
      <c r="AE88" s="9">
        <v>1</v>
      </c>
      <c r="AF88" s="9">
        <v>0</v>
      </c>
      <c r="AG88" s="9">
        <v>3</v>
      </c>
      <c r="AH88" s="9">
        <f t="shared" si="55"/>
        <v>0.5</v>
      </c>
      <c r="AI88" s="9">
        <f t="shared" si="56"/>
        <v>0.41176470588235292</v>
      </c>
      <c r="AJ88" s="9">
        <f t="shared" si="57"/>
        <v>0.64</v>
      </c>
      <c r="AK88" s="9">
        <f t="shared" si="58"/>
        <v>0.53333333333333333</v>
      </c>
      <c r="AL88" s="13" t="str">
        <f t="shared" si="39"/>
        <v/>
      </c>
      <c r="AM88" s="14" t="str">
        <f t="shared" si="40"/>
        <v/>
      </c>
      <c r="AN88" s="9" t="str">
        <f t="shared" si="41"/>
        <v/>
      </c>
      <c r="AO88" s="9">
        <f t="shared" si="42"/>
        <v>1</v>
      </c>
      <c r="AP88" s="9">
        <f t="shared" si="43"/>
        <v>1</v>
      </c>
      <c r="AQ88" s="9">
        <f t="shared" si="44"/>
        <v>1</v>
      </c>
      <c r="AR88" s="9">
        <f t="shared" si="45"/>
        <v>0</v>
      </c>
      <c r="AS88" s="9">
        <f t="shared" si="46"/>
        <v>0</v>
      </c>
      <c r="AT88" s="9">
        <f t="shared" si="47"/>
        <v>1</v>
      </c>
      <c r="AU88" s="9" t="str">
        <f t="shared" si="48"/>
        <v/>
      </c>
      <c r="AV88" s="9">
        <f t="shared" si="49"/>
        <v>1</v>
      </c>
      <c r="AW88" s="9">
        <f t="shared" si="50"/>
        <v>0</v>
      </c>
      <c r="AX88" s="9">
        <f t="shared" si="59"/>
        <v>1</v>
      </c>
      <c r="AY88" s="9">
        <f t="shared" si="51"/>
        <v>1</v>
      </c>
      <c r="AZ88" s="9" t="str">
        <f t="shared" si="52"/>
        <v/>
      </c>
      <c r="BA88" s="9">
        <v>3</v>
      </c>
      <c r="BB88" s="9">
        <f t="shared" si="60"/>
        <v>0.7</v>
      </c>
      <c r="BC88" s="9">
        <f t="shared" si="61"/>
        <v>0.53846153846153844</v>
      </c>
      <c r="BD88" s="9">
        <f t="shared" si="62"/>
        <v>0.76190476190476186</v>
      </c>
      <c r="BE88" s="9">
        <f t="shared" si="63"/>
        <v>0.61538461538461542</v>
      </c>
    </row>
    <row r="89" spans="1:57" s="9" customFormat="1" x14ac:dyDescent="0.25">
      <c r="A89" s="12">
        <v>86</v>
      </c>
      <c r="B89" s="12">
        <v>302277090</v>
      </c>
      <c r="C89" s="10" t="s">
        <v>72</v>
      </c>
      <c r="D89" s="20">
        <v>1</v>
      </c>
      <c r="E89" s="9">
        <v>1</v>
      </c>
      <c r="F89" s="9">
        <v>1</v>
      </c>
      <c r="G89" s="9">
        <v>1</v>
      </c>
      <c r="H89" s="9">
        <v>0</v>
      </c>
      <c r="I89" s="9">
        <v>1</v>
      </c>
      <c r="J89" s="9">
        <v>1</v>
      </c>
      <c r="K89" s="9">
        <v>1</v>
      </c>
      <c r="L89" s="9">
        <v>0</v>
      </c>
      <c r="M89" s="9">
        <v>1</v>
      </c>
      <c r="N89" s="9">
        <v>1</v>
      </c>
      <c r="O89" s="9">
        <v>3</v>
      </c>
      <c r="P89" s="9">
        <f t="shared" si="53"/>
        <v>0.81818181818181823</v>
      </c>
      <c r="Q89" s="9">
        <f t="shared" si="54"/>
        <v>0.6428571428571429</v>
      </c>
      <c r="R89" s="13">
        <v>0</v>
      </c>
      <c r="S89" s="9">
        <v>0</v>
      </c>
      <c r="T89" s="9">
        <v>0</v>
      </c>
      <c r="U89" s="9">
        <v>1</v>
      </c>
      <c r="V89" s="9">
        <v>1</v>
      </c>
      <c r="W89" s="9">
        <v>1</v>
      </c>
      <c r="X89" s="9">
        <v>1</v>
      </c>
      <c r="Y89" s="9">
        <v>0</v>
      </c>
      <c r="Z89" s="9">
        <v>0</v>
      </c>
      <c r="AA89" s="9">
        <v>0</v>
      </c>
      <c r="AB89" s="9">
        <v>0</v>
      </c>
      <c r="AC89" s="9">
        <v>1</v>
      </c>
      <c r="AD89" s="9">
        <v>0</v>
      </c>
      <c r="AE89" s="9">
        <v>1</v>
      </c>
      <c r="AF89" s="9">
        <v>0</v>
      </c>
      <c r="AG89" s="9">
        <v>3</v>
      </c>
      <c r="AH89" s="9">
        <f t="shared" si="55"/>
        <v>0.42857142857142855</v>
      </c>
      <c r="AI89" s="9">
        <f t="shared" si="56"/>
        <v>0.35294117647058826</v>
      </c>
      <c r="AJ89" s="9">
        <f t="shared" si="57"/>
        <v>0.6</v>
      </c>
      <c r="AK89" s="9">
        <f t="shared" si="58"/>
        <v>0.4838709677419355</v>
      </c>
      <c r="AL89" s="13" t="str">
        <f t="shared" si="39"/>
        <v/>
      </c>
      <c r="AM89" s="14">
        <f t="shared" si="40"/>
        <v>0</v>
      </c>
      <c r="AN89" s="9">
        <f t="shared" si="41"/>
        <v>0</v>
      </c>
      <c r="AO89" s="9">
        <f t="shared" si="42"/>
        <v>1</v>
      </c>
      <c r="AP89" s="9">
        <f t="shared" si="43"/>
        <v>1</v>
      </c>
      <c r="AQ89" s="9">
        <f t="shared" si="44"/>
        <v>1</v>
      </c>
      <c r="AR89" s="9">
        <f t="shared" si="45"/>
        <v>1</v>
      </c>
      <c r="AS89" s="9" t="str">
        <f t="shared" si="46"/>
        <v/>
      </c>
      <c r="AT89" s="9">
        <f t="shared" si="47"/>
        <v>0</v>
      </c>
      <c r="AU89" s="9" t="str">
        <f t="shared" si="48"/>
        <v/>
      </c>
      <c r="AV89" s="9" t="str">
        <f t="shared" si="49"/>
        <v/>
      </c>
      <c r="AW89" s="9">
        <f t="shared" si="50"/>
        <v>1</v>
      </c>
      <c r="AX89" s="9">
        <f t="shared" si="59"/>
        <v>1</v>
      </c>
      <c r="AY89" s="9" t="str">
        <f t="shared" si="51"/>
        <v/>
      </c>
      <c r="AZ89" s="9">
        <f t="shared" si="52"/>
        <v>0</v>
      </c>
      <c r="BA89" s="9">
        <v>3</v>
      </c>
      <c r="BB89" s="9">
        <f t="shared" si="60"/>
        <v>0.6</v>
      </c>
      <c r="BC89" s="9">
        <f t="shared" si="61"/>
        <v>0.46153846153846156</v>
      </c>
      <c r="BD89" s="9">
        <f t="shared" si="62"/>
        <v>0.7142857142857143</v>
      </c>
      <c r="BE89" s="9">
        <f t="shared" si="63"/>
        <v>0.55555555555555558</v>
      </c>
    </row>
    <row r="90" spans="1:57" s="9" customFormat="1" x14ac:dyDescent="0.25">
      <c r="A90" s="12">
        <v>87</v>
      </c>
      <c r="B90" s="12">
        <v>204279541</v>
      </c>
      <c r="C90" s="15" t="s">
        <v>72</v>
      </c>
      <c r="D90" s="20">
        <v>1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1</v>
      </c>
      <c r="K90" s="9">
        <v>1</v>
      </c>
      <c r="L90" s="9">
        <v>0</v>
      </c>
      <c r="M90" s="9">
        <v>1</v>
      </c>
      <c r="N90" s="9">
        <v>0</v>
      </c>
      <c r="O90" s="9">
        <v>2</v>
      </c>
      <c r="P90" s="9">
        <f t="shared" si="53"/>
        <v>0.54545454545454541</v>
      </c>
      <c r="Q90" s="9">
        <f t="shared" si="54"/>
        <v>0.46153846153846156</v>
      </c>
      <c r="R90" s="13">
        <v>0</v>
      </c>
      <c r="S90" s="9">
        <v>0</v>
      </c>
      <c r="T90" s="9">
        <v>0</v>
      </c>
      <c r="U90" s="9">
        <v>1</v>
      </c>
      <c r="V90" s="9">
        <v>1</v>
      </c>
      <c r="W90" s="9">
        <v>1</v>
      </c>
      <c r="X90" s="9">
        <v>1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3</v>
      </c>
      <c r="AH90" s="9">
        <f t="shared" si="55"/>
        <v>0.2857142857142857</v>
      </c>
      <c r="AI90" s="9">
        <f t="shared" si="56"/>
        <v>0.23529411764705882</v>
      </c>
      <c r="AJ90" s="9">
        <f t="shared" si="57"/>
        <v>0.4</v>
      </c>
      <c r="AK90" s="9">
        <f t="shared" si="58"/>
        <v>0.33333333333333331</v>
      </c>
      <c r="AL90" s="13" t="str">
        <f t="shared" si="39"/>
        <v/>
      </c>
      <c r="AM90" s="14" t="str">
        <f t="shared" si="40"/>
        <v/>
      </c>
      <c r="AN90" s="9" t="str">
        <f t="shared" si="41"/>
        <v/>
      </c>
      <c r="AO90" s="9">
        <f t="shared" si="42"/>
        <v>1</v>
      </c>
      <c r="AP90" s="9">
        <f t="shared" si="43"/>
        <v>1</v>
      </c>
      <c r="AQ90" s="9">
        <f t="shared" si="44"/>
        <v>1</v>
      </c>
      <c r="AR90" s="9">
        <f t="shared" si="45"/>
        <v>1</v>
      </c>
      <c r="AS90" s="9" t="str">
        <f t="shared" si="46"/>
        <v/>
      </c>
      <c r="AT90" s="9" t="str">
        <f t="shared" si="47"/>
        <v/>
      </c>
      <c r="AU90" s="9" t="str">
        <f t="shared" si="48"/>
        <v/>
      </c>
      <c r="AV90" s="9" t="str">
        <f t="shared" si="49"/>
        <v/>
      </c>
      <c r="AW90" s="9">
        <f t="shared" si="50"/>
        <v>0</v>
      </c>
      <c r="AX90" s="9" t="str">
        <f t="shared" si="59"/>
        <v/>
      </c>
      <c r="AY90" s="9" t="str">
        <f t="shared" si="51"/>
        <v/>
      </c>
      <c r="AZ90" s="9" t="str">
        <f t="shared" si="52"/>
        <v/>
      </c>
      <c r="BA90" s="9">
        <v>3</v>
      </c>
      <c r="BB90" s="9">
        <f t="shared" si="60"/>
        <v>0.8</v>
      </c>
      <c r="BC90" s="9">
        <f t="shared" si="61"/>
        <v>0.5</v>
      </c>
      <c r="BD90" s="9">
        <f t="shared" si="62"/>
        <v>0.625</v>
      </c>
      <c r="BE90" s="9">
        <f t="shared" si="63"/>
        <v>0.47619047619047616</v>
      </c>
    </row>
    <row r="91" spans="1:57" s="9" customFormat="1" x14ac:dyDescent="0.25">
      <c r="A91" s="12">
        <v>88</v>
      </c>
      <c r="B91" s="12">
        <v>315618553</v>
      </c>
      <c r="C91" s="10" t="s">
        <v>72</v>
      </c>
      <c r="D91" s="20">
        <v>1</v>
      </c>
      <c r="E91" s="9">
        <v>1</v>
      </c>
      <c r="F91" s="9">
        <v>1</v>
      </c>
      <c r="G91" s="9">
        <v>0</v>
      </c>
      <c r="H91" s="9">
        <v>1</v>
      </c>
      <c r="I91" s="9">
        <v>0</v>
      </c>
      <c r="J91" s="9">
        <v>1</v>
      </c>
      <c r="K91" s="9">
        <v>1</v>
      </c>
      <c r="L91" s="9">
        <v>0</v>
      </c>
      <c r="M91" s="9">
        <v>1</v>
      </c>
      <c r="N91" s="9">
        <v>0</v>
      </c>
      <c r="O91" s="9">
        <v>0</v>
      </c>
      <c r="P91" s="9">
        <f t="shared" si="53"/>
        <v>0.63636363636363635</v>
      </c>
      <c r="Q91" s="9">
        <f t="shared" si="54"/>
        <v>0.63636363636363635</v>
      </c>
      <c r="R91" s="13">
        <v>0</v>
      </c>
      <c r="S91" s="9">
        <v>0</v>
      </c>
      <c r="T91" s="9">
        <v>0</v>
      </c>
      <c r="U91" s="9">
        <v>1</v>
      </c>
      <c r="V91" s="9">
        <v>1</v>
      </c>
      <c r="W91" s="9">
        <v>1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3</v>
      </c>
      <c r="AH91" s="9">
        <f t="shared" si="55"/>
        <v>0.21428571428571427</v>
      </c>
      <c r="AI91" s="9">
        <f t="shared" si="56"/>
        <v>0.17647058823529413</v>
      </c>
      <c r="AJ91" s="9">
        <f t="shared" si="57"/>
        <v>0.4</v>
      </c>
      <c r="AK91" s="9">
        <f t="shared" si="58"/>
        <v>0.35714285714285715</v>
      </c>
      <c r="AL91" s="13" t="str">
        <f t="shared" si="39"/>
        <v/>
      </c>
      <c r="AM91" s="14" t="str">
        <f t="shared" si="40"/>
        <v/>
      </c>
      <c r="AN91" s="9" t="str">
        <f t="shared" si="41"/>
        <v/>
      </c>
      <c r="AO91" s="9">
        <f t="shared" si="42"/>
        <v>1</v>
      </c>
      <c r="AP91" s="9">
        <f t="shared" si="43"/>
        <v>1</v>
      </c>
      <c r="AQ91" s="9">
        <f t="shared" si="44"/>
        <v>1</v>
      </c>
      <c r="AR91" s="9">
        <f t="shared" si="45"/>
        <v>0</v>
      </c>
      <c r="AS91" s="9">
        <f t="shared" si="46"/>
        <v>0</v>
      </c>
      <c r="AT91" s="9" t="str">
        <f t="shared" si="47"/>
        <v/>
      </c>
      <c r="AU91" s="9" t="str">
        <f t="shared" si="48"/>
        <v/>
      </c>
      <c r="AV91" s="9">
        <f t="shared" si="49"/>
        <v>0</v>
      </c>
      <c r="AW91" s="9">
        <f t="shared" si="50"/>
        <v>0</v>
      </c>
      <c r="AX91" s="9" t="str">
        <f t="shared" si="59"/>
        <v/>
      </c>
      <c r="AY91" s="9">
        <f t="shared" si="51"/>
        <v>0</v>
      </c>
      <c r="AZ91" s="9" t="str">
        <f t="shared" si="52"/>
        <v/>
      </c>
      <c r="BA91" s="9">
        <v>3</v>
      </c>
      <c r="BB91" s="9">
        <f t="shared" si="60"/>
        <v>0.375</v>
      </c>
      <c r="BC91" s="9">
        <f t="shared" si="61"/>
        <v>0.27272727272727271</v>
      </c>
      <c r="BD91" s="9">
        <f t="shared" si="62"/>
        <v>0.52631578947368418</v>
      </c>
      <c r="BE91" s="9">
        <f t="shared" si="63"/>
        <v>0.45454545454545453</v>
      </c>
    </row>
    <row r="92" spans="1:57" s="9" customFormat="1" x14ac:dyDescent="0.25">
      <c r="A92" s="12">
        <v>89</v>
      </c>
      <c r="B92" s="12">
        <v>204706006</v>
      </c>
      <c r="C92" s="15" t="s">
        <v>72</v>
      </c>
      <c r="D92" s="20">
        <v>1</v>
      </c>
      <c r="E92" s="9">
        <v>1</v>
      </c>
      <c r="F92" s="9">
        <v>1</v>
      </c>
      <c r="G92" s="9">
        <v>1</v>
      </c>
      <c r="H92" s="9">
        <v>1</v>
      </c>
      <c r="I92" s="9">
        <v>0</v>
      </c>
      <c r="J92" s="9">
        <v>1</v>
      </c>
      <c r="K92" s="9">
        <v>1</v>
      </c>
      <c r="L92" s="9">
        <v>0</v>
      </c>
      <c r="M92" s="9">
        <v>1</v>
      </c>
      <c r="N92" s="9">
        <v>1</v>
      </c>
      <c r="O92" s="9">
        <v>1</v>
      </c>
      <c r="P92" s="9">
        <f t="shared" si="53"/>
        <v>0.81818181818181823</v>
      </c>
      <c r="Q92" s="9">
        <f t="shared" si="54"/>
        <v>0.75</v>
      </c>
      <c r="R92" s="13">
        <v>0</v>
      </c>
      <c r="S92" s="9">
        <v>0</v>
      </c>
      <c r="T92" s="9">
        <v>0</v>
      </c>
      <c r="U92" s="9">
        <v>1</v>
      </c>
      <c r="V92" s="9">
        <v>0</v>
      </c>
      <c r="W92" s="9">
        <v>1</v>
      </c>
      <c r="X92" s="9">
        <v>0</v>
      </c>
      <c r="Y92" s="9">
        <v>1</v>
      </c>
      <c r="Z92" s="9">
        <v>0</v>
      </c>
      <c r="AA92" s="9">
        <v>0</v>
      </c>
      <c r="AB92" s="9">
        <v>1</v>
      </c>
      <c r="AC92" s="9">
        <v>1</v>
      </c>
      <c r="AD92" s="9">
        <v>1</v>
      </c>
      <c r="AE92" s="9">
        <v>0</v>
      </c>
      <c r="AF92" s="9">
        <v>0</v>
      </c>
      <c r="AG92" s="9">
        <v>2</v>
      </c>
      <c r="AH92" s="9">
        <f t="shared" si="55"/>
        <v>0.42857142857142855</v>
      </c>
      <c r="AI92" s="9">
        <f t="shared" si="56"/>
        <v>0.375</v>
      </c>
      <c r="AJ92" s="9">
        <f t="shared" si="57"/>
        <v>0.6</v>
      </c>
      <c r="AK92" s="9">
        <f t="shared" si="58"/>
        <v>0.5357142857142857</v>
      </c>
      <c r="AL92" s="13" t="str">
        <f t="shared" si="39"/>
        <v/>
      </c>
      <c r="AM92" s="14" t="str">
        <f t="shared" si="40"/>
        <v/>
      </c>
      <c r="AN92" s="9" t="str">
        <f t="shared" si="41"/>
        <v/>
      </c>
      <c r="AO92" s="9">
        <f t="shared" si="42"/>
        <v>1</v>
      </c>
      <c r="AP92" s="9">
        <f t="shared" si="43"/>
        <v>0</v>
      </c>
      <c r="AQ92" s="9">
        <f t="shared" si="44"/>
        <v>1</v>
      </c>
      <c r="AR92" s="9">
        <f t="shared" si="45"/>
        <v>0</v>
      </c>
      <c r="AS92" s="9">
        <f t="shared" si="46"/>
        <v>1</v>
      </c>
      <c r="AT92" s="9">
        <f t="shared" si="47"/>
        <v>0</v>
      </c>
      <c r="AU92" s="9" t="str">
        <f t="shared" si="48"/>
        <v/>
      </c>
      <c r="AV92" s="9">
        <f t="shared" si="49"/>
        <v>1</v>
      </c>
      <c r="AW92" s="9">
        <f t="shared" si="50"/>
        <v>1</v>
      </c>
      <c r="AX92" s="9">
        <f t="shared" si="59"/>
        <v>0</v>
      </c>
      <c r="AY92" s="9">
        <f t="shared" si="51"/>
        <v>1</v>
      </c>
      <c r="AZ92" s="9" t="str">
        <f t="shared" si="52"/>
        <v/>
      </c>
      <c r="BA92" s="9">
        <v>2</v>
      </c>
      <c r="BB92" s="9">
        <f t="shared" si="60"/>
        <v>0.6</v>
      </c>
      <c r="BC92" s="9">
        <f t="shared" si="61"/>
        <v>0.5</v>
      </c>
      <c r="BD92" s="9">
        <f t="shared" si="62"/>
        <v>0.7142857142857143</v>
      </c>
      <c r="BE92" s="9">
        <f t="shared" si="63"/>
        <v>0.625</v>
      </c>
    </row>
    <row r="93" spans="1:57" s="9" customFormat="1" x14ac:dyDescent="0.25">
      <c r="A93" s="12">
        <v>90</v>
      </c>
      <c r="B93" s="12">
        <v>204634893</v>
      </c>
      <c r="C93" s="10" t="s">
        <v>72</v>
      </c>
      <c r="D93" s="20">
        <v>1</v>
      </c>
      <c r="E93" s="9">
        <v>0</v>
      </c>
      <c r="F93" s="9">
        <v>1</v>
      </c>
      <c r="G93" s="9">
        <v>1</v>
      </c>
      <c r="H93" s="9">
        <v>1</v>
      </c>
      <c r="I93" s="9">
        <v>0</v>
      </c>
      <c r="J93" s="9">
        <v>1</v>
      </c>
      <c r="K93" s="9">
        <v>1</v>
      </c>
      <c r="L93" s="9">
        <v>1</v>
      </c>
      <c r="M93" s="9">
        <v>1</v>
      </c>
      <c r="N93" s="9">
        <v>0</v>
      </c>
      <c r="O93" s="9">
        <v>2</v>
      </c>
      <c r="P93" s="9">
        <f t="shared" si="53"/>
        <v>0.72727272727272729</v>
      </c>
      <c r="Q93" s="9">
        <f t="shared" si="54"/>
        <v>0.61538461538461542</v>
      </c>
      <c r="R93" s="13">
        <v>0</v>
      </c>
      <c r="S93" s="9">
        <v>0</v>
      </c>
      <c r="T93" s="9">
        <v>0</v>
      </c>
      <c r="U93" s="9">
        <v>1</v>
      </c>
      <c r="V93" s="9">
        <v>1</v>
      </c>
      <c r="W93" s="9">
        <v>1</v>
      </c>
      <c r="X93" s="9">
        <v>0</v>
      </c>
      <c r="Y93" s="9">
        <v>1</v>
      </c>
      <c r="Z93" s="9">
        <v>1</v>
      </c>
      <c r="AA93" s="9">
        <v>0</v>
      </c>
      <c r="AB93" s="9">
        <v>1</v>
      </c>
      <c r="AC93" s="9">
        <v>0</v>
      </c>
      <c r="AD93" s="9">
        <v>0</v>
      </c>
      <c r="AE93" s="9">
        <v>0</v>
      </c>
      <c r="AF93" s="9">
        <v>0</v>
      </c>
      <c r="AG93" s="9">
        <v>3</v>
      </c>
      <c r="AH93" s="9">
        <f t="shared" si="55"/>
        <v>0.42857142857142855</v>
      </c>
      <c r="AI93" s="9">
        <f t="shared" si="56"/>
        <v>0.35294117647058826</v>
      </c>
      <c r="AJ93" s="9">
        <f t="shared" si="57"/>
        <v>0.56000000000000005</v>
      </c>
      <c r="AK93" s="9">
        <f t="shared" si="58"/>
        <v>0.46666666666666667</v>
      </c>
      <c r="AL93" s="13" t="str">
        <f t="shared" si="39"/>
        <v/>
      </c>
      <c r="AM93" s="14" t="str">
        <f t="shared" si="40"/>
        <v/>
      </c>
      <c r="AN93" s="9" t="str">
        <f t="shared" si="41"/>
        <v/>
      </c>
      <c r="AO93" s="9">
        <f t="shared" si="42"/>
        <v>1</v>
      </c>
      <c r="AP93" s="9">
        <f t="shared" si="43"/>
        <v>1</v>
      </c>
      <c r="AQ93" s="9">
        <f t="shared" si="44"/>
        <v>1</v>
      </c>
      <c r="AR93" s="9">
        <f t="shared" si="45"/>
        <v>0</v>
      </c>
      <c r="AS93" s="9">
        <f t="shared" si="46"/>
        <v>1</v>
      </c>
      <c r="AT93" s="9">
        <f t="shared" si="47"/>
        <v>1</v>
      </c>
      <c r="AU93" s="9" t="str">
        <f t="shared" si="48"/>
        <v/>
      </c>
      <c r="AV93" s="9">
        <f t="shared" si="49"/>
        <v>1</v>
      </c>
      <c r="AW93" s="9" t="str">
        <f t="shared" si="50"/>
        <v/>
      </c>
      <c r="AX93" s="9" t="str">
        <f t="shared" si="59"/>
        <v/>
      </c>
      <c r="AY93" s="9" t="str">
        <f t="shared" si="51"/>
        <v/>
      </c>
      <c r="AZ93" s="9" t="str">
        <f t="shared" si="52"/>
        <v/>
      </c>
      <c r="BA93" s="9">
        <v>3</v>
      </c>
      <c r="BB93" s="9">
        <f t="shared" si="60"/>
        <v>0.8571428571428571</v>
      </c>
      <c r="BC93" s="9">
        <f t="shared" si="61"/>
        <v>0.6</v>
      </c>
      <c r="BD93" s="9">
        <f t="shared" si="62"/>
        <v>0.77777777777777779</v>
      </c>
      <c r="BE93" s="9">
        <f t="shared" si="63"/>
        <v>0.60869565217391308</v>
      </c>
    </row>
    <row r="94" spans="1:57" s="9" customFormat="1" x14ac:dyDescent="0.25">
      <c r="A94" s="12">
        <v>91</v>
      </c>
      <c r="B94" s="12">
        <v>302596895</v>
      </c>
      <c r="C94" s="15" t="s">
        <v>72</v>
      </c>
      <c r="D94" s="20">
        <v>1</v>
      </c>
      <c r="E94" s="9">
        <v>1</v>
      </c>
      <c r="F94" s="9">
        <v>1</v>
      </c>
      <c r="G94" s="9">
        <v>1</v>
      </c>
      <c r="H94" s="9">
        <v>1</v>
      </c>
      <c r="I94" s="9">
        <v>0</v>
      </c>
      <c r="J94" s="9">
        <v>1</v>
      </c>
      <c r="K94" s="9">
        <v>0</v>
      </c>
      <c r="L94" s="9">
        <v>0</v>
      </c>
      <c r="M94" s="9">
        <v>1</v>
      </c>
      <c r="N94" s="9">
        <v>0</v>
      </c>
      <c r="O94" s="9">
        <v>0</v>
      </c>
      <c r="P94" s="9">
        <f t="shared" si="53"/>
        <v>0.63636363636363635</v>
      </c>
      <c r="Q94" s="9">
        <f t="shared" si="54"/>
        <v>0.63636363636363635</v>
      </c>
      <c r="R94" s="13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</v>
      </c>
      <c r="AC94" s="9">
        <v>0</v>
      </c>
      <c r="AD94" s="9">
        <v>1</v>
      </c>
      <c r="AE94" s="9">
        <v>0</v>
      </c>
      <c r="AF94" s="9">
        <v>0</v>
      </c>
      <c r="AG94" s="9">
        <v>3</v>
      </c>
      <c r="AH94" s="9">
        <f t="shared" si="55"/>
        <v>0.14285714285714285</v>
      </c>
      <c r="AI94" s="9">
        <f t="shared" si="56"/>
        <v>0.11764705882352941</v>
      </c>
      <c r="AJ94" s="9">
        <f t="shared" si="57"/>
        <v>0.36</v>
      </c>
      <c r="AK94" s="9">
        <f t="shared" si="58"/>
        <v>0.32142857142857145</v>
      </c>
      <c r="AL94" s="13" t="str">
        <f t="shared" si="39"/>
        <v/>
      </c>
      <c r="AM94" s="14" t="str">
        <f t="shared" si="40"/>
        <v/>
      </c>
      <c r="AN94" s="9" t="str">
        <f t="shared" si="41"/>
        <v/>
      </c>
      <c r="AO94" s="9" t="str">
        <f t="shared" si="42"/>
        <v/>
      </c>
      <c r="AP94" s="9">
        <f t="shared" si="43"/>
        <v>0</v>
      </c>
      <c r="AQ94" s="9">
        <f t="shared" si="44"/>
        <v>0</v>
      </c>
      <c r="AR94" s="9">
        <f t="shared" si="45"/>
        <v>0</v>
      </c>
      <c r="AS94" s="9">
        <f t="shared" si="46"/>
        <v>0</v>
      </c>
      <c r="AT94" s="9">
        <f t="shared" si="47"/>
        <v>0</v>
      </c>
      <c r="AU94" s="9" t="str">
        <f t="shared" si="48"/>
        <v/>
      </c>
      <c r="AV94" s="9">
        <f t="shared" si="49"/>
        <v>1</v>
      </c>
      <c r="AW94" s="9">
        <f t="shared" si="50"/>
        <v>0</v>
      </c>
      <c r="AX94" s="9" t="str">
        <f t="shared" si="59"/>
        <v/>
      </c>
      <c r="AY94" s="9">
        <f t="shared" si="51"/>
        <v>1</v>
      </c>
      <c r="AZ94" s="9" t="str">
        <f t="shared" si="52"/>
        <v/>
      </c>
      <c r="BA94" s="9">
        <v>3</v>
      </c>
      <c r="BB94" s="9">
        <f t="shared" si="60"/>
        <v>0.25</v>
      </c>
      <c r="BC94" s="9">
        <f t="shared" si="61"/>
        <v>0.18181818181818182</v>
      </c>
      <c r="BD94" s="9">
        <f t="shared" si="62"/>
        <v>0.47368421052631576</v>
      </c>
      <c r="BE94" s="9">
        <f t="shared" si="63"/>
        <v>0.40909090909090912</v>
      </c>
    </row>
    <row r="95" spans="1:57" s="9" customFormat="1" x14ac:dyDescent="0.25">
      <c r="A95" s="12">
        <v>92</v>
      </c>
      <c r="B95" s="12">
        <v>203249537</v>
      </c>
      <c r="C95" s="10" t="s">
        <v>72</v>
      </c>
      <c r="D95" s="20">
        <v>1</v>
      </c>
      <c r="E95" s="9">
        <v>1</v>
      </c>
      <c r="F95" s="9">
        <v>1</v>
      </c>
      <c r="G95" s="9">
        <v>1</v>
      </c>
      <c r="H95" s="9">
        <v>0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0</v>
      </c>
      <c r="O95" s="9">
        <v>1</v>
      </c>
      <c r="P95" s="9">
        <f t="shared" si="53"/>
        <v>0.81818181818181823</v>
      </c>
      <c r="Q95" s="9">
        <f t="shared" si="54"/>
        <v>0.75</v>
      </c>
      <c r="R95" s="13">
        <v>0</v>
      </c>
      <c r="S95" s="9">
        <v>0</v>
      </c>
      <c r="T95" s="9">
        <v>0</v>
      </c>
      <c r="U95" s="9">
        <v>1</v>
      </c>
      <c r="V95" s="9">
        <v>1</v>
      </c>
      <c r="W95" s="9">
        <v>1</v>
      </c>
      <c r="X95" s="9">
        <v>1</v>
      </c>
      <c r="Y95" s="9">
        <v>0</v>
      </c>
      <c r="Z95" s="9">
        <v>1</v>
      </c>
      <c r="AA95" s="9">
        <v>0</v>
      </c>
      <c r="AB95" s="9">
        <v>0</v>
      </c>
      <c r="AC95" s="9">
        <v>1</v>
      </c>
      <c r="AD95" s="9">
        <v>0</v>
      </c>
      <c r="AE95" s="9">
        <v>0</v>
      </c>
      <c r="AF95" s="9">
        <v>1</v>
      </c>
      <c r="AG95" s="9">
        <v>3</v>
      </c>
      <c r="AH95" s="9">
        <f t="shared" si="55"/>
        <v>0.5</v>
      </c>
      <c r="AI95" s="9">
        <f t="shared" si="56"/>
        <v>0.41176470588235292</v>
      </c>
      <c r="AJ95" s="9">
        <f t="shared" si="57"/>
        <v>0.64</v>
      </c>
      <c r="AK95" s="9">
        <f t="shared" si="58"/>
        <v>0.55172413793103448</v>
      </c>
      <c r="AL95" s="13">
        <f t="shared" si="39"/>
        <v>0</v>
      </c>
      <c r="AM95" s="14">
        <f t="shared" si="40"/>
        <v>0</v>
      </c>
      <c r="AN95" s="9">
        <f t="shared" si="41"/>
        <v>0</v>
      </c>
      <c r="AO95" s="9">
        <f t="shared" si="42"/>
        <v>1</v>
      </c>
      <c r="AP95" s="9">
        <f t="shared" si="43"/>
        <v>1</v>
      </c>
      <c r="AQ95" s="9">
        <f t="shared" si="44"/>
        <v>1</v>
      </c>
      <c r="AR95" s="9">
        <f t="shared" si="45"/>
        <v>1</v>
      </c>
      <c r="AS95" s="9" t="str">
        <f t="shared" si="46"/>
        <v/>
      </c>
      <c r="AT95" s="9">
        <f t="shared" si="47"/>
        <v>1</v>
      </c>
      <c r="AU95" s="9" t="str">
        <f t="shared" si="48"/>
        <v/>
      </c>
      <c r="AV95" s="9" t="str">
        <f t="shared" si="49"/>
        <v/>
      </c>
      <c r="AW95" s="9">
        <f t="shared" si="50"/>
        <v>1</v>
      </c>
      <c r="AX95" s="9" t="str">
        <f t="shared" si="59"/>
        <v/>
      </c>
      <c r="AY95" s="9" t="str">
        <f t="shared" si="51"/>
        <v/>
      </c>
      <c r="AZ95" s="9">
        <f t="shared" si="52"/>
        <v>1</v>
      </c>
      <c r="BA95" s="9">
        <v>3</v>
      </c>
      <c r="BB95" s="9">
        <f t="shared" si="60"/>
        <v>0.7</v>
      </c>
      <c r="BC95" s="9">
        <f t="shared" si="61"/>
        <v>0.53846153846153844</v>
      </c>
      <c r="BD95" s="9">
        <f t="shared" si="62"/>
        <v>0.76190476190476186</v>
      </c>
      <c r="BE95" s="9">
        <f t="shared" si="63"/>
        <v>0.64</v>
      </c>
    </row>
    <row r="96" spans="1:57" s="9" customFormat="1" x14ac:dyDescent="0.25">
      <c r="A96" s="12">
        <v>93</v>
      </c>
      <c r="B96" s="12">
        <v>204251102</v>
      </c>
      <c r="C96" s="15" t="s">
        <v>72</v>
      </c>
      <c r="D96" s="20">
        <v>1</v>
      </c>
      <c r="E96" s="9">
        <v>0</v>
      </c>
      <c r="F96" s="9">
        <v>1</v>
      </c>
      <c r="G96" s="9">
        <v>1</v>
      </c>
      <c r="H96" s="9">
        <v>0</v>
      </c>
      <c r="I96" s="9">
        <v>0</v>
      </c>
      <c r="J96" s="9">
        <v>1</v>
      </c>
      <c r="K96" s="9">
        <v>0</v>
      </c>
      <c r="L96" s="9">
        <v>0</v>
      </c>
      <c r="M96" s="9">
        <v>1</v>
      </c>
      <c r="N96" s="9">
        <v>0</v>
      </c>
      <c r="O96" s="9">
        <v>1</v>
      </c>
      <c r="P96" s="9">
        <f t="shared" si="53"/>
        <v>0.45454545454545453</v>
      </c>
      <c r="Q96" s="9">
        <f t="shared" si="54"/>
        <v>0.41666666666666669</v>
      </c>
      <c r="R96" s="13">
        <v>0</v>
      </c>
      <c r="S96" s="9">
        <v>0</v>
      </c>
      <c r="T96" s="9">
        <v>0</v>
      </c>
      <c r="U96" s="9">
        <v>0</v>
      </c>
      <c r="V96" s="9">
        <v>1</v>
      </c>
      <c r="W96" s="9">
        <v>1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1</v>
      </c>
      <c r="AH96" s="9">
        <f t="shared" si="55"/>
        <v>0.14285714285714285</v>
      </c>
      <c r="AI96" s="9">
        <f t="shared" si="56"/>
        <v>0.13333333333333333</v>
      </c>
      <c r="AJ96" s="9">
        <f t="shared" si="57"/>
        <v>0.28000000000000003</v>
      </c>
      <c r="AK96" s="9">
        <f t="shared" si="58"/>
        <v>0.25925925925925924</v>
      </c>
      <c r="AL96" s="13" t="str">
        <f t="shared" si="39"/>
        <v/>
      </c>
      <c r="AM96" s="14" t="str">
        <f t="shared" si="40"/>
        <v/>
      </c>
      <c r="AN96" s="9" t="str">
        <f t="shared" si="41"/>
        <v/>
      </c>
      <c r="AO96" s="9" t="str">
        <f t="shared" si="42"/>
        <v/>
      </c>
      <c r="AP96" s="9">
        <f t="shared" si="43"/>
        <v>1</v>
      </c>
      <c r="AQ96" s="9">
        <f t="shared" si="44"/>
        <v>1</v>
      </c>
      <c r="AR96" s="9">
        <f t="shared" si="45"/>
        <v>0</v>
      </c>
      <c r="AS96" s="9" t="str">
        <f t="shared" si="46"/>
        <v/>
      </c>
      <c r="AT96" s="9">
        <f t="shared" si="47"/>
        <v>0</v>
      </c>
      <c r="AU96" s="9" t="str">
        <f t="shared" si="48"/>
        <v/>
      </c>
      <c r="AV96" s="9" t="str">
        <f t="shared" si="49"/>
        <v/>
      </c>
      <c r="AW96" s="9" t="str">
        <f t="shared" si="50"/>
        <v/>
      </c>
      <c r="AX96" s="9" t="str">
        <f t="shared" si="59"/>
        <v/>
      </c>
      <c r="AY96" s="9" t="str">
        <f t="shared" si="51"/>
        <v/>
      </c>
      <c r="AZ96" s="9" t="str">
        <f t="shared" si="52"/>
        <v/>
      </c>
      <c r="BA96" s="9">
        <v>1</v>
      </c>
      <c r="BB96" s="9">
        <f t="shared" si="60"/>
        <v>0.5</v>
      </c>
      <c r="BC96" s="9">
        <f t="shared" si="61"/>
        <v>0.4</v>
      </c>
      <c r="BD96" s="9">
        <f t="shared" si="62"/>
        <v>0.46666666666666667</v>
      </c>
      <c r="BE96" s="9">
        <f t="shared" si="63"/>
        <v>0.41176470588235292</v>
      </c>
    </row>
    <row r="97" spans="1:57" s="9" customFormat="1" x14ac:dyDescent="0.25">
      <c r="A97" s="12">
        <v>94</v>
      </c>
      <c r="B97" s="12">
        <v>204460455</v>
      </c>
      <c r="C97" s="10" t="s">
        <v>72</v>
      </c>
      <c r="D97" s="20">
        <v>1</v>
      </c>
      <c r="E97" s="9">
        <v>1</v>
      </c>
      <c r="F97" s="9">
        <v>1</v>
      </c>
      <c r="G97" s="9">
        <v>1</v>
      </c>
      <c r="H97" s="9">
        <v>0</v>
      </c>
      <c r="I97" s="9">
        <v>0</v>
      </c>
      <c r="J97" s="9">
        <v>1</v>
      </c>
      <c r="K97" s="9">
        <v>0</v>
      </c>
      <c r="L97" s="9">
        <v>0</v>
      </c>
      <c r="M97" s="9">
        <v>1</v>
      </c>
      <c r="N97" s="9">
        <v>0</v>
      </c>
      <c r="O97" s="9">
        <v>2</v>
      </c>
      <c r="P97" s="9">
        <f t="shared" si="53"/>
        <v>0.54545454545454541</v>
      </c>
      <c r="Q97" s="9">
        <f t="shared" si="54"/>
        <v>0.46153846153846156</v>
      </c>
      <c r="R97" s="13">
        <v>0</v>
      </c>
      <c r="S97" s="9">
        <v>0</v>
      </c>
      <c r="T97" s="9">
        <v>0</v>
      </c>
      <c r="U97" s="9">
        <v>0</v>
      </c>
      <c r="V97" s="9">
        <v>1</v>
      </c>
      <c r="W97" s="9">
        <v>1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2</v>
      </c>
      <c r="AH97" s="9">
        <f t="shared" si="55"/>
        <v>0.14285714285714285</v>
      </c>
      <c r="AI97" s="9">
        <f t="shared" si="56"/>
        <v>0.125</v>
      </c>
      <c r="AJ97" s="9">
        <f t="shared" si="57"/>
        <v>0.32</v>
      </c>
      <c r="AK97" s="9">
        <f t="shared" si="58"/>
        <v>0.27586206896551724</v>
      </c>
      <c r="AL97" s="13" t="str">
        <f t="shared" si="39"/>
        <v/>
      </c>
      <c r="AM97" s="14" t="str">
        <f t="shared" si="40"/>
        <v/>
      </c>
      <c r="AN97" s="9" t="str">
        <f t="shared" si="41"/>
        <v/>
      </c>
      <c r="AO97" s="9" t="str">
        <f t="shared" si="42"/>
        <v/>
      </c>
      <c r="AP97" s="9">
        <f t="shared" si="43"/>
        <v>1</v>
      </c>
      <c r="AQ97" s="9">
        <f t="shared" si="44"/>
        <v>1</v>
      </c>
      <c r="AR97" s="9">
        <f t="shared" si="45"/>
        <v>0</v>
      </c>
      <c r="AS97" s="9" t="str">
        <f t="shared" si="46"/>
        <v/>
      </c>
      <c r="AT97" s="9">
        <f t="shared" si="47"/>
        <v>0</v>
      </c>
      <c r="AU97" s="9" t="str">
        <f t="shared" si="48"/>
        <v/>
      </c>
      <c r="AV97" s="9" t="str">
        <f t="shared" si="49"/>
        <v/>
      </c>
      <c r="AW97" s="9">
        <f t="shared" si="50"/>
        <v>0</v>
      </c>
      <c r="AX97" s="9" t="str">
        <f t="shared" si="59"/>
        <v/>
      </c>
      <c r="AY97" s="9" t="str">
        <f t="shared" si="51"/>
        <v/>
      </c>
      <c r="AZ97" s="9" t="str">
        <f t="shared" si="52"/>
        <v/>
      </c>
      <c r="BA97" s="9">
        <v>2</v>
      </c>
      <c r="BB97" s="9">
        <f t="shared" si="60"/>
        <v>0.4</v>
      </c>
      <c r="BC97" s="9">
        <f t="shared" si="61"/>
        <v>0.2857142857142857</v>
      </c>
      <c r="BD97" s="9">
        <f t="shared" si="62"/>
        <v>0.5</v>
      </c>
      <c r="BE97" s="9">
        <f t="shared" si="63"/>
        <v>0.4</v>
      </c>
    </row>
    <row r="98" spans="1:57" s="9" customFormat="1" x14ac:dyDescent="0.25">
      <c r="A98" s="12">
        <v>95</v>
      </c>
      <c r="B98" s="12">
        <v>316406230</v>
      </c>
      <c r="C98" s="15" t="s">
        <v>72</v>
      </c>
      <c r="D98" s="20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0</v>
      </c>
      <c r="P98" s="9">
        <f t="shared" si="53"/>
        <v>1</v>
      </c>
      <c r="Q98" s="9">
        <f t="shared" si="54"/>
        <v>1</v>
      </c>
      <c r="R98" s="13">
        <v>0</v>
      </c>
      <c r="S98" s="9">
        <v>0</v>
      </c>
      <c r="T98" s="9">
        <v>0</v>
      </c>
      <c r="U98" s="9">
        <v>0</v>
      </c>
      <c r="V98" s="9">
        <v>1</v>
      </c>
      <c r="W98" s="9">
        <v>1</v>
      </c>
      <c r="X98" s="9">
        <v>0</v>
      </c>
      <c r="Y98" s="9">
        <v>1</v>
      </c>
      <c r="Z98" s="9">
        <v>1</v>
      </c>
      <c r="AA98" s="9">
        <v>1</v>
      </c>
      <c r="AB98" s="9">
        <v>0</v>
      </c>
      <c r="AC98" s="9">
        <v>0</v>
      </c>
      <c r="AD98" s="9">
        <v>1</v>
      </c>
      <c r="AE98" s="9">
        <v>1</v>
      </c>
      <c r="AF98" s="9">
        <v>0</v>
      </c>
      <c r="AG98" s="9">
        <v>3</v>
      </c>
      <c r="AH98" s="9">
        <f t="shared" si="55"/>
        <v>0.5</v>
      </c>
      <c r="AI98" s="9">
        <f t="shared" si="56"/>
        <v>0.41176470588235292</v>
      </c>
      <c r="AJ98" s="9">
        <f t="shared" si="57"/>
        <v>0.72</v>
      </c>
      <c r="AK98" s="9">
        <f t="shared" si="58"/>
        <v>0.6428571428571429</v>
      </c>
      <c r="AL98" s="13">
        <f t="shared" si="39"/>
        <v>0</v>
      </c>
      <c r="AM98" s="14">
        <f t="shared" si="40"/>
        <v>0</v>
      </c>
      <c r="AN98" s="9">
        <f t="shared" si="41"/>
        <v>0</v>
      </c>
      <c r="AO98" s="9">
        <f t="shared" si="42"/>
        <v>0</v>
      </c>
      <c r="AP98" s="9">
        <f t="shared" si="43"/>
        <v>1</v>
      </c>
      <c r="AQ98" s="9">
        <f t="shared" si="44"/>
        <v>1</v>
      </c>
      <c r="AR98" s="9">
        <f t="shared" si="45"/>
        <v>0</v>
      </c>
      <c r="AS98" s="9">
        <f t="shared" si="46"/>
        <v>1</v>
      </c>
      <c r="AT98" s="9">
        <f t="shared" si="47"/>
        <v>1</v>
      </c>
      <c r="AU98" s="9">
        <f t="shared" si="48"/>
        <v>1</v>
      </c>
      <c r="AV98" s="9">
        <f t="shared" si="49"/>
        <v>0</v>
      </c>
      <c r="AW98" s="9">
        <f t="shared" si="50"/>
        <v>0</v>
      </c>
      <c r="AX98" s="9">
        <f t="shared" si="59"/>
        <v>1</v>
      </c>
      <c r="AY98" s="9">
        <f t="shared" si="51"/>
        <v>1</v>
      </c>
      <c r="AZ98" s="9">
        <f t="shared" si="52"/>
        <v>0</v>
      </c>
      <c r="BA98" s="9">
        <v>3</v>
      </c>
      <c r="BB98" s="9">
        <f t="shared" si="60"/>
        <v>0.46666666666666667</v>
      </c>
      <c r="BC98" s="9">
        <f t="shared" si="61"/>
        <v>0.3888888888888889</v>
      </c>
      <c r="BD98" s="9">
        <f t="shared" si="62"/>
        <v>0.69230769230769229</v>
      </c>
      <c r="BE98" s="9">
        <f t="shared" si="63"/>
        <v>0.62068965517241381</v>
      </c>
    </row>
    <row r="99" spans="1:57" s="9" customFormat="1" x14ac:dyDescent="0.25">
      <c r="A99" s="12">
        <v>96</v>
      </c>
      <c r="B99" s="12">
        <v>205576465</v>
      </c>
      <c r="C99" s="10" t="s">
        <v>72</v>
      </c>
      <c r="D99" s="20">
        <v>1</v>
      </c>
      <c r="E99" s="9">
        <v>1</v>
      </c>
      <c r="F99" s="9">
        <v>1</v>
      </c>
      <c r="G99" s="9">
        <v>0</v>
      </c>
      <c r="H99" s="9">
        <v>0</v>
      </c>
      <c r="I99" s="9">
        <v>1</v>
      </c>
      <c r="J99" s="9">
        <v>1</v>
      </c>
      <c r="K99" s="9">
        <v>0</v>
      </c>
      <c r="L99" s="9">
        <v>0</v>
      </c>
      <c r="M99" s="9">
        <v>1</v>
      </c>
      <c r="N99" s="9">
        <v>0</v>
      </c>
      <c r="O99" s="9">
        <v>0</v>
      </c>
      <c r="P99" s="9">
        <f t="shared" si="53"/>
        <v>0.54545454545454541</v>
      </c>
      <c r="Q99" s="9">
        <f t="shared" si="54"/>
        <v>0.54545454545454541</v>
      </c>
      <c r="R99" s="13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1</v>
      </c>
      <c r="AG99" s="9">
        <v>2</v>
      </c>
      <c r="AH99" s="9">
        <f t="shared" si="55"/>
        <v>7.1428571428571425E-2</v>
      </c>
      <c r="AI99" s="9">
        <f t="shared" si="56"/>
        <v>6.25E-2</v>
      </c>
      <c r="AJ99" s="9">
        <f t="shared" si="57"/>
        <v>0.28000000000000003</v>
      </c>
      <c r="AK99" s="9">
        <f t="shared" si="58"/>
        <v>0.25925925925925924</v>
      </c>
      <c r="AL99" s="13" t="str">
        <f t="shared" si="39"/>
        <v/>
      </c>
      <c r="AM99" s="14">
        <f t="shared" si="40"/>
        <v>0</v>
      </c>
      <c r="AN99" s="9" t="str">
        <f t="shared" si="41"/>
        <v/>
      </c>
      <c r="AO99" s="9" t="str">
        <f t="shared" si="42"/>
        <v/>
      </c>
      <c r="AP99" s="9">
        <f t="shared" si="43"/>
        <v>0</v>
      </c>
      <c r="AQ99" s="9">
        <f t="shared" si="44"/>
        <v>0</v>
      </c>
      <c r="AR99" s="9">
        <f t="shared" si="45"/>
        <v>0</v>
      </c>
      <c r="AS99" s="9" t="str">
        <f t="shared" si="46"/>
        <v/>
      </c>
      <c r="AT99" s="9" t="str">
        <f t="shared" si="47"/>
        <v/>
      </c>
      <c r="AU99" s="9" t="str">
        <f t="shared" si="48"/>
        <v/>
      </c>
      <c r="AV99" s="9" t="str">
        <f t="shared" si="49"/>
        <v/>
      </c>
      <c r="AW99" s="9">
        <f t="shared" si="50"/>
        <v>0</v>
      </c>
      <c r="AX99" s="9" t="str">
        <f t="shared" si="59"/>
        <v/>
      </c>
      <c r="AY99" s="9" t="str">
        <f t="shared" si="51"/>
        <v/>
      </c>
      <c r="AZ99" s="9">
        <f t="shared" si="52"/>
        <v>1</v>
      </c>
      <c r="BA99" s="9">
        <v>2</v>
      </c>
      <c r="BB99" s="9">
        <f t="shared" si="60"/>
        <v>0.16666666666666666</v>
      </c>
      <c r="BC99" s="9">
        <f t="shared" si="61"/>
        <v>0.125</v>
      </c>
      <c r="BD99" s="9">
        <f t="shared" si="62"/>
        <v>0.41176470588235292</v>
      </c>
      <c r="BE99" s="9">
        <f t="shared" si="63"/>
        <v>0.36842105263157893</v>
      </c>
    </row>
    <row r="100" spans="1:57" s="9" customFormat="1" x14ac:dyDescent="0.25">
      <c r="A100" s="12">
        <v>97</v>
      </c>
      <c r="B100" s="12">
        <v>321123689</v>
      </c>
      <c r="C100" s="15" t="s">
        <v>72</v>
      </c>
      <c r="D100" s="20">
        <v>1</v>
      </c>
      <c r="E100" s="9">
        <v>1</v>
      </c>
      <c r="F100" s="9">
        <v>1</v>
      </c>
      <c r="G100" s="9">
        <v>1</v>
      </c>
      <c r="H100" s="9">
        <v>0</v>
      </c>
      <c r="I100" s="9">
        <v>0</v>
      </c>
      <c r="J100" s="9">
        <v>1</v>
      </c>
      <c r="K100" s="9">
        <v>1</v>
      </c>
      <c r="L100" s="9">
        <v>0</v>
      </c>
      <c r="M100" s="9">
        <v>1</v>
      </c>
      <c r="N100" s="9">
        <v>0</v>
      </c>
      <c r="O100" s="9">
        <v>5</v>
      </c>
      <c r="P100" s="9">
        <f t="shared" si="53"/>
        <v>0.63636363636363635</v>
      </c>
      <c r="Q100" s="9">
        <f t="shared" si="54"/>
        <v>0.4375</v>
      </c>
      <c r="R100" s="13">
        <v>0</v>
      </c>
      <c r="S100" s="9">
        <v>0</v>
      </c>
      <c r="T100" s="9">
        <v>0</v>
      </c>
      <c r="U100" s="9">
        <v>1</v>
      </c>
      <c r="V100" s="9">
        <v>1</v>
      </c>
      <c r="W100" s="9">
        <v>1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3</v>
      </c>
      <c r="AH100" s="9">
        <f t="shared" si="55"/>
        <v>0.21428571428571427</v>
      </c>
      <c r="AI100" s="9">
        <f t="shared" si="56"/>
        <v>0.17647058823529413</v>
      </c>
      <c r="AJ100" s="9">
        <f t="shared" si="57"/>
        <v>0.4</v>
      </c>
      <c r="AK100" s="9">
        <f t="shared" si="58"/>
        <v>0.30303030303030304</v>
      </c>
      <c r="AL100" s="13" t="str">
        <f t="shared" si="39"/>
        <v/>
      </c>
      <c r="AM100" s="14" t="str">
        <f t="shared" si="40"/>
        <v/>
      </c>
      <c r="AN100" s="9" t="str">
        <f t="shared" si="41"/>
        <v/>
      </c>
      <c r="AO100" s="9">
        <f t="shared" si="42"/>
        <v>1</v>
      </c>
      <c r="AP100" s="9">
        <f t="shared" si="43"/>
        <v>1</v>
      </c>
      <c r="AQ100" s="9">
        <f t="shared" si="44"/>
        <v>1</v>
      </c>
      <c r="AR100" s="9">
        <f t="shared" si="45"/>
        <v>0</v>
      </c>
      <c r="AS100" s="9" t="str">
        <f t="shared" si="46"/>
        <v/>
      </c>
      <c r="AT100" s="9">
        <f t="shared" si="47"/>
        <v>0</v>
      </c>
      <c r="AU100" s="9" t="str">
        <f t="shared" si="48"/>
        <v/>
      </c>
      <c r="AV100" s="9" t="str">
        <f t="shared" si="49"/>
        <v/>
      </c>
      <c r="AW100" s="9">
        <f t="shared" si="50"/>
        <v>0</v>
      </c>
      <c r="AX100" s="9" t="str">
        <f t="shared" si="59"/>
        <v/>
      </c>
      <c r="AY100" s="9" t="str">
        <f t="shared" si="51"/>
        <v/>
      </c>
      <c r="AZ100" s="9" t="str">
        <f t="shared" si="52"/>
        <v/>
      </c>
      <c r="BA100" s="9">
        <v>3</v>
      </c>
      <c r="BB100" s="9">
        <f t="shared" si="60"/>
        <v>0.5</v>
      </c>
      <c r="BC100" s="9">
        <f t="shared" si="61"/>
        <v>0.33333333333333331</v>
      </c>
      <c r="BD100" s="9">
        <f t="shared" si="62"/>
        <v>0.58823529411764708</v>
      </c>
      <c r="BE100" s="9">
        <f t="shared" si="63"/>
        <v>0.4</v>
      </c>
    </row>
    <row r="101" spans="1:57" s="9" customFormat="1" x14ac:dyDescent="0.25">
      <c r="A101" s="12">
        <v>98</v>
      </c>
      <c r="B101" s="12">
        <v>204454110</v>
      </c>
      <c r="C101" s="10" t="s">
        <v>72</v>
      </c>
      <c r="D101" s="20">
        <v>1</v>
      </c>
      <c r="E101" s="9">
        <v>1</v>
      </c>
      <c r="F101" s="9">
        <v>1</v>
      </c>
      <c r="G101" s="9">
        <v>1</v>
      </c>
      <c r="H101" s="9">
        <v>1</v>
      </c>
      <c r="I101" s="9">
        <v>0</v>
      </c>
      <c r="J101" s="9">
        <v>1</v>
      </c>
      <c r="K101" s="9">
        <v>1</v>
      </c>
      <c r="L101" s="9">
        <v>0</v>
      </c>
      <c r="M101" s="9">
        <v>1</v>
      </c>
      <c r="N101" s="9">
        <v>0</v>
      </c>
      <c r="O101" s="9">
        <v>2</v>
      </c>
      <c r="P101" s="9">
        <f t="shared" si="53"/>
        <v>0.72727272727272729</v>
      </c>
      <c r="Q101" s="9">
        <f t="shared" si="54"/>
        <v>0.61538461538461542</v>
      </c>
      <c r="R101" s="13">
        <v>0</v>
      </c>
      <c r="S101" s="9">
        <v>0</v>
      </c>
      <c r="T101" s="9">
        <v>0</v>
      </c>
      <c r="U101" s="9">
        <v>0</v>
      </c>
      <c r="V101" s="9">
        <v>1</v>
      </c>
      <c r="W101" s="9">
        <v>1</v>
      </c>
      <c r="X101" s="9">
        <v>0</v>
      </c>
      <c r="Y101" s="9">
        <v>1</v>
      </c>
      <c r="Z101" s="9">
        <v>0</v>
      </c>
      <c r="AA101" s="9">
        <v>0</v>
      </c>
      <c r="AB101" s="9">
        <v>1</v>
      </c>
      <c r="AC101" s="9">
        <v>0</v>
      </c>
      <c r="AD101" s="9">
        <v>1</v>
      </c>
      <c r="AE101" s="9">
        <v>0</v>
      </c>
      <c r="AF101" s="9">
        <v>0</v>
      </c>
      <c r="AG101" s="9">
        <v>3</v>
      </c>
      <c r="AH101" s="9">
        <f t="shared" si="55"/>
        <v>0.35714285714285715</v>
      </c>
      <c r="AI101" s="9">
        <f t="shared" si="56"/>
        <v>0.29411764705882354</v>
      </c>
      <c r="AJ101" s="9">
        <f t="shared" si="57"/>
        <v>0.52</v>
      </c>
      <c r="AK101" s="9">
        <f t="shared" si="58"/>
        <v>0.43333333333333335</v>
      </c>
      <c r="AL101" s="13" t="str">
        <f t="shared" si="39"/>
        <v/>
      </c>
      <c r="AM101" s="14" t="str">
        <f t="shared" si="40"/>
        <v/>
      </c>
      <c r="AN101" s="9" t="str">
        <f t="shared" si="41"/>
        <v/>
      </c>
      <c r="AO101" s="9">
        <f t="shared" si="42"/>
        <v>0</v>
      </c>
      <c r="AP101" s="9">
        <f t="shared" si="43"/>
        <v>1</v>
      </c>
      <c r="AQ101" s="9">
        <f t="shared" si="44"/>
        <v>1</v>
      </c>
      <c r="AR101" s="9">
        <f t="shared" si="45"/>
        <v>0</v>
      </c>
      <c r="AS101" s="9">
        <f t="shared" si="46"/>
        <v>1</v>
      </c>
      <c r="AT101" s="9">
        <f t="shared" si="47"/>
        <v>0</v>
      </c>
      <c r="AU101" s="9" t="str">
        <f t="shared" si="48"/>
        <v/>
      </c>
      <c r="AV101" s="9">
        <f t="shared" si="49"/>
        <v>1</v>
      </c>
      <c r="AW101" s="9">
        <f t="shared" si="50"/>
        <v>0</v>
      </c>
      <c r="AX101" s="9" t="str">
        <f t="shared" si="59"/>
        <v/>
      </c>
      <c r="AY101" s="9">
        <f t="shared" si="51"/>
        <v>1</v>
      </c>
      <c r="AZ101" s="9" t="str">
        <f t="shared" si="52"/>
        <v/>
      </c>
      <c r="BA101" s="9">
        <v>3</v>
      </c>
      <c r="BB101" s="9">
        <f t="shared" si="60"/>
        <v>0.55555555555555558</v>
      </c>
      <c r="BC101" s="9">
        <f t="shared" si="61"/>
        <v>0.41666666666666669</v>
      </c>
      <c r="BD101" s="9">
        <f t="shared" si="62"/>
        <v>0.65</v>
      </c>
      <c r="BE101" s="9">
        <f t="shared" si="63"/>
        <v>0.52</v>
      </c>
    </row>
    <row r="102" spans="1:57" s="9" customFormat="1" x14ac:dyDescent="0.25">
      <c r="A102" s="12">
        <v>99</v>
      </c>
      <c r="B102" s="12">
        <v>305709248</v>
      </c>
      <c r="C102" s="15" t="s">
        <v>72</v>
      </c>
      <c r="D102" s="20">
        <v>1</v>
      </c>
      <c r="E102" s="9">
        <v>1</v>
      </c>
      <c r="F102" s="9">
        <v>1</v>
      </c>
      <c r="G102" s="9">
        <v>1</v>
      </c>
      <c r="H102" s="9">
        <v>0</v>
      </c>
      <c r="I102" s="9">
        <v>0</v>
      </c>
      <c r="J102" s="9">
        <v>1</v>
      </c>
      <c r="K102" s="9">
        <v>1</v>
      </c>
      <c r="L102" s="9">
        <v>0</v>
      </c>
      <c r="M102" s="9">
        <v>1</v>
      </c>
      <c r="N102" s="9">
        <v>0</v>
      </c>
      <c r="O102" s="9">
        <v>2</v>
      </c>
      <c r="P102" s="9">
        <f t="shared" si="53"/>
        <v>0.63636363636363635</v>
      </c>
      <c r="Q102" s="9">
        <f t="shared" si="54"/>
        <v>0.53846153846153844</v>
      </c>
      <c r="R102" s="13">
        <v>0</v>
      </c>
      <c r="S102" s="9">
        <v>0</v>
      </c>
      <c r="T102" s="9">
        <v>0</v>
      </c>
      <c r="U102" s="9">
        <v>1</v>
      </c>
      <c r="V102" s="9">
        <v>1</v>
      </c>
      <c r="W102" s="9">
        <v>1</v>
      </c>
      <c r="X102" s="9">
        <v>1</v>
      </c>
      <c r="Y102" s="9">
        <v>0</v>
      </c>
      <c r="Z102" s="9">
        <v>1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f t="shared" si="55"/>
        <v>0.35714285714285715</v>
      </c>
      <c r="AI102" s="9">
        <f t="shared" si="56"/>
        <v>0.35714285714285715</v>
      </c>
      <c r="AJ102" s="9">
        <f t="shared" si="57"/>
        <v>0.48</v>
      </c>
      <c r="AK102" s="9">
        <f t="shared" si="58"/>
        <v>0.44444444444444442</v>
      </c>
      <c r="AL102" s="13" t="str">
        <f t="shared" si="39"/>
        <v/>
      </c>
      <c r="AM102" s="14" t="str">
        <f t="shared" si="40"/>
        <v/>
      </c>
      <c r="AN102" s="9" t="str">
        <f t="shared" si="41"/>
        <v/>
      </c>
      <c r="AO102" s="9">
        <f t="shared" si="42"/>
        <v>1</v>
      </c>
      <c r="AP102" s="9">
        <f t="shared" si="43"/>
        <v>1</v>
      </c>
      <c r="AQ102" s="9">
        <f t="shared" si="44"/>
        <v>1</v>
      </c>
      <c r="AR102" s="9">
        <f t="shared" si="45"/>
        <v>1</v>
      </c>
      <c r="AS102" s="9" t="str">
        <f t="shared" si="46"/>
        <v/>
      </c>
      <c r="AT102" s="9">
        <f t="shared" si="47"/>
        <v>1</v>
      </c>
      <c r="AU102" s="9" t="str">
        <f t="shared" si="48"/>
        <v/>
      </c>
      <c r="AV102" s="9" t="str">
        <f t="shared" si="49"/>
        <v/>
      </c>
      <c r="AW102" s="9">
        <f t="shared" si="50"/>
        <v>0</v>
      </c>
      <c r="AX102" s="9" t="str">
        <f t="shared" si="59"/>
        <v/>
      </c>
      <c r="AY102" s="9" t="str">
        <f t="shared" si="51"/>
        <v/>
      </c>
      <c r="AZ102" s="9" t="str">
        <f t="shared" si="52"/>
        <v/>
      </c>
      <c r="BA102" s="9">
        <v>0</v>
      </c>
      <c r="BB102" s="9">
        <f t="shared" si="60"/>
        <v>0.83333333333333337</v>
      </c>
      <c r="BC102" s="9">
        <f t="shared" si="61"/>
        <v>0.83333333333333337</v>
      </c>
      <c r="BD102" s="9">
        <f t="shared" si="62"/>
        <v>0.70588235294117652</v>
      </c>
      <c r="BE102" s="9">
        <f t="shared" si="63"/>
        <v>0.63157894736842102</v>
      </c>
    </row>
    <row r="103" spans="1:57" s="9" customFormat="1" x14ac:dyDescent="0.25">
      <c r="A103" s="12">
        <v>100</v>
      </c>
      <c r="B103" s="12">
        <v>205542566</v>
      </c>
      <c r="C103" s="10" t="s">
        <v>72</v>
      </c>
      <c r="D103" s="20">
        <v>1</v>
      </c>
      <c r="E103" s="9">
        <v>1</v>
      </c>
      <c r="F103" s="9">
        <v>1</v>
      </c>
      <c r="G103" s="9">
        <v>1</v>
      </c>
      <c r="H103" s="9">
        <v>0</v>
      </c>
      <c r="I103" s="9">
        <v>0</v>
      </c>
      <c r="J103" s="9">
        <v>1</v>
      </c>
      <c r="K103" s="9">
        <v>0</v>
      </c>
      <c r="L103" s="9">
        <v>0</v>
      </c>
      <c r="M103" s="9">
        <v>1</v>
      </c>
      <c r="N103" s="9">
        <v>0</v>
      </c>
      <c r="O103" s="9">
        <v>1</v>
      </c>
      <c r="P103" s="9">
        <f t="shared" si="53"/>
        <v>0.54545454545454541</v>
      </c>
      <c r="Q103" s="9">
        <f t="shared" si="54"/>
        <v>0.5</v>
      </c>
      <c r="R103" s="13">
        <v>0</v>
      </c>
      <c r="S103" s="9">
        <v>0</v>
      </c>
      <c r="T103" s="9">
        <v>0</v>
      </c>
      <c r="U103" s="9">
        <v>0</v>
      </c>
      <c r="V103" s="9">
        <v>1</v>
      </c>
      <c r="W103" s="9">
        <v>1</v>
      </c>
      <c r="X103" s="9">
        <v>0</v>
      </c>
      <c r="Y103" s="9">
        <v>0</v>
      </c>
      <c r="Z103" s="9">
        <v>1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1</v>
      </c>
      <c r="AH103" s="9">
        <f t="shared" si="55"/>
        <v>0.21428571428571427</v>
      </c>
      <c r="AI103" s="9">
        <f t="shared" si="56"/>
        <v>0.2</v>
      </c>
      <c r="AJ103" s="9">
        <f t="shared" si="57"/>
        <v>0.36</v>
      </c>
      <c r="AK103" s="9">
        <f t="shared" si="58"/>
        <v>0.33333333333333331</v>
      </c>
      <c r="AL103" s="13" t="str">
        <f t="shared" si="39"/>
        <v/>
      </c>
      <c r="AM103" s="14" t="str">
        <f t="shared" si="40"/>
        <v/>
      </c>
      <c r="AN103" s="9" t="str">
        <f t="shared" si="41"/>
        <v/>
      </c>
      <c r="AO103" s="9" t="str">
        <f t="shared" si="42"/>
        <v/>
      </c>
      <c r="AP103" s="9">
        <f t="shared" si="43"/>
        <v>1</v>
      </c>
      <c r="AQ103" s="9">
        <f t="shared" si="44"/>
        <v>1</v>
      </c>
      <c r="AR103" s="9">
        <f t="shared" si="45"/>
        <v>0</v>
      </c>
      <c r="AS103" s="9" t="str">
        <f t="shared" si="46"/>
        <v/>
      </c>
      <c r="AT103" s="9">
        <f t="shared" si="47"/>
        <v>1</v>
      </c>
      <c r="AU103" s="9" t="str">
        <f t="shared" si="48"/>
        <v/>
      </c>
      <c r="AV103" s="9" t="str">
        <f t="shared" si="49"/>
        <v/>
      </c>
      <c r="AW103" s="9">
        <f t="shared" si="50"/>
        <v>0</v>
      </c>
      <c r="AX103" s="9" t="str">
        <f t="shared" si="59"/>
        <v/>
      </c>
      <c r="AY103" s="9" t="str">
        <f t="shared" si="51"/>
        <v/>
      </c>
      <c r="AZ103" s="9" t="str">
        <f t="shared" si="52"/>
        <v/>
      </c>
      <c r="BA103" s="9">
        <v>1</v>
      </c>
      <c r="BB103" s="9">
        <f t="shared" si="60"/>
        <v>0.6</v>
      </c>
      <c r="BC103" s="9">
        <f t="shared" si="61"/>
        <v>0.5</v>
      </c>
      <c r="BD103" s="9">
        <f t="shared" si="62"/>
        <v>0.5625</v>
      </c>
      <c r="BE103" s="9">
        <f t="shared" si="63"/>
        <v>0.5</v>
      </c>
    </row>
    <row r="104" spans="1:57" s="9" customFormat="1" x14ac:dyDescent="0.25">
      <c r="A104" s="12">
        <v>101</v>
      </c>
      <c r="B104" s="12">
        <v>307965053</v>
      </c>
      <c r="C104" s="15" t="s">
        <v>72</v>
      </c>
      <c r="D104" s="20">
        <v>1</v>
      </c>
      <c r="E104" s="9">
        <v>0</v>
      </c>
      <c r="F104" s="9">
        <v>1</v>
      </c>
      <c r="G104" s="9">
        <v>1</v>
      </c>
      <c r="H104" s="9">
        <v>1</v>
      </c>
      <c r="I104" s="9">
        <v>0</v>
      </c>
      <c r="J104" s="9">
        <v>1</v>
      </c>
      <c r="K104" s="9">
        <v>1</v>
      </c>
      <c r="L104" s="9">
        <v>0</v>
      </c>
      <c r="M104" s="9">
        <v>1</v>
      </c>
      <c r="N104" s="9">
        <v>0</v>
      </c>
      <c r="O104" s="9">
        <v>5</v>
      </c>
      <c r="P104" s="9">
        <f t="shared" si="53"/>
        <v>0.63636363636363635</v>
      </c>
      <c r="Q104" s="9">
        <f t="shared" si="54"/>
        <v>0.4375</v>
      </c>
      <c r="R104" s="13">
        <v>0</v>
      </c>
      <c r="S104" s="9">
        <v>0</v>
      </c>
      <c r="T104" s="9">
        <v>0</v>
      </c>
      <c r="U104" s="9">
        <v>1</v>
      </c>
      <c r="V104" s="9">
        <v>1</v>
      </c>
      <c r="W104" s="9">
        <v>1</v>
      </c>
      <c r="X104" s="9">
        <v>0</v>
      </c>
      <c r="Y104" s="9">
        <v>1</v>
      </c>
      <c r="Z104" s="9">
        <v>1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5</v>
      </c>
      <c r="AH104" s="9">
        <f t="shared" si="55"/>
        <v>0.35714285714285715</v>
      </c>
      <c r="AI104" s="9">
        <f t="shared" si="56"/>
        <v>0.26315789473684209</v>
      </c>
      <c r="AJ104" s="9">
        <f t="shared" si="57"/>
        <v>0.48</v>
      </c>
      <c r="AK104" s="9">
        <f t="shared" si="58"/>
        <v>0.34285714285714286</v>
      </c>
      <c r="AL104" s="13" t="str">
        <f t="shared" si="39"/>
        <v/>
      </c>
      <c r="AM104" s="14" t="str">
        <f t="shared" si="40"/>
        <v/>
      </c>
      <c r="AN104" s="9" t="str">
        <f t="shared" si="41"/>
        <v/>
      </c>
      <c r="AO104" s="9">
        <f t="shared" si="42"/>
        <v>1</v>
      </c>
      <c r="AP104" s="9">
        <f t="shared" si="43"/>
        <v>1</v>
      </c>
      <c r="AQ104" s="9">
        <f t="shared" si="44"/>
        <v>1</v>
      </c>
      <c r="AR104" s="9">
        <f t="shared" si="45"/>
        <v>0</v>
      </c>
      <c r="AS104" s="9">
        <f t="shared" si="46"/>
        <v>1</v>
      </c>
      <c r="AT104" s="9">
        <f t="shared" si="47"/>
        <v>1</v>
      </c>
      <c r="AU104" s="9" t="str">
        <f t="shared" si="48"/>
        <v/>
      </c>
      <c r="AV104" s="9">
        <f t="shared" si="49"/>
        <v>0</v>
      </c>
      <c r="AW104" s="9" t="str">
        <f t="shared" si="50"/>
        <v/>
      </c>
      <c r="AX104" s="9" t="str">
        <f t="shared" si="59"/>
        <v/>
      </c>
      <c r="AY104" s="9" t="str">
        <f t="shared" si="51"/>
        <v/>
      </c>
      <c r="AZ104" s="9" t="str">
        <f t="shared" si="52"/>
        <v/>
      </c>
      <c r="BA104" s="9">
        <v>5</v>
      </c>
      <c r="BB104" s="9">
        <f t="shared" si="60"/>
        <v>0.7142857142857143</v>
      </c>
      <c r="BC104" s="9">
        <f t="shared" si="61"/>
        <v>0.41666666666666669</v>
      </c>
      <c r="BD104" s="9">
        <f t="shared" si="62"/>
        <v>0.66666666666666663</v>
      </c>
      <c r="BE104" s="9">
        <f t="shared" si="63"/>
        <v>0.42857142857142855</v>
      </c>
    </row>
    <row r="105" spans="1:57" s="9" customFormat="1" x14ac:dyDescent="0.25">
      <c r="A105" s="12">
        <v>102</v>
      </c>
      <c r="B105" s="12">
        <v>205855240</v>
      </c>
      <c r="C105" s="16" t="s">
        <v>72</v>
      </c>
      <c r="D105" s="20">
        <v>1</v>
      </c>
      <c r="E105" s="9">
        <v>1</v>
      </c>
      <c r="F105" s="9">
        <v>1</v>
      </c>
      <c r="G105" s="9">
        <v>1</v>
      </c>
      <c r="H105" s="9">
        <v>1</v>
      </c>
      <c r="I105" s="9">
        <v>0</v>
      </c>
      <c r="J105" s="9">
        <v>1</v>
      </c>
      <c r="K105" s="9">
        <v>1</v>
      </c>
      <c r="L105" s="9">
        <v>0</v>
      </c>
      <c r="M105" s="9">
        <v>1</v>
      </c>
      <c r="N105" s="9">
        <v>1</v>
      </c>
      <c r="O105" s="9">
        <v>2</v>
      </c>
      <c r="P105" s="9">
        <f t="shared" si="53"/>
        <v>0.81818181818181823</v>
      </c>
      <c r="Q105" s="9">
        <f t="shared" si="54"/>
        <v>0.69230769230769229</v>
      </c>
      <c r="R105" s="13">
        <v>0</v>
      </c>
      <c r="S105" s="9">
        <v>1</v>
      </c>
      <c r="T105" s="9">
        <v>1</v>
      </c>
      <c r="U105" s="9">
        <v>1</v>
      </c>
      <c r="V105" s="9">
        <v>0</v>
      </c>
      <c r="W105" s="9">
        <v>1</v>
      </c>
      <c r="X105" s="9">
        <v>0</v>
      </c>
      <c r="Y105" s="9">
        <v>0</v>
      </c>
      <c r="Z105" s="9">
        <v>0</v>
      </c>
      <c r="AA105" s="9">
        <v>0</v>
      </c>
      <c r="AB105" s="9">
        <v>1</v>
      </c>
      <c r="AC105" s="9">
        <v>0</v>
      </c>
      <c r="AD105" s="9">
        <v>0</v>
      </c>
      <c r="AE105" s="9">
        <v>1</v>
      </c>
      <c r="AF105" s="9">
        <v>0</v>
      </c>
      <c r="AG105" s="9">
        <v>3</v>
      </c>
      <c r="AH105" s="9">
        <f t="shared" si="55"/>
        <v>0.42857142857142855</v>
      </c>
      <c r="AI105" s="9">
        <f t="shared" si="56"/>
        <v>0.35294117647058826</v>
      </c>
      <c r="AJ105" s="9">
        <f t="shared" si="57"/>
        <v>0.6</v>
      </c>
      <c r="AK105" s="9">
        <f t="shared" si="58"/>
        <v>0.5</v>
      </c>
      <c r="AL105" s="13" t="str">
        <f t="shared" si="39"/>
        <v/>
      </c>
      <c r="AM105" s="14" t="str">
        <f t="shared" si="40"/>
        <v/>
      </c>
      <c r="AN105" s="9" t="str">
        <f t="shared" si="41"/>
        <v/>
      </c>
      <c r="AO105" s="9">
        <f t="shared" si="42"/>
        <v>1</v>
      </c>
      <c r="AP105" s="9">
        <f t="shared" si="43"/>
        <v>0</v>
      </c>
      <c r="AQ105" s="9">
        <f t="shared" si="44"/>
        <v>1</v>
      </c>
      <c r="AR105" s="9">
        <f t="shared" si="45"/>
        <v>0</v>
      </c>
      <c r="AS105" s="9">
        <f t="shared" si="46"/>
        <v>0</v>
      </c>
      <c r="AT105" s="9">
        <f t="shared" si="47"/>
        <v>0</v>
      </c>
      <c r="AU105" s="9" t="str">
        <f t="shared" si="48"/>
        <v/>
      </c>
      <c r="AV105" s="9">
        <f t="shared" si="49"/>
        <v>1</v>
      </c>
      <c r="AW105" s="9">
        <f t="shared" si="50"/>
        <v>0</v>
      </c>
      <c r="AX105" s="9">
        <f t="shared" si="59"/>
        <v>1</v>
      </c>
      <c r="AY105" s="9">
        <f t="shared" si="51"/>
        <v>0</v>
      </c>
      <c r="AZ105" s="9" t="str">
        <f t="shared" si="52"/>
        <v/>
      </c>
      <c r="BA105" s="9">
        <v>3</v>
      </c>
      <c r="BB105" s="9">
        <f t="shared" si="60"/>
        <v>0.4</v>
      </c>
      <c r="BC105" s="9">
        <f t="shared" si="61"/>
        <v>0.30769230769230771</v>
      </c>
      <c r="BD105" s="9">
        <f t="shared" si="62"/>
        <v>0.61904761904761907</v>
      </c>
      <c r="BE105" s="9">
        <f t="shared" si="63"/>
        <v>0.5</v>
      </c>
    </row>
    <row r="106" spans="1:57" s="9" customFormat="1" x14ac:dyDescent="0.25">
      <c r="A106" s="12">
        <v>103</v>
      </c>
      <c r="B106" s="12">
        <v>204383699</v>
      </c>
      <c r="C106" s="15" t="s">
        <v>72</v>
      </c>
      <c r="D106" s="20">
        <v>1</v>
      </c>
      <c r="E106" s="9">
        <v>1</v>
      </c>
      <c r="F106" s="9">
        <v>1</v>
      </c>
      <c r="G106" s="9">
        <v>1</v>
      </c>
      <c r="H106" s="9">
        <v>1</v>
      </c>
      <c r="I106" s="9">
        <v>0</v>
      </c>
      <c r="J106" s="9">
        <v>1</v>
      </c>
      <c r="K106" s="9">
        <v>1</v>
      </c>
      <c r="L106" s="9">
        <v>1</v>
      </c>
      <c r="M106" s="9">
        <v>1</v>
      </c>
      <c r="N106" s="9">
        <v>1</v>
      </c>
      <c r="O106" s="9">
        <v>2</v>
      </c>
      <c r="P106" s="9">
        <f t="shared" si="53"/>
        <v>0.90909090909090906</v>
      </c>
      <c r="Q106" s="9">
        <f t="shared" si="54"/>
        <v>0.76923076923076927</v>
      </c>
      <c r="R106" s="13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1</v>
      </c>
      <c r="AF106" s="9">
        <v>0</v>
      </c>
      <c r="AG106" s="9">
        <v>3</v>
      </c>
      <c r="AH106" s="9">
        <f t="shared" si="55"/>
        <v>0.5</v>
      </c>
      <c r="AI106" s="9">
        <f t="shared" si="56"/>
        <v>0.41176470588235292</v>
      </c>
      <c r="AJ106" s="9">
        <f t="shared" si="57"/>
        <v>0.68</v>
      </c>
      <c r="AK106" s="9">
        <f t="shared" si="58"/>
        <v>0.56666666666666665</v>
      </c>
      <c r="AL106" s="13" t="str">
        <f t="shared" si="39"/>
        <v/>
      </c>
      <c r="AM106" s="14" t="str">
        <f t="shared" si="40"/>
        <v/>
      </c>
      <c r="AN106" s="9" t="str">
        <f t="shared" si="41"/>
        <v/>
      </c>
      <c r="AO106" s="9">
        <f t="shared" si="42"/>
        <v>1</v>
      </c>
      <c r="AP106" s="9">
        <f t="shared" si="43"/>
        <v>1</v>
      </c>
      <c r="AQ106" s="9">
        <f t="shared" si="44"/>
        <v>1</v>
      </c>
      <c r="AR106" s="9">
        <f t="shared" si="45"/>
        <v>0</v>
      </c>
      <c r="AS106" s="9">
        <f t="shared" si="46"/>
        <v>0</v>
      </c>
      <c r="AT106" s="9">
        <f t="shared" si="47"/>
        <v>0</v>
      </c>
      <c r="AU106" s="9" t="str">
        <f t="shared" si="48"/>
        <v/>
      </c>
      <c r="AV106" s="9">
        <f t="shared" si="49"/>
        <v>0</v>
      </c>
      <c r="AW106" s="9">
        <f t="shared" si="50"/>
        <v>0</v>
      </c>
      <c r="AX106" s="9">
        <f t="shared" si="59"/>
        <v>1</v>
      </c>
      <c r="AY106" s="9">
        <f t="shared" si="51"/>
        <v>0</v>
      </c>
      <c r="AZ106" s="9" t="str">
        <f t="shared" si="52"/>
        <v/>
      </c>
      <c r="BA106" s="9">
        <v>3</v>
      </c>
      <c r="BB106" s="9">
        <f t="shared" si="60"/>
        <v>0.4</v>
      </c>
      <c r="BC106" s="9">
        <f t="shared" si="61"/>
        <v>0.30769230769230771</v>
      </c>
      <c r="BD106" s="9">
        <f t="shared" si="62"/>
        <v>0.66666666666666663</v>
      </c>
      <c r="BE106" s="9">
        <f t="shared" si="63"/>
        <v>0.53846153846153844</v>
      </c>
    </row>
    <row r="107" spans="1:57" s="9" customFormat="1" x14ac:dyDescent="0.25">
      <c r="A107" s="12">
        <v>104</v>
      </c>
      <c r="B107" s="12">
        <v>203251616</v>
      </c>
      <c r="C107" s="10" t="s">
        <v>72</v>
      </c>
      <c r="D107" s="20">
        <v>1</v>
      </c>
      <c r="E107" s="9">
        <v>1</v>
      </c>
      <c r="F107" s="9">
        <v>1</v>
      </c>
      <c r="G107" s="9">
        <v>1</v>
      </c>
      <c r="H107" s="9">
        <v>1</v>
      </c>
      <c r="I107" s="9">
        <v>0</v>
      </c>
      <c r="J107" s="9">
        <v>1</v>
      </c>
      <c r="K107" s="9">
        <v>0</v>
      </c>
      <c r="L107" s="9">
        <v>0</v>
      </c>
      <c r="M107" s="9">
        <v>1</v>
      </c>
      <c r="N107" s="9">
        <v>0</v>
      </c>
      <c r="O107" s="9">
        <v>2</v>
      </c>
      <c r="P107" s="9">
        <f t="shared" si="53"/>
        <v>0.63636363636363635</v>
      </c>
      <c r="Q107" s="9">
        <f t="shared" si="54"/>
        <v>0.53846153846153844</v>
      </c>
      <c r="R107" s="13">
        <v>0</v>
      </c>
      <c r="S107" s="9">
        <v>1</v>
      </c>
      <c r="T107" s="9">
        <v>0</v>
      </c>
      <c r="U107" s="9">
        <v>0</v>
      </c>
      <c r="V107" s="9">
        <v>1</v>
      </c>
      <c r="W107" s="9">
        <v>1</v>
      </c>
      <c r="X107" s="9">
        <v>0</v>
      </c>
      <c r="Y107" s="9">
        <v>1</v>
      </c>
      <c r="Z107" s="9">
        <v>1</v>
      </c>
      <c r="AA107" s="9">
        <v>0</v>
      </c>
      <c r="AB107" s="9">
        <v>1</v>
      </c>
      <c r="AC107" s="9">
        <v>0</v>
      </c>
      <c r="AD107" s="9">
        <v>1</v>
      </c>
      <c r="AE107" s="9">
        <v>0</v>
      </c>
      <c r="AF107" s="9">
        <v>0</v>
      </c>
      <c r="AG107" s="9">
        <v>0</v>
      </c>
      <c r="AH107" s="9">
        <f t="shared" si="55"/>
        <v>0.5</v>
      </c>
      <c r="AI107" s="9">
        <f t="shared" si="56"/>
        <v>0.5</v>
      </c>
      <c r="AJ107" s="9">
        <f t="shared" si="57"/>
        <v>0.56000000000000005</v>
      </c>
      <c r="AK107" s="9">
        <f t="shared" si="58"/>
        <v>0.51851851851851849</v>
      </c>
      <c r="AL107" s="13" t="str">
        <f t="shared" si="39"/>
        <v/>
      </c>
      <c r="AM107" s="14" t="str">
        <f t="shared" si="40"/>
        <v/>
      </c>
      <c r="AN107" s="9" t="str">
        <f t="shared" si="41"/>
        <v/>
      </c>
      <c r="AO107" s="9" t="str">
        <f t="shared" si="42"/>
        <v/>
      </c>
      <c r="AP107" s="9">
        <f t="shared" si="43"/>
        <v>1</v>
      </c>
      <c r="AQ107" s="9">
        <f t="shared" si="44"/>
        <v>1</v>
      </c>
      <c r="AR107" s="9">
        <f t="shared" si="45"/>
        <v>0</v>
      </c>
      <c r="AS107" s="9">
        <f t="shared" si="46"/>
        <v>1</v>
      </c>
      <c r="AT107" s="9">
        <f t="shared" si="47"/>
        <v>1</v>
      </c>
      <c r="AU107" s="9" t="str">
        <f t="shared" si="48"/>
        <v/>
      </c>
      <c r="AV107" s="9">
        <f t="shared" si="49"/>
        <v>1</v>
      </c>
      <c r="AW107" s="9">
        <f t="shared" si="50"/>
        <v>0</v>
      </c>
      <c r="AX107" s="9" t="str">
        <f t="shared" si="59"/>
        <v/>
      </c>
      <c r="AY107" s="9">
        <f t="shared" si="51"/>
        <v>1</v>
      </c>
      <c r="AZ107" s="9" t="str">
        <f t="shared" si="52"/>
        <v/>
      </c>
      <c r="BA107" s="9">
        <v>0</v>
      </c>
      <c r="BB107" s="9">
        <f t="shared" si="60"/>
        <v>0.75</v>
      </c>
      <c r="BC107" s="9">
        <f t="shared" si="61"/>
        <v>0.75</v>
      </c>
      <c r="BD107" s="9">
        <f t="shared" si="62"/>
        <v>0.68421052631578949</v>
      </c>
      <c r="BE107" s="9">
        <f t="shared" si="63"/>
        <v>0.61904761904761907</v>
      </c>
    </row>
    <row r="108" spans="1:57" s="9" customFormat="1" x14ac:dyDescent="0.25">
      <c r="A108" s="12">
        <v>105</v>
      </c>
      <c r="B108" s="12">
        <v>204095434</v>
      </c>
      <c r="C108" s="15" t="s">
        <v>72</v>
      </c>
      <c r="D108" s="20">
        <v>0</v>
      </c>
      <c r="E108" s="9">
        <v>1</v>
      </c>
      <c r="F108" s="9">
        <v>1</v>
      </c>
      <c r="G108" s="9">
        <v>1</v>
      </c>
      <c r="H108" s="9">
        <v>0</v>
      </c>
      <c r="I108" s="9">
        <v>0</v>
      </c>
      <c r="J108" s="9">
        <v>1</v>
      </c>
      <c r="K108" s="9">
        <v>0</v>
      </c>
      <c r="L108" s="9">
        <v>0</v>
      </c>
      <c r="M108" s="9">
        <v>1</v>
      </c>
      <c r="N108" s="9">
        <v>0</v>
      </c>
      <c r="O108" s="9">
        <v>1</v>
      </c>
      <c r="P108" s="9">
        <f t="shared" si="53"/>
        <v>0.45454545454545453</v>
      </c>
      <c r="Q108" s="9">
        <f t="shared" si="54"/>
        <v>0.41666666666666669</v>
      </c>
      <c r="R108" s="13">
        <v>0</v>
      </c>
      <c r="S108" s="9">
        <v>0</v>
      </c>
      <c r="T108" s="9">
        <v>0</v>
      </c>
      <c r="U108" s="9">
        <v>0</v>
      </c>
      <c r="V108" s="9">
        <v>1</v>
      </c>
      <c r="W108" s="9">
        <v>1</v>
      </c>
      <c r="X108" s="9">
        <v>1</v>
      </c>
      <c r="Y108" s="9">
        <v>0</v>
      </c>
      <c r="Z108" s="9">
        <v>1</v>
      </c>
      <c r="AA108" s="9">
        <v>0</v>
      </c>
      <c r="AB108" s="9">
        <v>0</v>
      </c>
      <c r="AC108" s="9">
        <v>1</v>
      </c>
      <c r="AD108" s="9">
        <v>0</v>
      </c>
      <c r="AE108" s="9">
        <v>0</v>
      </c>
      <c r="AF108" s="9">
        <v>0</v>
      </c>
      <c r="AG108" s="9">
        <v>2</v>
      </c>
      <c r="AH108" s="9">
        <f t="shared" si="55"/>
        <v>0.35714285714285715</v>
      </c>
      <c r="AI108" s="9">
        <f t="shared" si="56"/>
        <v>0.3125</v>
      </c>
      <c r="AJ108" s="9">
        <f t="shared" si="57"/>
        <v>0.4</v>
      </c>
      <c r="AK108" s="9">
        <f t="shared" si="58"/>
        <v>0.35714285714285715</v>
      </c>
      <c r="AL108" s="13" t="str">
        <f t="shared" si="39"/>
        <v/>
      </c>
      <c r="AM108" s="14" t="str">
        <f t="shared" si="40"/>
        <v/>
      </c>
      <c r="AN108" s="9" t="str">
        <f t="shared" si="41"/>
        <v/>
      </c>
      <c r="AO108" s="9" t="str">
        <f t="shared" si="42"/>
        <v/>
      </c>
      <c r="AP108" s="9">
        <f t="shared" si="43"/>
        <v>1</v>
      </c>
      <c r="AQ108" s="9">
        <f t="shared" si="44"/>
        <v>1</v>
      </c>
      <c r="AR108" s="9" t="str">
        <f t="shared" si="45"/>
        <v/>
      </c>
      <c r="AS108" s="9" t="str">
        <f t="shared" si="46"/>
        <v/>
      </c>
      <c r="AT108" s="9">
        <f t="shared" si="47"/>
        <v>1</v>
      </c>
      <c r="AU108" s="9" t="str">
        <f t="shared" si="48"/>
        <v/>
      </c>
      <c r="AV108" s="9" t="str">
        <f t="shared" si="49"/>
        <v/>
      </c>
      <c r="AW108" s="9" t="str">
        <f t="shared" si="50"/>
        <v/>
      </c>
      <c r="AX108" s="9" t="str">
        <f t="shared" si="59"/>
        <v/>
      </c>
      <c r="AY108" s="9" t="str">
        <f t="shared" si="51"/>
        <v/>
      </c>
      <c r="AZ108" s="9" t="str">
        <f t="shared" si="52"/>
        <v/>
      </c>
      <c r="BA108" s="9">
        <v>2</v>
      </c>
      <c r="BB108" s="9">
        <f t="shared" si="60"/>
        <v>1</v>
      </c>
      <c r="BC108" s="9">
        <f t="shared" si="61"/>
        <v>0.6</v>
      </c>
      <c r="BD108" s="9">
        <f t="shared" si="62"/>
        <v>0.5714285714285714</v>
      </c>
      <c r="BE108" s="9">
        <f t="shared" si="63"/>
        <v>0.47058823529411764</v>
      </c>
    </row>
    <row r="109" spans="1:57" s="9" customFormat="1" x14ac:dyDescent="0.25">
      <c r="A109" s="12">
        <v>106</v>
      </c>
      <c r="B109" s="12">
        <v>208379248</v>
      </c>
      <c r="C109" s="10" t="s">
        <v>72</v>
      </c>
      <c r="D109" s="20">
        <v>1</v>
      </c>
      <c r="E109" s="9">
        <v>1</v>
      </c>
      <c r="F109" s="9">
        <v>1</v>
      </c>
      <c r="G109" s="9">
        <v>1</v>
      </c>
      <c r="H109" s="9">
        <v>0</v>
      </c>
      <c r="I109" s="9">
        <v>1</v>
      </c>
      <c r="J109" s="9">
        <v>1</v>
      </c>
      <c r="K109" s="9">
        <v>1</v>
      </c>
      <c r="L109" s="9">
        <v>0</v>
      </c>
      <c r="M109" s="9">
        <v>1</v>
      </c>
      <c r="N109" s="9">
        <v>0</v>
      </c>
      <c r="O109" s="9">
        <v>0</v>
      </c>
      <c r="P109" s="9">
        <f t="shared" si="53"/>
        <v>0.72727272727272729</v>
      </c>
      <c r="Q109" s="9">
        <f t="shared" si="54"/>
        <v>0.72727272727272729</v>
      </c>
      <c r="R109" s="13">
        <v>0</v>
      </c>
      <c r="S109" s="9">
        <v>0</v>
      </c>
      <c r="T109" s="9">
        <v>0</v>
      </c>
      <c r="U109" s="9">
        <v>0</v>
      </c>
      <c r="V109" s="9">
        <v>1</v>
      </c>
      <c r="W109" s="9">
        <v>1</v>
      </c>
      <c r="X109" s="9">
        <v>0</v>
      </c>
      <c r="Y109" s="9">
        <v>0</v>
      </c>
      <c r="Z109" s="9">
        <v>1</v>
      </c>
      <c r="AA109" s="9">
        <v>0</v>
      </c>
      <c r="AB109" s="9">
        <v>0</v>
      </c>
      <c r="AC109" s="9">
        <v>1</v>
      </c>
      <c r="AD109" s="9">
        <v>0</v>
      </c>
      <c r="AE109" s="9">
        <v>0</v>
      </c>
      <c r="AF109" s="9">
        <v>0</v>
      </c>
      <c r="AG109" s="9">
        <v>0</v>
      </c>
      <c r="AH109" s="9">
        <f t="shared" si="55"/>
        <v>0.2857142857142857</v>
      </c>
      <c r="AI109" s="9">
        <f t="shared" si="56"/>
        <v>0.2857142857142857</v>
      </c>
      <c r="AJ109" s="9">
        <f t="shared" si="57"/>
        <v>0.48</v>
      </c>
      <c r="AK109" s="9">
        <f t="shared" si="58"/>
        <v>0.48</v>
      </c>
      <c r="AL109" s="13" t="str">
        <f t="shared" si="39"/>
        <v/>
      </c>
      <c r="AM109" s="14">
        <f t="shared" si="40"/>
        <v>0</v>
      </c>
      <c r="AN109" s="9">
        <f t="shared" si="41"/>
        <v>0</v>
      </c>
      <c r="AO109" s="9">
        <f t="shared" si="42"/>
        <v>0</v>
      </c>
      <c r="AP109" s="9">
        <f t="shared" si="43"/>
        <v>1</v>
      </c>
      <c r="AQ109" s="9">
        <f t="shared" si="44"/>
        <v>1</v>
      </c>
      <c r="AR109" s="9">
        <f t="shared" si="45"/>
        <v>0</v>
      </c>
      <c r="AS109" s="9" t="str">
        <f t="shared" si="46"/>
        <v/>
      </c>
      <c r="AT109" s="9">
        <f t="shared" si="47"/>
        <v>1</v>
      </c>
      <c r="AU109" s="9" t="str">
        <f t="shared" si="48"/>
        <v/>
      </c>
      <c r="AV109" s="9" t="str">
        <f t="shared" si="49"/>
        <v/>
      </c>
      <c r="AW109" s="9">
        <f t="shared" si="50"/>
        <v>1</v>
      </c>
      <c r="AX109" s="9" t="str">
        <f t="shared" si="59"/>
        <v/>
      </c>
      <c r="AY109" s="9" t="str">
        <f t="shared" si="51"/>
        <v/>
      </c>
      <c r="AZ109" s="9">
        <f t="shared" si="52"/>
        <v>0</v>
      </c>
      <c r="BA109" s="9">
        <v>0</v>
      </c>
      <c r="BB109" s="9">
        <f t="shared" si="60"/>
        <v>0.44444444444444442</v>
      </c>
      <c r="BC109" s="9">
        <f t="shared" si="61"/>
        <v>0.44444444444444442</v>
      </c>
      <c r="BD109" s="9">
        <f t="shared" si="62"/>
        <v>0.6</v>
      </c>
      <c r="BE109" s="9">
        <f t="shared" si="63"/>
        <v>0.6</v>
      </c>
    </row>
    <row r="110" spans="1:57" s="9" customFormat="1" x14ac:dyDescent="0.25">
      <c r="A110" s="12">
        <v>107</v>
      </c>
      <c r="B110" s="12">
        <v>307888255</v>
      </c>
      <c r="C110" s="15" t="s">
        <v>72</v>
      </c>
      <c r="D110" s="20">
        <v>1</v>
      </c>
      <c r="E110" s="9">
        <v>1</v>
      </c>
      <c r="F110" s="9">
        <v>1</v>
      </c>
      <c r="G110" s="9">
        <v>1</v>
      </c>
      <c r="H110" s="9">
        <v>0</v>
      </c>
      <c r="I110" s="9">
        <v>1</v>
      </c>
      <c r="J110" s="9">
        <v>1</v>
      </c>
      <c r="K110" s="9">
        <v>0</v>
      </c>
      <c r="L110" s="9">
        <v>0</v>
      </c>
      <c r="M110" s="9">
        <v>1</v>
      </c>
      <c r="N110" s="9">
        <v>0</v>
      </c>
      <c r="O110" s="9">
        <v>1</v>
      </c>
      <c r="P110" s="9">
        <f t="shared" si="53"/>
        <v>0.63636363636363635</v>
      </c>
      <c r="Q110" s="9">
        <f t="shared" si="54"/>
        <v>0.58333333333333337</v>
      </c>
      <c r="R110" s="13">
        <v>0</v>
      </c>
      <c r="S110" s="9">
        <v>0</v>
      </c>
      <c r="T110" s="9">
        <v>0</v>
      </c>
      <c r="U110" s="9">
        <v>0</v>
      </c>
      <c r="V110" s="9">
        <v>1</v>
      </c>
      <c r="W110" s="9">
        <v>1</v>
      </c>
      <c r="X110" s="9">
        <v>0</v>
      </c>
      <c r="Y110" s="9">
        <v>0</v>
      </c>
      <c r="Z110" s="9">
        <v>1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1</v>
      </c>
      <c r="AG110" s="9">
        <v>0</v>
      </c>
      <c r="AH110" s="9">
        <f t="shared" si="55"/>
        <v>0.2857142857142857</v>
      </c>
      <c r="AI110" s="9">
        <f t="shared" si="56"/>
        <v>0.2857142857142857</v>
      </c>
      <c r="AJ110" s="9">
        <f t="shared" si="57"/>
        <v>0.44</v>
      </c>
      <c r="AK110" s="9">
        <f t="shared" si="58"/>
        <v>0.42307692307692307</v>
      </c>
      <c r="AL110" s="13" t="str">
        <f t="shared" si="39"/>
        <v/>
      </c>
      <c r="AM110" s="14">
        <f t="shared" si="40"/>
        <v>0</v>
      </c>
      <c r="AN110" s="9" t="str">
        <f t="shared" si="41"/>
        <v/>
      </c>
      <c r="AO110" s="9" t="str">
        <f t="shared" si="42"/>
        <v/>
      </c>
      <c r="AP110" s="9">
        <f t="shared" si="43"/>
        <v>1</v>
      </c>
      <c r="AQ110" s="9">
        <f t="shared" si="44"/>
        <v>1</v>
      </c>
      <c r="AR110" s="9">
        <f t="shared" si="45"/>
        <v>0</v>
      </c>
      <c r="AS110" s="9" t="str">
        <f t="shared" si="46"/>
        <v/>
      </c>
      <c r="AT110" s="9">
        <f t="shared" si="47"/>
        <v>1</v>
      </c>
      <c r="AU110" s="9" t="str">
        <f t="shared" si="48"/>
        <v/>
      </c>
      <c r="AV110" s="9" t="str">
        <f t="shared" si="49"/>
        <v/>
      </c>
      <c r="AW110" s="9">
        <f t="shared" si="50"/>
        <v>0</v>
      </c>
      <c r="AX110" s="9" t="str">
        <f t="shared" si="59"/>
        <v/>
      </c>
      <c r="AY110" s="9" t="str">
        <f t="shared" si="51"/>
        <v/>
      </c>
      <c r="AZ110" s="9">
        <f t="shared" si="52"/>
        <v>1</v>
      </c>
      <c r="BA110" s="9">
        <v>0</v>
      </c>
      <c r="BB110" s="9">
        <f t="shared" si="60"/>
        <v>0.5714285714285714</v>
      </c>
      <c r="BC110" s="9">
        <f t="shared" si="61"/>
        <v>0.5714285714285714</v>
      </c>
      <c r="BD110" s="9">
        <f t="shared" si="62"/>
        <v>0.61111111111111116</v>
      </c>
      <c r="BE110" s="9">
        <f t="shared" si="63"/>
        <v>0.57894736842105265</v>
      </c>
    </row>
    <row r="111" spans="1:57" s="9" customFormat="1" x14ac:dyDescent="0.25">
      <c r="A111" s="12">
        <v>108</v>
      </c>
      <c r="B111" s="12">
        <v>311392401</v>
      </c>
      <c r="C111" s="10" t="s">
        <v>72</v>
      </c>
      <c r="D111" s="20">
        <v>1</v>
      </c>
      <c r="E111" s="9">
        <v>1</v>
      </c>
      <c r="F111" s="9">
        <v>1</v>
      </c>
      <c r="G111" s="9">
        <v>1</v>
      </c>
      <c r="H111" s="9">
        <v>1</v>
      </c>
      <c r="I111" s="9">
        <v>0</v>
      </c>
      <c r="J111" s="9">
        <v>1</v>
      </c>
      <c r="K111" s="9">
        <v>0</v>
      </c>
      <c r="L111" s="9">
        <v>0</v>
      </c>
      <c r="M111" s="9">
        <v>1</v>
      </c>
      <c r="N111" s="9">
        <v>0</v>
      </c>
      <c r="O111" s="9">
        <v>2</v>
      </c>
      <c r="P111" s="9">
        <f t="shared" si="53"/>
        <v>0.63636363636363635</v>
      </c>
      <c r="Q111" s="9">
        <f t="shared" si="54"/>
        <v>0.53846153846153844</v>
      </c>
      <c r="R111" s="13">
        <v>0</v>
      </c>
      <c r="S111" s="9">
        <v>0</v>
      </c>
      <c r="T111" s="9">
        <v>0</v>
      </c>
      <c r="U111" s="9">
        <v>0</v>
      </c>
      <c r="V111" s="9">
        <v>1</v>
      </c>
      <c r="W111" s="9">
        <v>1</v>
      </c>
      <c r="X111" s="9">
        <v>1</v>
      </c>
      <c r="Y111" s="9">
        <v>0</v>
      </c>
      <c r="Z111" s="9">
        <v>1</v>
      </c>
      <c r="AA111" s="9">
        <v>0</v>
      </c>
      <c r="AB111" s="9">
        <v>0</v>
      </c>
      <c r="AC111" s="9">
        <v>0</v>
      </c>
      <c r="AD111" s="9">
        <v>1</v>
      </c>
      <c r="AE111" s="9">
        <v>0</v>
      </c>
      <c r="AF111" s="9">
        <v>0</v>
      </c>
      <c r="AG111" s="9">
        <v>2</v>
      </c>
      <c r="AH111" s="9">
        <f t="shared" si="55"/>
        <v>0.35714285714285715</v>
      </c>
      <c r="AI111" s="9">
        <f t="shared" si="56"/>
        <v>0.3125</v>
      </c>
      <c r="AJ111" s="9">
        <f t="shared" si="57"/>
        <v>0.48</v>
      </c>
      <c r="AK111" s="9">
        <f t="shared" si="58"/>
        <v>0.41379310344827586</v>
      </c>
      <c r="AL111" s="13" t="str">
        <f t="shared" si="39"/>
        <v/>
      </c>
      <c r="AM111" s="14" t="str">
        <f t="shared" si="40"/>
        <v/>
      </c>
      <c r="AN111" s="9" t="str">
        <f t="shared" si="41"/>
        <v/>
      </c>
      <c r="AO111" s="9" t="str">
        <f t="shared" si="42"/>
        <v/>
      </c>
      <c r="AP111" s="9">
        <f t="shared" si="43"/>
        <v>1</v>
      </c>
      <c r="AQ111" s="9">
        <f t="shared" si="44"/>
        <v>1</v>
      </c>
      <c r="AR111" s="9">
        <f t="shared" si="45"/>
        <v>1</v>
      </c>
      <c r="AS111" s="9">
        <f t="shared" si="46"/>
        <v>0</v>
      </c>
      <c r="AT111" s="9">
        <f t="shared" si="47"/>
        <v>1</v>
      </c>
      <c r="AU111" s="9" t="str">
        <f t="shared" si="48"/>
        <v/>
      </c>
      <c r="AV111" s="9">
        <f t="shared" si="49"/>
        <v>0</v>
      </c>
      <c r="AW111" s="9">
        <f t="shared" si="50"/>
        <v>0</v>
      </c>
      <c r="AX111" s="9" t="str">
        <f t="shared" si="59"/>
        <v/>
      </c>
      <c r="AY111" s="9">
        <f t="shared" si="51"/>
        <v>1</v>
      </c>
      <c r="AZ111" s="9" t="str">
        <f t="shared" si="52"/>
        <v/>
      </c>
      <c r="BA111" s="9">
        <v>2</v>
      </c>
      <c r="BB111" s="9">
        <f t="shared" si="60"/>
        <v>0.625</v>
      </c>
      <c r="BC111" s="9">
        <f t="shared" si="61"/>
        <v>0.5</v>
      </c>
      <c r="BD111" s="9">
        <f t="shared" si="62"/>
        <v>0.63157894736842102</v>
      </c>
      <c r="BE111" s="9">
        <f t="shared" si="63"/>
        <v>0.52173913043478259</v>
      </c>
    </row>
    <row r="112" spans="1:57" s="9" customFormat="1" x14ac:dyDescent="0.25">
      <c r="A112" s="12">
        <v>109</v>
      </c>
      <c r="B112" s="12">
        <v>319272589</v>
      </c>
      <c r="C112" s="15" t="s">
        <v>72</v>
      </c>
      <c r="D112" s="20">
        <v>1</v>
      </c>
      <c r="E112" s="9">
        <v>1</v>
      </c>
      <c r="F112" s="9">
        <v>1</v>
      </c>
      <c r="G112" s="9">
        <v>1</v>
      </c>
      <c r="H112" s="9">
        <v>1</v>
      </c>
      <c r="I112" s="9">
        <v>0</v>
      </c>
      <c r="J112" s="9">
        <v>1</v>
      </c>
      <c r="K112" s="9">
        <v>1</v>
      </c>
      <c r="L112" s="9">
        <v>0</v>
      </c>
      <c r="M112" s="9">
        <v>1</v>
      </c>
      <c r="N112" s="9">
        <v>1</v>
      </c>
      <c r="O112" s="9">
        <v>2</v>
      </c>
      <c r="P112" s="9">
        <f t="shared" si="53"/>
        <v>0.81818181818181823</v>
      </c>
      <c r="Q112" s="9">
        <f t="shared" si="54"/>
        <v>0.69230769230769229</v>
      </c>
      <c r="R112" s="13">
        <v>0</v>
      </c>
      <c r="S112" s="9">
        <v>0</v>
      </c>
      <c r="T112" s="9">
        <v>0</v>
      </c>
      <c r="U112" s="9">
        <v>1</v>
      </c>
      <c r="V112" s="9">
        <v>1</v>
      </c>
      <c r="W112" s="9">
        <v>1</v>
      </c>
      <c r="X112" s="9">
        <v>0</v>
      </c>
      <c r="Y112" s="9">
        <v>1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1</v>
      </c>
      <c r="AF112" s="9">
        <v>0</v>
      </c>
      <c r="AG112" s="9">
        <v>3</v>
      </c>
      <c r="AH112" s="9">
        <f t="shared" si="55"/>
        <v>0.35714285714285715</v>
      </c>
      <c r="AI112" s="9">
        <f t="shared" si="56"/>
        <v>0.29411764705882354</v>
      </c>
      <c r="AJ112" s="9">
        <f t="shared" si="57"/>
        <v>0.56000000000000005</v>
      </c>
      <c r="AK112" s="9">
        <f t="shared" si="58"/>
        <v>0.46666666666666667</v>
      </c>
      <c r="AL112" s="13" t="str">
        <f t="shared" si="39"/>
        <v/>
      </c>
      <c r="AM112" s="14" t="str">
        <f t="shared" si="40"/>
        <v/>
      </c>
      <c r="AN112" s="9" t="str">
        <f t="shared" si="41"/>
        <v/>
      </c>
      <c r="AO112" s="9">
        <f t="shared" si="42"/>
        <v>1</v>
      </c>
      <c r="AP112" s="9">
        <f t="shared" si="43"/>
        <v>1</v>
      </c>
      <c r="AQ112" s="9">
        <f t="shared" si="44"/>
        <v>1</v>
      </c>
      <c r="AR112" s="9">
        <f t="shared" si="45"/>
        <v>0</v>
      </c>
      <c r="AS112" s="9">
        <f t="shared" si="46"/>
        <v>1</v>
      </c>
      <c r="AT112" s="9">
        <f t="shared" si="47"/>
        <v>0</v>
      </c>
      <c r="AU112" s="9" t="str">
        <f t="shared" si="48"/>
        <v/>
      </c>
      <c r="AV112" s="9">
        <f t="shared" si="49"/>
        <v>0</v>
      </c>
      <c r="AW112" s="9">
        <f t="shared" si="50"/>
        <v>0</v>
      </c>
      <c r="AX112" s="9">
        <f t="shared" si="59"/>
        <v>1</v>
      </c>
      <c r="AY112" s="9">
        <f t="shared" si="51"/>
        <v>0</v>
      </c>
      <c r="AZ112" s="9" t="str">
        <f t="shared" si="52"/>
        <v/>
      </c>
      <c r="BA112" s="9">
        <v>3</v>
      </c>
      <c r="BB112" s="9">
        <f t="shared" si="60"/>
        <v>0.5</v>
      </c>
      <c r="BC112" s="9">
        <f t="shared" si="61"/>
        <v>0.38461538461538464</v>
      </c>
      <c r="BD112" s="9">
        <f t="shared" si="62"/>
        <v>0.66666666666666663</v>
      </c>
      <c r="BE112" s="9">
        <f t="shared" si="63"/>
        <v>0.53846153846153844</v>
      </c>
    </row>
    <row r="113" spans="1:57" s="9" customFormat="1" x14ac:dyDescent="0.25">
      <c r="A113" s="12">
        <v>110</v>
      </c>
      <c r="B113" s="12">
        <v>311375828</v>
      </c>
      <c r="C113" s="10" t="s">
        <v>72</v>
      </c>
      <c r="D113" s="20">
        <v>1</v>
      </c>
      <c r="E113" s="9">
        <v>1</v>
      </c>
      <c r="F113" s="9">
        <v>1</v>
      </c>
      <c r="G113" s="9">
        <v>1</v>
      </c>
      <c r="H113" s="9">
        <v>0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9">
        <v>0</v>
      </c>
      <c r="O113" s="9">
        <v>3</v>
      </c>
      <c r="P113" s="9">
        <f t="shared" si="53"/>
        <v>0.81818181818181823</v>
      </c>
      <c r="Q113" s="9">
        <f t="shared" si="54"/>
        <v>0.6428571428571429</v>
      </c>
      <c r="R113" s="13">
        <v>1</v>
      </c>
      <c r="S113" s="9">
        <v>1</v>
      </c>
      <c r="T113" s="9">
        <v>1</v>
      </c>
      <c r="U113" s="9">
        <v>0</v>
      </c>
      <c r="V113" s="9">
        <v>0</v>
      </c>
      <c r="W113" s="9">
        <v>1</v>
      </c>
      <c r="X113" s="9">
        <v>0</v>
      </c>
      <c r="Y113" s="9">
        <v>0</v>
      </c>
      <c r="Z113" s="9">
        <v>1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1</v>
      </c>
      <c r="AG113" s="9">
        <v>2</v>
      </c>
      <c r="AH113" s="9">
        <f t="shared" si="55"/>
        <v>0.42857142857142855</v>
      </c>
      <c r="AI113" s="9">
        <f t="shared" si="56"/>
        <v>0.375</v>
      </c>
      <c r="AJ113" s="9">
        <f t="shared" si="57"/>
        <v>0.6</v>
      </c>
      <c r="AK113" s="9">
        <f t="shared" si="58"/>
        <v>0.5</v>
      </c>
      <c r="AL113" s="13">
        <f t="shared" si="39"/>
        <v>1</v>
      </c>
      <c r="AM113" s="14">
        <f t="shared" si="40"/>
        <v>1</v>
      </c>
      <c r="AN113" s="9">
        <f t="shared" si="41"/>
        <v>1</v>
      </c>
      <c r="AO113" s="9">
        <f t="shared" si="42"/>
        <v>0</v>
      </c>
      <c r="AP113" s="9">
        <f t="shared" si="43"/>
        <v>0</v>
      </c>
      <c r="AQ113" s="9">
        <f t="shared" si="44"/>
        <v>1</v>
      </c>
      <c r="AR113" s="9">
        <f t="shared" si="45"/>
        <v>0</v>
      </c>
      <c r="AS113" s="9" t="str">
        <f t="shared" si="46"/>
        <v/>
      </c>
      <c r="AT113" s="9">
        <f t="shared" si="47"/>
        <v>1</v>
      </c>
      <c r="AU113" s="9" t="str">
        <f t="shared" si="48"/>
        <v/>
      </c>
      <c r="AV113" s="9" t="str">
        <f t="shared" si="49"/>
        <v/>
      </c>
      <c r="AW113" s="9">
        <f t="shared" si="50"/>
        <v>0</v>
      </c>
      <c r="AX113" s="9" t="str">
        <f t="shared" si="59"/>
        <v/>
      </c>
      <c r="AY113" s="9" t="str">
        <f t="shared" si="51"/>
        <v/>
      </c>
      <c r="AZ113" s="9">
        <f t="shared" si="52"/>
        <v>1</v>
      </c>
      <c r="BA113" s="9">
        <v>2</v>
      </c>
      <c r="BB113" s="9">
        <f t="shared" si="60"/>
        <v>0.6</v>
      </c>
      <c r="BC113" s="9">
        <f t="shared" si="61"/>
        <v>0.5</v>
      </c>
      <c r="BD113" s="9">
        <f t="shared" si="62"/>
        <v>0.7142857142857143</v>
      </c>
      <c r="BE113" s="9">
        <f t="shared" si="63"/>
        <v>0.57692307692307687</v>
      </c>
    </row>
    <row r="114" spans="1:57" s="9" customFormat="1" x14ac:dyDescent="0.25">
      <c r="A114" s="12">
        <v>111</v>
      </c>
      <c r="B114" s="12">
        <v>205503352</v>
      </c>
      <c r="C114" s="15" t="s">
        <v>72</v>
      </c>
      <c r="D114" s="20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  <c r="L114" s="9">
        <v>0</v>
      </c>
      <c r="M114" s="9">
        <v>1</v>
      </c>
      <c r="N114" s="9">
        <v>1</v>
      </c>
      <c r="O114" s="9">
        <v>2</v>
      </c>
      <c r="P114" s="9">
        <f t="shared" si="53"/>
        <v>0.90909090909090906</v>
      </c>
      <c r="Q114" s="9">
        <f t="shared" si="54"/>
        <v>0.76923076923076927</v>
      </c>
      <c r="R114" s="13">
        <v>0</v>
      </c>
      <c r="S114" s="9">
        <v>1</v>
      </c>
      <c r="T114" s="9">
        <v>1</v>
      </c>
      <c r="U114" s="9">
        <v>0</v>
      </c>
      <c r="V114" s="9">
        <v>1</v>
      </c>
      <c r="W114" s="9">
        <v>1</v>
      </c>
      <c r="X114" s="9">
        <v>0</v>
      </c>
      <c r="Y114" s="9">
        <v>0</v>
      </c>
      <c r="Z114" s="9">
        <v>1</v>
      </c>
      <c r="AA114" s="9">
        <v>1</v>
      </c>
      <c r="AB114" s="9">
        <v>0</v>
      </c>
      <c r="AC114" s="9">
        <v>0</v>
      </c>
      <c r="AD114" s="9">
        <v>0</v>
      </c>
      <c r="AE114" s="9">
        <v>0</v>
      </c>
      <c r="AF114" s="9">
        <v>1</v>
      </c>
      <c r="AG114" s="9">
        <v>3</v>
      </c>
      <c r="AH114" s="9">
        <f t="shared" si="55"/>
        <v>0.5</v>
      </c>
      <c r="AI114" s="9">
        <f t="shared" si="56"/>
        <v>0.41176470588235292</v>
      </c>
      <c r="AJ114" s="9">
        <f t="shared" si="57"/>
        <v>0.68</v>
      </c>
      <c r="AK114" s="9">
        <f t="shared" si="58"/>
        <v>0.56666666666666665</v>
      </c>
      <c r="AL114" s="13" t="str">
        <f t="shared" si="39"/>
        <v/>
      </c>
      <c r="AM114" s="14">
        <f t="shared" si="40"/>
        <v>1</v>
      </c>
      <c r="AN114" s="9">
        <f t="shared" si="41"/>
        <v>1</v>
      </c>
      <c r="AO114" s="9">
        <f t="shared" si="42"/>
        <v>0</v>
      </c>
      <c r="AP114" s="9">
        <f t="shared" si="43"/>
        <v>1</v>
      </c>
      <c r="AQ114" s="9">
        <f t="shared" si="44"/>
        <v>1</v>
      </c>
      <c r="AR114" s="9">
        <f t="shared" si="45"/>
        <v>0</v>
      </c>
      <c r="AS114" s="9">
        <f t="shared" si="46"/>
        <v>0</v>
      </c>
      <c r="AT114" s="9">
        <f t="shared" si="47"/>
        <v>1</v>
      </c>
      <c r="AU114" s="9">
        <f t="shared" si="48"/>
        <v>1</v>
      </c>
      <c r="AV114" s="9">
        <f t="shared" si="49"/>
        <v>0</v>
      </c>
      <c r="AW114" s="9">
        <f t="shared" si="50"/>
        <v>0</v>
      </c>
      <c r="AX114" s="9">
        <f t="shared" si="59"/>
        <v>0</v>
      </c>
      <c r="AY114" s="9">
        <f t="shared" si="51"/>
        <v>0</v>
      </c>
      <c r="AZ114" s="9">
        <f t="shared" si="52"/>
        <v>1</v>
      </c>
      <c r="BA114" s="9">
        <v>3</v>
      </c>
      <c r="BB114" s="9">
        <f t="shared" si="60"/>
        <v>0.5</v>
      </c>
      <c r="BC114" s="9">
        <f t="shared" si="61"/>
        <v>0.41176470588235292</v>
      </c>
      <c r="BD114" s="9">
        <f t="shared" si="62"/>
        <v>0.68</v>
      </c>
      <c r="BE114" s="9">
        <f t="shared" si="63"/>
        <v>0.56666666666666665</v>
      </c>
    </row>
    <row r="115" spans="1:57" s="9" customFormat="1" x14ac:dyDescent="0.25">
      <c r="A115" s="12">
        <v>112</v>
      </c>
      <c r="B115" s="12">
        <v>205739188</v>
      </c>
      <c r="C115" s="10" t="s">
        <v>72</v>
      </c>
      <c r="D115" s="20">
        <v>1</v>
      </c>
      <c r="E115" s="9">
        <v>0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9">
        <v>0</v>
      </c>
      <c r="L115" s="9">
        <v>0</v>
      </c>
      <c r="M115" s="9">
        <v>1</v>
      </c>
      <c r="N115" s="9">
        <v>0</v>
      </c>
      <c r="O115" s="9">
        <v>2</v>
      </c>
      <c r="P115" s="9">
        <f t="shared" si="53"/>
        <v>0.63636363636363635</v>
      </c>
      <c r="Q115" s="9">
        <f t="shared" si="54"/>
        <v>0.53846153846153844</v>
      </c>
      <c r="R115" s="13">
        <v>0</v>
      </c>
      <c r="S115" s="9">
        <v>0</v>
      </c>
      <c r="T115" s="9">
        <v>0</v>
      </c>
      <c r="U115" s="9">
        <v>0</v>
      </c>
      <c r="V115" s="9">
        <v>1</v>
      </c>
      <c r="W115" s="9">
        <v>1</v>
      </c>
      <c r="X115" s="9">
        <v>0</v>
      </c>
      <c r="Y115" s="9">
        <v>1</v>
      </c>
      <c r="Z115" s="9">
        <v>1</v>
      </c>
      <c r="AA115" s="9">
        <v>1</v>
      </c>
      <c r="AB115" s="9">
        <v>1</v>
      </c>
      <c r="AC115" s="9">
        <v>0</v>
      </c>
      <c r="AD115" s="9">
        <v>0</v>
      </c>
      <c r="AE115" s="9">
        <v>0</v>
      </c>
      <c r="AF115" s="9">
        <v>0</v>
      </c>
      <c r="AG115" s="9">
        <v>2</v>
      </c>
      <c r="AH115" s="9">
        <f t="shared" si="55"/>
        <v>0.42857142857142855</v>
      </c>
      <c r="AI115" s="9">
        <f t="shared" si="56"/>
        <v>0.375</v>
      </c>
      <c r="AJ115" s="9">
        <f t="shared" si="57"/>
        <v>0.52</v>
      </c>
      <c r="AK115" s="9">
        <f t="shared" si="58"/>
        <v>0.44827586206896552</v>
      </c>
      <c r="AL115" s="13" t="str">
        <f t="shared" si="39"/>
        <v/>
      </c>
      <c r="AM115" s="14">
        <f t="shared" si="40"/>
        <v>0</v>
      </c>
      <c r="AN115" s="9" t="str">
        <f t="shared" si="41"/>
        <v/>
      </c>
      <c r="AO115" s="9" t="str">
        <f t="shared" si="42"/>
        <v/>
      </c>
      <c r="AP115" s="9">
        <f t="shared" si="43"/>
        <v>1</v>
      </c>
      <c r="AQ115" s="9">
        <f t="shared" si="44"/>
        <v>1</v>
      </c>
      <c r="AR115" s="9">
        <f t="shared" si="45"/>
        <v>0</v>
      </c>
      <c r="AS115" s="9">
        <f t="shared" si="46"/>
        <v>1</v>
      </c>
      <c r="AT115" s="9">
        <f t="shared" si="47"/>
        <v>1</v>
      </c>
      <c r="AU115" s="9">
        <f t="shared" si="48"/>
        <v>1</v>
      </c>
      <c r="AV115" s="9">
        <f t="shared" si="49"/>
        <v>1</v>
      </c>
      <c r="AW115" s="9" t="str">
        <f t="shared" si="50"/>
        <v/>
      </c>
      <c r="AX115" s="9" t="str">
        <f t="shared" si="59"/>
        <v/>
      </c>
      <c r="AY115" s="9" t="str">
        <f t="shared" si="51"/>
        <v/>
      </c>
      <c r="AZ115" s="9" t="str">
        <f t="shared" si="52"/>
        <v/>
      </c>
      <c r="BA115" s="9">
        <v>2</v>
      </c>
      <c r="BB115" s="9">
        <f t="shared" si="60"/>
        <v>0.75</v>
      </c>
      <c r="BC115" s="9">
        <f t="shared" si="61"/>
        <v>0.6</v>
      </c>
      <c r="BD115" s="9">
        <f t="shared" si="62"/>
        <v>0.68421052631578949</v>
      </c>
      <c r="BE115" s="9">
        <f t="shared" si="63"/>
        <v>0.56521739130434778</v>
      </c>
    </row>
    <row r="116" spans="1:57" s="9" customFormat="1" x14ac:dyDescent="0.25">
      <c r="A116" s="12">
        <v>113</v>
      </c>
      <c r="B116" s="12">
        <v>311428585</v>
      </c>
      <c r="C116" s="15" t="s">
        <v>72</v>
      </c>
      <c r="D116" s="20">
        <v>1</v>
      </c>
      <c r="E116" s="9">
        <v>1</v>
      </c>
      <c r="F116" s="9">
        <v>1</v>
      </c>
      <c r="G116" s="9">
        <v>1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0</v>
      </c>
      <c r="O116" s="9">
        <v>2</v>
      </c>
      <c r="P116" s="9">
        <f t="shared" si="53"/>
        <v>0.54545454545454541</v>
      </c>
      <c r="Q116" s="9">
        <f t="shared" si="54"/>
        <v>0.46153846153846156</v>
      </c>
      <c r="R116" s="13">
        <v>0</v>
      </c>
      <c r="S116" s="9">
        <v>0</v>
      </c>
      <c r="T116" s="9">
        <v>0</v>
      </c>
      <c r="U116" s="9">
        <v>0</v>
      </c>
      <c r="V116" s="9">
        <v>0</v>
      </c>
      <c r="W116" s="9">
        <v>1</v>
      </c>
      <c r="X116" s="9">
        <v>0</v>
      </c>
      <c r="Y116" s="9">
        <v>0</v>
      </c>
      <c r="Z116" s="9">
        <v>1</v>
      </c>
      <c r="AA116" s="9">
        <v>0</v>
      </c>
      <c r="AB116" s="9">
        <v>1</v>
      </c>
      <c r="AC116" s="9">
        <v>0</v>
      </c>
      <c r="AD116" s="9">
        <v>1</v>
      </c>
      <c r="AE116" s="9">
        <v>0</v>
      </c>
      <c r="AF116" s="9">
        <v>0</v>
      </c>
      <c r="AG116" s="9">
        <v>2</v>
      </c>
      <c r="AH116" s="9">
        <f t="shared" si="55"/>
        <v>0.2857142857142857</v>
      </c>
      <c r="AI116" s="9">
        <f t="shared" si="56"/>
        <v>0.25</v>
      </c>
      <c r="AJ116" s="9">
        <f t="shared" si="57"/>
        <v>0.4</v>
      </c>
      <c r="AK116" s="9">
        <f t="shared" si="58"/>
        <v>0.34482758620689657</v>
      </c>
      <c r="AL116" s="13" t="str">
        <f t="shared" si="39"/>
        <v/>
      </c>
      <c r="AM116" s="14" t="str">
        <f t="shared" si="40"/>
        <v/>
      </c>
      <c r="AN116" s="9" t="str">
        <f t="shared" si="41"/>
        <v/>
      </c>
      <c r="AO116" s="9" t="str">
        <f t="shared" si="42"/>
        <v/>
      </c>
      <c r="AP116" s="9" t="str">
        <f t="shared" si="43"/>
        <v/>
      </c>
      <c r="AQ116" s="9">
        <f t="shared" si="44"/>
        <v>1</v>
      </c>
      <c r="AR116" s="9">
        <f t="shared" si="45"/>
        <v>0</v>
      </c>
      <c r="AS116" s="9">
        <f t="shared" si="46"/>
        <v>0</v>
      </c>
      <c r="AT116" s="9">
        <f t="shared" si="47"/>
        <v>1</v>
      </c>
      <c r="AU116" s="9" t="str">
        <f t="shared" si="48"/>
        <v/>
      </c>
      <c r="AV116" s="9">
        <f t="shared" si="49"/>
        <v>1</v>
      </c>
      <c r="AW116" s="9">
        <f t="shared" si="50"/>
        <v>0</v>
      </c>
      <c r="AX116" s="9" t="str">
        <f t="shared" si="59"/>
        <v/>
      </c>
      <c r="AY116" s="9">
        <f t="shared" si="51"/>
        <v>1</v>
      </c>
      <c r="AZ116" s="9" t="str">
        <f t="shared" si="52"/>
        <v/>
      </c>
      <c r="BA116" s="9">
        <v>2</v>
      </c>
      <c r="BB116" s="9">
        <f t="shared" si="60"/>
        <v>0.5714285714285714</v>
      </c>
      <c r="BC116" s="9">
        <f t="shared" si="61"/>
        <v>0.44444444444444442</v>
      </c>
      <c r="BD116" s="9">
        <f t="shared" si="62"/>
        <v>0.55555555555555558</v>
      </c>
      <c r="BE116" s="9">
        <f t="shared" si="63"/>
        <v>0.45454545454545453</v>
      </c>
    </row>
    <row r="117" spans="1:57" s="9" customFormat="1" x14ac:dyDescent="0.25">
      <c r="A117" s="12">
        <v>114</v>
      </c>
      <c r="B117" s="12">
        <v>204557268</v>
      </c>
      <c r="C117" s="10" t="s">
        <v>72</v>
      </c>
      <c r="D117" s="20">
        <v>1</v>
      </c>
      <c r="E117" s="9">
        <v>1</v>
      </c>
      <c r="F117" s="9">
        <v>0</v>
      </c>
      <c r="G117" s="9">
        <v>0</v>
      </c>
      <c r="H117" s="9">
        <v>1</v>
      </c>
      <c r="I117" s="9">
        <v>0</v>
      </c>
      <c r="J117" s="9">
        <v>1</v>
      </c>
      <c r="K117" s="9">
        <v>1</v>
      </c>
      <c r="L117" s="9">
        <v>0</v>
      </c>
      <c r="M117" s="9">
        <v>1</v>
      </c>
      <c r="N117" s="9">
        <v>0</v>
      </c>
      <c r="O117" s="9">
        <v>2</v>
      </c>
      <c r="P117" s="9">
        <f t="shared" si="53"/>
        <v>0.54545454545454541</v>
      </c>
      <c r="Q117" s="9">
        <f t="shared" si="54"/>
        <v>0.46153846153846156</v>
      </c>
      <c r="R117" s="13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1</v>
      </c>
      <c r="AA117" s="9">
        <v>0</v>
      </c>
      <c r="AB117" s="9">
        <v>1</v>
      </c>
      <c r="AC117" s="9">
        <v>0</v>
      </c>
      <c r="AD117" s="9">
        <v>1</v>
      </c>
      <c r="AE117" s="9">
        <v>0</v>
      </c>
      <c r="AF117" s="9">
        <v>0</v>
      </c>
      <c r="AG117" s="9">
        <v>2</v>
      </c>
      <c r="AH117" s="9">
        <f t="shared" si="55"/>
        <v>0.21428571428571427</v>
      </c>
      <c r="AI117" s="9">
        <f t="shared" si="56"/>
        <v>0.1875</v>
      </c>
      <c r="AJ117" s="9">
        <f t="shared" si="57"/>
        <v>0.36</v>
      </c>
      <c r="AK117" s="9">
        <f t="shared" si="58"/>
        <v>0.31034482758620691</v>
      </c>
      <c r="AL117" s="13" t="str">
        <f t="shared" si="39"/>
        <v/>
      </c>
      <c r="AM117" s="14" t="str">
        <f t="shared" si="40"/>
        <v/>
      </c>
      <c r="AN117" s="9" t="str">
        <f t="shared" si="41"/>
        <v/>
      </c>
      <c r="AO117" s="9" t="str">
        <f t="shared" si="42"/>
        <v/>
      </c>
      <c r="AP117" s="9" t="str">
        <f t="shared" si="43"/>
        <v/>
      </c>
      <c r="AQ117" s="9" t="str">
        <f t="shared" si="44"/>
        <v/>
      </c>
      <c r="AR117" s="9" t="str">
        <f t="shared" si="45"/>
        <v/>
      </c>
      <c r="AS117" s="9" t="str">
        <f t="shared" si="46"/>
        <v/>
      </c>
      <c r="AT117" s="9" t="str">
        <f t="shared" si="47"/>
        <v/>
      </c>
      <c r="AU117" s="9" t="str">
        <f t="shared" si="48"/>
        <v/>
      </c>
      <c r="AV117" s="9">
        <f t="shared" si="49"/>
        <v>1</v>
      </c>
      <c r="AW117" s="9">
        <f t="shared" si="50"/>
        <v>0</v>
      </c>
      <c r="AX117" s="9" t="str">
        <f t="shared" si="59"/>
        <v/>
      </c>
      <c r="AY117" s="9">
        <f t="shared" si="51"/>
        <v>1</v>
      </c>
      <c r="AZ117" s="9" t="str">
        <f t="shared" si="52"/>
        <v/>
      </c>
      <c r="BA117" s="9">
        <v>2</v>
      </c>
      <c r="BB117" s="9">
        <f t="shared" si="60"/>
        <v>0.66666666666666663</v>
      </c>
      <c r="BC117" s="9">
        <f t="shared" si="61"/>
        <v>0.4</v>
      </c>
      <c r="BD117" s="9">
        <f t="shared" si="62"/>
        <v>0.5714285714285714</v>
      </c>
      <c r="BE117" s="9">
        <f t="shared" si="63"/>
        <v>0.44444444444444442</v>
      </c>
    </row>
    <row r="118" spans="1:57" s="9" customFormat="1" x14ac:dyDescent="0.25">
      <c r="A118" s="12">
        <v>115</v>
      </c>
      <c r="B118" s="12">
        <v>204226815</v>
      </c>
      <c r="C118" s="10" t="s">
        <v>72</v>
      </c>
      <c r="D118" s="20">
        <v>1</v>
      </c>
      <c r="E118" s="9">
        <v>1</v>
      </c>
      <c r="F118" s="9">
        <v>1</v>
      </c>
      <c r="G118" s="9">
        <v>1</v>
      </c>
      <c r="H118" s="9">
        <v>1</v>
      </c>
      <c r="I118" s="9">
        <v>0</v>
      </c>
      <c r="J118" s="9">
        <v>1</v>
      </c>
      <c r="K118" s="9">
        <v>1</v>
      </c>
      <c r="L118" s="9">
        <v>0</v>
      </c>
      <c r="M118" s="9">
        <v>1</v>
      </c>
      <c r="N118" s="9">
        <v>0</v>
      </c>
      <c r="O118" s="9">
        <v>2</v>
      </c>
      <c r="P118" s="9">
        <f t="shared" si="53"/>
        <v>0.72727272727272729</v>
      </c>
      <c r="Q118" s="9">
        <f t="shared" si="54"/>
        <v>0.61538461538461542</v>
      </c>
      <c r="R118" s="13">
        <v>0</v>
      </c>
      <c r="S118" s="9">
        <v>0</v>
      </c>
      <c r="T118" s="9">
        <v>0</v>
      </c>
      <c r="U118" s="9">
        <v>1</v>
      </c>
      <c r="V118" s="9">
        <v>1</v>
      </c>
      <c r="W118" s="9">
        <v>1</v>
      </c>
      <c r="X118" s="9">
        <v>1</v>
      </c>
      <c r="Y118" s="9">
        <v>0</v>
      </c>
      <c r="Z118" s="9">
        <v>1</v>
      </c>
      <c r="AA118" s="9">
        <v>0</v>
      </c>
      <c r="AB118" s="9">
        <v>0</v>
      </c>
      <c r="AC118" s="9">
        <v>1</v>
      </c>
      <c r="AD118" s="9">
        <v>1</v>
      </c>
      <c r="AE118" s="9">
        <v>0</v>
      </c>
      <c r="AF118" s="9">
        <v>0</v>
      </c>
      <c r="AG118" s="9">
        <v>2</v>
      </c>
      <c r="AH118" s="9">
        <f t="shared" si="55"/>
        <v>0.5</v>
      </c>
      <c r="AI118" s="9">
        <f t="shared" si="56"/>
        <v>0.4375</v>
      </c>
      <c r="AJ118" s="9">
        <f t="shared" si="57"/>
        <v>0.6</v>
      </c>
      <c r="AK118" s="9">
        <f t="shared" si="58"/>
        <v>0.51724137931034486</v>
      </c>
      <c r="AL118" s="13" t="str">
        <f t="shared" si="39"/>
        <v/>
      </c>
      <c r="AM118" s="14" t="str">
        <f t="shared" si="40"/>
        <v/>
      </c>
      <c r="AN118" s="9" t="str">
        <f t="shared" si="41"/>
        <v/>
      </c>
      <c r="AO118" s="9">
        <f t="shared" si="42"/>
        <v>1</v>
      </c>
      <c r="AP118" s="9">
        <f t="shared" si="43"/>
        <v>1</v>
      </c>
      <c r="AQ118" s="9">
        <f t="shared" si="44"/>
        <v>1</v>
      </c>
      <c r="AR118" s="9">
        <f t="shared" si="45"/>
        <v>1</v>
      </c>
      <c r="AS118" s="9">
        <f t="shared" si="46"/>
        <v>0</v>
      </c>
      <c r="AT118" s="9">
        <f t="shared" si="47"/>
        <v>1</v>
      </c>
      <c r="AU118" s="9" t="str">
        <f t="shared" si="48"/>
        <v/>
      </c>
      <c r="AV118" s="9">
        <f t="shared" si="49"/>
        <v>0</v>
      </c>
      <c r="AW118" s="9">
        <f t="shared" si="50"/>
        <v>1</v>
      </c>
      <c r="AX118" s="9" t="str">
        <f t="shared" si="59"/>
        <v/>
      </c>
      <c r="AY118" s="9">
        <f t="shared" si="51"/>
        <v>1</v>
      </c>
      <c r="AZ118" s="9" t="str">
        <f t="shared" si="52"/>
        <v/>
      </c>
      <c r="BA118" s="9">
        <v>2</v>
      </c>
      <c r="BB118" s="9">
        <f t="shared" si="60"/>
        <v>0.77777777777777779</v>
      </c>
      <c r="BC118" s="9">
        <f t="shared" si="61"/>
        <v>0.63636363636363635</v>
      </c>
      <c r="BD118" s="9">
        <f t="shared" si="62"/>
        <v>0.75</v>
      </c>
      <c r="BE118" s="9">
        <f t="shared" si="63"/>
        <v>0.625</v>
      </c>
    </row>
    <row r="119" spans="1:57" s="9" customFormat="1" x14ac:dyDescent="0.25">
      <c r="A119" s="12">
        <v>116</v>
      </c>
      <c r="B119" s="12">
        <v>311487656</v>
      </c>
      <c r="C119" s="15" t="s">
        <v>72</v>
      </c>
      <c r="D119" s="20">
        <v>1</v>
      </c>
      <c r="E119" s="9">
        <v>1</v>
      </c>
      <c r="F119" s="9">
        <v>1</v>
      </c>
      <c r="G119" s="9">
        <v>1</v>
      </c>
      <c r="H119" s="9">
        <v>1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9">
        <v>1</v>
      </c>
      <c r="P119" s="9">
        <f t="shared" si="53"/>
        <v>0.54545454545454541</v>
      </c>
      <c r="Q119" s="9">
        <f t="shared" si="54"/>
        <v>0.5</v>
      </c>
      <c r="R119" s="13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</v>
      </c>
      <c r="X119" s="9">
        <v>0</v>
      </c>
      <c r="Y119" s="9">
        <v>0</v>
      </c>
      <c r="Z119" s="9">
        <v>1</v>
      </c>
      <c r="AA119" s="9">
        <v>0</v>
      </c>
      <c r="AB119" s="9">
        <v>0</v>
      </c>
      <c r="AC119" s="9">
        <v>0</v>
      </c>
      <c r="AD119" s="9">
        <v>1</v>
      </c>
      <c r="AE119" s="9">
        <v>0</v>
      </c>
      <c r="AF119" s="9">
        <v>0</v>
      </c>
      <c r="AG119" s="9">
        <v>1</v>
      </c>
      <c r="AH119" s="9">
        <f t="shared" si="55"/>
        <v>0.21428571428571427</v>
      </c>
      <c r="AI119" s="9">
        <f t="shared" si="56"/>
        <v>0.2</v>
      </c>
      <c r="AJ119" s="9">
        <f t="shared" si="57"/>
        <v>0.36</v>
      </c>
      <c r="AK119" s="9">
        <f t="shared" si="58"/>
        <v>0.33333333333333331</v>
      </c>
      <c r="AL119" s="13" t="str">
        <f t="shared" si="39"/>
        <v/>
      </c>
      <c r="AM119" s="14" t="str">
        <f t="shared" si="40"/>
        <v/>
      </c>
      <c r="AN119" s="9" t="str">
        <f t="shared" si="41"/>
        <v/>
      </c>
      <c r="AO119" s="9" t="str">
        <f t="shared" si="42"/>
        <v/>
      </c>
      <c r="AP119" s="9" t="str">
        <f t="shared" si="43"/>
        <v/>
      </c>
      <c r="AQ119" s="9">
        <f t="shared" si="44"/>
        <v>1</v>
      </c>
      <c r="AR119" s="9">
        <f t="shared" si="45"/>
        <v>0</v>
      </c>
      <c r="AS119" s="9">
        <f t="shared" si="46"/>
        <v>0</v>
      </c>
      <c r="AT119" s="9">
        <f t="shared" si="47"/>
        <v>1</v>
      </c>
      <c r="AU119" s="9" t="str">
        <f t="shared" si="48"/>
        <v/>
      </c>
      <c r="AV119" s="9">
        <f t="shared" si="49"/>
        <v>0</v>
      </c>
      <c r="AW119" s="9">
        <f t="shared" si="50"/>
        <v>0</v>
      </c>
      <c r="AX119" s="9" t="str">
        <f t="shared" si="59"/>
        <v/>
      </c>
      <c r="AY119" s="9">
        <f t="shared" si="51"/>
        <v>1</v>
      </c>
      <c r="AZ119" s="9" t="str">
        <f t="shared" si="52"/>
        <v/>
      </c>
      <c r="BA119" s="9">
        <v>1</v>
      </c>
      <c r="BB119" s="9">
        <f t="shared" si="60"/>
        <v>0.42857142857142855</v>
      </c>
      <c r="BC119" s="9">
        <f t="shared" si="61"/>
        <v>0.375</v>
      </c>
      <c r="BD119" s="9">
        <f t="shared" si="62"/>
        <v>0.5</v>
      </c>
      <c r="BE119" s="9">
        <f t="shared" si="63"/>
        <v>0.45</v>
      </c>
    </row>
    <row r="120" spans="1:57" s="9" customFormat="1" x14ac:dyDescent="0.25">
      <c r="A120" s="12">
        <v>117</v>
      </c>
      <c r="B120" s="12">
        <v>313355812</v>
      </c>
      <c r="C120" s="10" t="s">
        <v>72</v>
      </c>
      <c r="D120" s="20">
        <v>1</v>
      </c>
      <c r="E120" s="9">
        <v>0</v>
      </c>
      <c r="F120" s="9">
        <v>0</v>
      </c>
      <c r="G120" s="9">
        <v>0</v>
      </c>
      <c r="H120" s="9">
        <v>1</v>
      </c>
      <c r="I120" s="9">
        <v>0</v>
      </c>
      <c r="J120" s="9">
        <v>1</v>
      </c>
      <c r="K120" s="9">
        <v>1</v>
      </c>
      <c r="L120" s="9">
        <v>0</v>
      </c>
      <c r="M120" s="9">
        <v>1</v>
      </c>
      <c r="N120" s="9">
        <v>0</v>
      </c>
      <c r="O120" s="9">
        <v>2</v>
      </c>
      <c r="P120" s="9">
        <f t="shared" si="53"/>
        <v>0.45454545454545453</v>
      </c>
      <c r="Q120" s="9">
        <f t="shared" si="54"/>
        <v>0.38461538461538464</v>
      </c>
      <c r="R120" s="13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1</v>
      </c>
      <c r="AA120" s="9">
        <v>0</v>
      </c>
      <c r="AB120" s="9">
        <v>0</v>
      </c>
      <c r="AC120" s="9">
        <v>0</v>
      </c>
      <c r="AD120" s="9">
        <v>1</v>
      </c>
      <c r="AE120" s="9">
        <v>0</v>
      </c>
      <c r="AF120" s="9">
        <v>0</v>
      </c>
      <c r="AG120" s="9">
        <v>2</v>
      </c>
      <c r="AH120" s="9">
        <f t="shared" si="55"/>
        <v>0.14285714285714285</v>
      </c>
      <c r="AI120" s="9">
        <f t="shared" si="56"/>
        <v>0.125</v>
      </c>
      <c r="AJ120" s="9">
        <f t="shared" si="57"/>
        <v>0.28000000000000003</v>
      </c>
      <c r="AK120" s="9">
        <f t="shared" si="58"/>
        <v>0.2413793103448276</v>
      </c>
      <c r="AL120" s="13" t="str">
        <f t="shared" si="39"/>
        <v/>
      </c>
      <c r="AM120" s="14" t="str">
        <f t="shared" si="40"/>
        <v/>
      </c>
      <c r="AN120" s="9" t="str">
        <f t="shared" si="41"/>
        <v/>
      </c>
      <c r="AO120" s="9" t="str">
        <f t="shared" si="42"/>
        <v/>
      </c>
      <c r="AP120" s="9" t="str">
        <f t="shared" si="43"/>
        <v/>
      </c>
      <c r="AQ120" s="9" t="str">
        <f t="shared" si="44"/>
        <v/>
      </c>
      <c r="AR120" s="9" t="str">
        <f t="shared" si="45"/>
        <v/>
      </c>
      <c r="AS120" s="9" t="str">
        <f t="shared" si="46"/>
        <v/>
      </c>
      <c r="AT120" s="9" t="str">
        <f t="shared" si="47"/>
        <v/>
      </c>
      <c r="AU120" s="9" t="str">
        <f t="shared" si="48"/>
        <v/>
      </c>
      <c r="AV120" s="9">
        <f t="shared" si="49"/>
        <v>0</v>
      </c>
      <c r="AW120" s="9" t="str">
        <f t="shared" si="50"/>
        <v/>
      </c>
      <c r="AX120" s="9" t="str">
        <f t="shared" si="59"/>
        <v/>
      </c>
      <c r="AY120" s="9" t="str">
        <f t="shared" si="51"/>
        <v/>
      </c>
      <c r="AZ120" s="9" t="str">
        <f t="shared" si="52"/>
        <v/>
      </c>
      <c r="BA120" s="9">
        <v>2</v>
      </c>
      <c r="BB120" s="9">
        <f t="shared" si="60"/>
        <v>0</v>
      </c>
      <c r="BC120" s="9">
        <f t="shared" si="61"/>
        <v>0</v>
      </c>
      <c r="BD120" s="9">
        <f t="shared" si="62"/>
        <v>0.41666666666666669</v>
      </c>
      <c r="BE120" s="9">
        <f t="shared" si="63"/>
        <v>0.3125</v>
      </c>
    </row>
    <row r="121" spans="1:57" s="9" customFormat="1" x14ac:dyDescent="0.25">
      <c r="A121" s="12">
        <v>118</v>
      </c>
      <c r="B121" s="12">
        <v>209510890</v>
      </c>
      <c r="C121" s="15" t="s">
        <v>72</v>
      </c>
      <c r="D121" s="20">
        <v>1</v>
      </c>
      <c r="E121" s="9">
        <v>1</v>
      </c>
      <c r="F121" s="9">
        <v>1</v>
      </c>
      <c r="G121" s="9">
        <v>1</v>
      </c>
      <c r="H121" s="9">
        <v>0</v>
      </c>
      <c r="I121" s="9">
        <v>0</v>
      </c>
      <c r="J121" s="9">
        <v>1</v>
      </c>
      <c r="K121" s="9">
        <v>1</v>
      </c>
      <c r="L121" s="9">
        <v>1</v>
      </c>
      <c r="M121" s="9">
        <v>1</v>
      </c>
      <c r="N121" s="9">
        <v>0</v>
      </c>
      <c r="O121" s="9">
        <v>2</v>
      </c>
      <c r="P121" s="9">
        <f t="shared" si="53"/>
        <v>0.72727272727272729</v>
      </c>
      <c r="Q121" s="9">
        <f t="shared" si="54"/>
        <v>0.61538461538461542</v>
      </c>
      <c r="R121" s="13">
        <v>0</v>
      </c>
      <c r="S121" s="9">
        <v>0</v>
      </c>
      <c r="T121" s="9">
        <v>0</v>
      </c>
      <c r="U121" s="9">
        <v>1</v>
      </c>
      <c r="V121" s="9">
        <v>1</v>
      </c>
      <c r="W121" s="9">
        <v>1</v>
      </c>
      <c r="X121" s="9">
        <v>0</v>
      </c>
      <c r="Y121" s="9">
        <v>0</v>
      </c>
      <c r="Z121" s="9">
        <v>1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2</v>
      </c>
      <c r="AH121" s="9">
        <f t="shared" si="55"/>
        <v>0.2857142857142857</v>
      </c>
      <c r="AI121" s="9">
        <f t="shared" si="56"/>
        <v>0.25</v>
      </c>
      <c r="AJ121" s="9">
        <f t="shared" si="57"/>
        <v>0.48</v>
      </c>
      <c r="AK121" s="9">
        <f t="shared" si="58"/>
        <v>0.41379310344827586</v>
      </c>
      <c r="AL121" s="13" t="str">
        <f t="shared" si="39"/>
        <v/>
      </c>
      <c r="AM121" s="14" t="str">
        <f t="shared" si="40"/>
        <v/>
      </c>
      <c r="AN121" s="9" t="str">
        <f t="shared" si="41"/>
        <v/>
      </c>
      <c r="AO121" s="9">
        <f t="shared" si="42"/>
        <v>1</v>
      </c>
      <c r="AP121" s="9">
        <f t="shared" si="43"/>
        <v>1</v>
      </c>
      <c r="AQ121" s="9">
        <f t="shared" si="44"/>
        <v>1</v>
      </c>
      <c r="AR121" s="9">
        <f t="shared" si="45"/>
        <v>0</v>
      </c>
      <c r="AS121" s="9" t="str">
        <f t="shared" si="46"/>
        <v/>
      </c>
      <c r="AT121" s="9">
        <f t="shared" si="47"/>
        <v>1</v>
      </c>
      <c r="AU121" s="9" t="str">
        <f t="shared" si="48"/>
        <v/>
      </c>
      <c r="AV121" s="9" t="str">
        <f t="shared" si="49"/>
        <v/>
      </c>
      <c r="AW121" s="9">
        <f t="shared" si="50"/>
        <v>0</v>
      </c>
      <c r="AX121" s="9" t="str">
        <f t="shared" si="59"/>
        <v/>
      </c>
      <c r="AY121" s="9" t="str">
        <f t="shared" si="51"/>
        <v/>
      </c>
      <c r="AZ121" s="9" t="str">
        <f t="shared" si="52"/>
        <v/>
      </c>
      <c r="BA121" s="9">
        <v>2</v>
      </c>
      <c r="BB121" s="9">
        <f t="shared" si="60"/>
        <v>0.66666666666666663</v>
      </c>
      <c r="BC121" s="9">
        <f t="shared" si="61"/>
        <v>0.5</v>
      </c>
      <c r="BD121" s="9">
        <f t="shared" si="62"/>
        <v>0.70588235294117652</v>
      </c>
      <c r="BE121" s="9">
        <f t="shared" si="63"/>
        <v>0.5714285714285714</v>
      </c>
    </row>
    <row r="122" spans="1:57" x14ac:dyDescent="0.25">
      <c r="D122"/>
      <c r="R122"/>
      <c r="AL122"/>
    </row>
    <row r="123" spans="1:57" x14ac:dyDescent="0.25">
      <c r="D123"/>
      <c r="R123"/>
      <c r="AL123"/>
    </row>
    <row r="124" spans="1:57" x14ac:dyDescent="0.25">
      <c r="D124"/>
      <c r="R124"/>
      <c r="AL124"/>
    </row>
    <row r="125" spans="1:57" x14ac:dyDescent="0.25">
      <c r="D125"/>
      <c r="R125"/>
      <c r="AL125"/>
    </row>
    <row r="126" spans="1:57" x14ac:dyDescent="0.25">
      <c r="D126"/>
      <c r="R126"/>
      <c r="AL126"/>
    </row>
    <row r="127" spans="1:57" x14ac:dyDescent="0.25">
      <c r="D127"/>
      <c r="R127"/>
      <c r="AL127"/>
    </row>
    <row r="128" spans="1:57" x14ac:dyDescent="0.25">
      <c r="D128"/>
      <c r="R128"/>
      <c r="AL128"/>
    </row>
    <row r="129" spans="4:38" x14ac:dyDescent="0.25">
      <c r="D129"/>
      <c r="R129"/>
      <c r="AL129"/>
    </row>
  </sheetData>
  <mergeCells count="3">
    <mergeCell ref="D1:O1"/>
    <mergeCell ref="R1:AF1"/>
    <mergeCell ref="AL1:AZ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7"/>
  <sheetViews>
    <sheetView workbookViewId="0">
      <pane ySplit="2" topLeftCell="A63" activePane="bottomLeft" state="frozen"/>
      <selection pane="bottomLeft" activeCell="D2" sqref="D1:AN1048576"/>
    </sheetView>
  </sheetViews>
  <sheetFormatPr defaultRowHeight="13.8" x14ac:dyDescent="0.25"/>
  <cols>
    <col min="2" max="2" width="11.19921875" customWidth="1"/>
    <col min="3" max="3" width="8.796875" style="3"/>
    <col min="4" max="5" width="8.69921875" style="3" customWidth="1"/>
    <col min="6" max="7" width="21.296875" style="3" customWidth="1"/>
    <col min="8" max="8" width="8.69921875" style="3" customWidth="1"/>
    <col min="9" max="12" width="11.5" style="3" customWidth="1"/>
    <col min="13" max="13" width="13.5" style="3" bestFit="1" customWidth="1"/>
    <col min="14" max="14" width="15.296875" style="3" customWidth="1"/>
    <col min="15" max="15" width="12.3984375" style="3" customWidth="1"/>
    <col min="16" max="16" width="12.296875" style="3" customWidth="1"/>
    <col min="17" max="17" width="17.8984375" style="3" customWidth="1"/>
    <col min="18" max="18" width="15.296875" style="3" customWidth="1"/>
    <col min="19" max="19" width="16" style="3" customWidth="1"/>
    <col min="20" max="20" width="20.796875" style="3" customWidth="1"/>
    <col min="21" max="23" width="8.796875" style="3" customWidth="1"/>
    <col min="24" max="25" width="8.796875" style="3"/>
    <col min="26" max="28" width="8.796875" style="3" customWidth="1"/>
    <col min="29" max="38" width="19.5" style="3" customWidth="1"/>
    <col min="39" max="40" width="8.796875" style="3"/>
  </cols>
  <sheetData>
    <row r="1" spans="1:42" ht="14.55" customHeight="1" x14ac:dyDescent="0.25">
      <c r="D1" s="21" t="s">
        <v>10</v>
      </c>
      <c r="E1" s="21"/>
      <c r="F1" s="21"/>
      <c r="G1" s="21"/>
      <c r="H1" s="21"/>
      <c r="I1" s="21"/>
      <c r="J1" s="21"/>
      <c r="K1" s="21"/>
      <c r="L1" s="21"/>
      <c r="M1" s="21"/>
      <c r="N1" s="22" t="s">
        <v>24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C1" s="18" t="s">
        <v>80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30.6" customHeight="1" x14ac:dyDescent="0.25">
      <c r="A2" t="s">
        <v>73</v>
      </c>
      <c r="B2" t="s">
        <v>9</v>
      </c>
      <c r="C2" s="3" t="s">
        <v>13</v>
      </c>
      <c r="D2" s="3" t="s">
        <v>26</v>
      </c>
      <c r="E2" s="3" t="s">
        <v>27</v>
      </c>
      <c r="F2" s="3" t="s">
        <v>28</v>
      </c>
      <c r="G2" s="3" t="s">
        <v>66</v>
      </c>
      <c r="H2" s="3" t="s">
        <v>29</v>
      </c>
      <c r="I2" s="3" t="s">
        <v>30</v>
      </c>
      <c r="J2" s="3" t="s">
        <v>31</v>
      </c>
      <c r="K2" s="3" t="s">
        <v>62</v>
      </c>
      <c r="L2" s="3" t="s">
        <v>75</v>
      </c>
      <c r="M2" s="3" t="s">
        <v>76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63</v>
      </c>
      <c r="V2" s="5" t="s">
        <v>75</v>
      </c>
      <c r="W2" s="5" t="s">
        <v>76</v>
      </c>
      <c r="X2" s="5" t="s">
        <v>78</v>
      </c>
      <c r="Y2" s="5" t="s">
        <v>79</v>
      </c>
      <c r="Z2" s="5"/>
      <c r="AC2" s="5" t="s">
        <v>32</v>
      </c>
      <c r="AD2" s="5" t="s">
        <v>33</v>
      </c>
      <c r="AE2" s="5" t="s">
        <v>34</v>
      </c>
      <c r="AF2" s="5" t="s">
        <v>35</v>
      </c>
      <c r="AG2" s="5" t="s">
        <v>36</v>
      </c>
      <c r="AH2" s="5" t="s">
        <v>37</v>
      </c>
      <c r="AI2" s="5" t="s">
        <v>38</v>
      </c>
      <c r="AJ2" s="5" t="s">
        <v>63</v>
      </c>
      <c r="AK2" s="5" t="s">
        <v>75</v>
      </c>
      <c r="AL2" s="5" t="s">
        <v>76</v>
      </c>
      <c r="AM2" s="5" t="s">
        <v>78</v>
      </c>
      <c r="AN2" s="5" t="s">
        <v>79</v>
      </c>
      <c r="AO2" s="1"/>
    </row>
    <row r="3" spans="1:42" x14ac:dyDescent="0.25">
      <c r="A3">
        <v>1</v>
      </c>
      <c r="B3">
        <v>308326032</v>
      </c>
      <c r="C3" s="3" t="s">
        <v>61</v>
      </c>
      <c r="D3" s="3">
        <v>1</v>
      </c>
      <c r="E3" s="3">
        <v>1</v>
      </c>
      <c r="F3" s="3">
        <v>0</v>
      </c>
      <c r="G3" s="3">
        <v>1</v>
      </c>
      <c r="H3" s="3">
        <v>1</v>
      </c>
      <c r="I3" s="3">
        <v>0</v>
      </c>
      <c r="J3" s="3">
        <v>1</v>
      </c>
      <c r="K3" s="3">
        <v>2</v>
      </c>
      <c r="L3" s="20">
        <f>+SUM(D3:J3)/7</f>
        <v>0.7142857142857143</v>
      </c>
      <c r="M3" s="20">
        <f>+SUM(D3:J3)/(7+K3)</f>
        <v>0.55555555555555558</v>
      </c>
      <c r="N3" s="20">
        <v>0</v>
      </c>
      <c r="O3" s="20">
        <v>0</v>
      </c>
      <c r="P3" s="20">
        <v>1</v>
      </c>
      <c r="Q3" s="20">
        <v>0</v>
      </c>
      <c r="R3" s="20">
        <v>0</v>
      </c>
      <c r="S3" s="20">
        <v>1</v>
      </c>
      <c r="T3" s="20">
        <v>0</v>
      </c>
      <c r="U3" s="20">
        <v>2</v>
      </c>
      <c r="V3" s="20">
        <f>+SUM(N3:T3)/7</f>
        <v>0.2857142857142857</v>
      </c>
      <c r="W3" s="20">
        <f>+SUM(N3:T3)/(7+U3)</f>
        <v>0.22222222222222221</v>
      </c>
      <c r="X3" s="20">
        <f>+(SUM(D3:J3)+SUM(N3:T3))/14</f>
        <v>0.5</v>
      </c>
      <c r="Y3" s="20">
        <f>+(SUM(D3:J3)+SUM(N3:T3))/(K3+U3+14)</f>
        <v>0.3888888888888889</v>
      </c>
      <c r="Z3" s="20"/>
      <c r="AA3" s="20">
        <f>+L3-V3</f>
        <v>0.4285714285714286</v>
      </c>
      <c r="AB3" s="20">
        <f>+M3-W3</f>
        <v>0.33333333333333337</v>
      </c>
      <c r="AC3" s="20" t="str">
        <f>IF(AND(D3,F3), N3, "")</f>
        <v/>
      </c>
      <c r="AD3" s="20">
        <f>IF(AND(D3,E3), O3, "")</f>
        <v>0</v>
      </c>
      <c r="AE3" s="20">
        <f>IF(AND(D3,H3), P3, "")</f>
        <v>1</v>
      </c>
      <c r="AF3" s="20">
        <f>IF(AND(D3,J3), Q3, "")</f>
        <v>0</v>
      </c>
      <c r="AG3" s="20" t="str">
        <f>IF(AND(H3,I3), R3, "")</f>
        <v/>
      </c>
      <c r="AH3" s="20">
        <f>IF(AND(E3,J3), S3, "")</f>
        <v>1</v>
      </c>
      <c r="AI3" s="20" t="str">
        <f>IF(AND(I3,J3), T3, "")</f>
        <v/>
      </c>
      <c r="AJ3" s="20">
        <v>2</v>
      </c>
      <c r="AK3" s="20">
        <f>+SUM(AC3:AI3)/(7-COUNTBLANK(AC3:AI3))</f>
        <v>0.5</v>
      </c>
      <c r="AL3" s="20">
        <f>+SUM(AC3:AI3)/(7+AJ3-COUNTBLANK(AC3:AI3))</f>
        <v>0.33333333333333331</v>
      </c>
      <c r="AM3" s="20">
        <f>+(SUM(S3:Y3)+SUM(AC3:AI3))/(14-COUNTBLANK(AC3:AI3))</f>
        <v>0.58152958152958156</v>
      </c>
      <c r="AN3" s="20">
        <f>+(SUM(S3:Y3)+SUM(AC3:AI3))/(14+AJ3+K3-COUNTBLANK(AC3:AI3))</f>
        <v>0.42645502645502648</v>
      </c>
    </row>
    <row r="4" spans="1:42" x14ac:dyDescent="0.25">
      <c r="A4">
        <v>2</v>
      </c>
      <c r="B4">
        <v>315470344</v>
      </c>
      <c r="C4" s="3" t="s">
        <v>61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1</v>
      </c>
      <c r="J4" s="3">
        <v>1</v>
      </c>
      <c r="K4" s="3">
        <v>0</v>
      </c>
      <c r="L4" s="20">
        <f t="shared" ref="L4:L67" si="0">+SUM(D4:J4)/7</f>
        <v>0.8571428571428571</v>
      </c>
      <c r="M4" s="20">
        <f t="shared" ref="M4:M67" si="1">+SUM(D4:J4)/(7+K4)</f>
        <v>0.8571428571428571</v>
      </c>
      <c r="N4" s="20">
        <v>0</v>
      </c>
      <c r="O4" s="20">
        <v>0</v>
      </c>
      <c r="P4" s="20">
        <v>1</v>
      </c>
      <c r="Q4" s="20">
        <v>0</v>
      </c>
      <c r="R4" s="20">
        <v>1</v>
      </c>
      <c r="S4" s="20">
        <v>1</v>
      </c>
      <c r="T4" s="20">
        <v>1</v>
      </c>
      <c r="U4" s="20">
        <v>0</v>
      </c>
      <c r="V4" s="20">
        <f t="shared" ref="V4:V67" si="2">+SUM(N4:T4)/7</f>
        <v>0.5714285714285714</v>
      </c>
      <c r="W4" s="20">
        <f t="shared" ref="W4:W67" si="3">+SUM(N4:T4)/(7+U4)</f>
        <v>0.5714285714285714</v>
      </c>
      <c r="X4" s="20">
        <f t="shared" ref="X4:X67" si="4">+(SUM(D4:J4)+SUM(N4:T4))/14</f>
        <v>0.7142857142857143</v>
      </c>
      <c r="Y4" s="20">
        <f t="shared" ref="Y4:Y67" si="5">+(SUM(D4:J4)+SUM(N4:T4))/(K4+U4+14)</f>
        <v>0.7142857142857143</v>
      </c>
      <c r="Z4" s="20"/>
      <c r="AA4" s="20">
        <f t="shared" ref="AA4:AA67" si="6">+L4-V4</f>
        <v>0.2857142857142857</v>
      </c>
      <c r="AB4" s="20">
        <f t="shared" ref="AB4:AB67" si="7">+M4-W4</f>
        <v>0.2857142857142857</v>
      </c>
      <c r="AC4" s="20" t="str">
        <f t="shared" ref="AC4:AC59" si="8">IF(AND(D4,F4), N4, "")</f>
        <v/>
      </c>
      <c r="AD4" s="20">
        <f t="shared" ref="AD4:AD59" si="9">IF(AND(D4,E4), O4, "")</f>
        <v>0</v>
      </c>
      <c r="AE4" s="20">
        <f t="shared" ref="AE4:AE59" si="10">IF(AND(D4,H4), P4, "")</f>
        <v>1</v>
      </c>
      <c r="AF4" s="20">
        <f t="shared" ref="AF4:AF59" si="11">IF(AND(D4,J4), Q4, "")</f>
        <v>0</v>
      </c>
      <c r="AG4" s="20">
        <f t="shared" ref="AG4:AG59" si="12">IF(AND(H4,I4), R4, "")</f>
        <v>1</v>
      </c>
      <c r="AH4" s="20">
        <f t="shared" ref="AH4:AH59" si="13">IF(AND(E4,J4), S4, "")</f>
        <v>1</v>
      </c>
      <c r="AI4" s="20">
        <f t="shared" ref="AI4:AI59" si="14">IF(AND(I4,J4), T4, "")</f>
        <v>1</v>
      </c>
      <c r="AJ4" s="20">
        <v>0</v>
      </c>
      <c r="AK4" s="20">
        <f t="shared" ref="AK4:AK67" si="15">+SUM(AC4:AI4)/(7-COUNTBLANK(AC4:AI4))</f>
        <v>0.66666666666666663</v>
      </c>
      <c r="AL4" s="20">
        <f t="shared" ref="AL4:AL67" si="16">+SUM(AC4:AI4)/(7+AJ4-COUNTBLANK(AC4:AI4))</f>
        <v>0.66666666666666663</v>
      </c>
      <c r="AM4" s="20">
        <f t="shared" ref="AM4:AM67" si="17">+(SUM(S4:Y4)+SUM(AC4:AI4))/(14-COUNTBLANK(AC4:AI4))</f>
        <v>0.65934065934065933</v>
      </c>
      <c r="AN4" s="20">
        <f t="shared" ref="AN4:AN67" si="18">+(SUM(S4:Y4)+SUM(AC4:AI4))/(14+AJ4+K4-COUNTBLANK(AC4:AI4))</f>
        <v>0.65934065934065933</v>
      </c>
    </row>
    <row r="5" spans="1:42" x14ac:dyDescent="0.25">
      <c r="A5">
        <v>3</v>
      </c>
      <c r="B5">
        <v>204529473</v>
      </c>
      <c r="C5" s="3" t="s">
        <v>61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0</v>
      </c>
      <c r="L5" s="20">
        <f t="shared" si="0"/>
        <v>1</v>
      </c>
      <c r="M5" s="20">
        <f t="shared" si="1"/>
        <v>1</v>
      </c>
      <c r="N5" s="20">
        <v>0</v>
      </c>
      <c r="O5" s="20">
        <v>0</v>
      </c>
      <c r="P5" s="20">
        <v>1</v>
      </c>
      <c r="Q5" s="20">
        <v>0</v>
      </c>
      <c r="R5" s="20">
        <v>1</v>
      </c>
      <c r="S5" s="20">
        <v>1</v>
      </c>
      <c r="T5" s="20">
        <v>1</v>
      </c>
      <c r="U5" s="20">
        <v>2</v>
      </c>
      <c r="V5" s="20">
        <f t="shared" si="2"/>
        <v>0.5714285714285714</v>
      </c>
      <c r="W5" s="20">
        <f t="shared" si="3"/>
        <v>0.44444444444444442</v>
      </c>
      <c r="X5" s="20">
        <f t="shared" si="4"/>
        <v>0.7857142857142857</v>
      </c>
      <c r="Y5" s="20">
        <f t="shared" si="5"/>
        <v>0.6875</v>
      </c>
      <c r="Z5" s="20"/>
      <c r="AA5" s="20">
        <f t="shared" si="6"/>
        <v>0.4285714285714286</v>
      </c>
      <c r="AB5" s="20">
        <f t="shared" si="7"/>
        <v>0.55555555555555558</v>
      </c>
      <c r="AC5" s="20">
        <f t="shared" si="8"/>
        <v>0</v>
      </c>
      <c r="AD5" s="20">
        <f t="shared" si="9"/>
        <v>0</v>
      </c>
      <c r="AE5" s="20">
        <f t="shared" si="10"/>
        <v>1</v>
      </c>
      <c r="AF5" s="20">
        <f t="shared" si="11"/>
        <v>0</v>
      </c>
      <c r="AG5" s="20">
        <f t="shared" si="12"/>
        <v>1</v>
      </c>
      <c r="AH5" s="20">
        <f t="shared" si="13"/>
        <v>1</v>
      </c>
      <c r="AI5" s="20">
        <f t="shared" si="14"/>
        <v>1</v>
      </c>
      <c r="AJ5" s="20">
        <v>2</v>
      </c>
      <c r="AK5" s="20">
        <f t="shared" si="15"/>
        <v>0.5714285714285714</v>
      </c>
      <c r="AL5" s="20">
        <f t="shared" si="16"/>
        <v>0.44444444444444442</v>
      </c>
      <c r="AM5" s="20">
        <f t="shared" si="17"/>
        <v>0.74922052154195007</v>
      </c>
      <c r="AN5" s="20">
        <f t="shared" si="18"/>
        <v>0.65556795634920628</v>
      </c>
    </row>
    <row r="6" spans="1:42" x14ac:dyDescent="0.25">
      <c r="A6">
        <v>4</v>
      </c>
      <c r="B6">
        <v>305164790</v>
      </c>
      <c r="C6" s="3" t="s">
        <v>61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20">
        <f t="shared" si="0"/>
        <v>1</v>
      </c>
      <c r="M6" s="20">
        <f t="shared" si="1"/>
        <v>0.875</v>
      </c>
      <c r="N6" s="20">
        <v>1</v>
      </c>
      <c r="O6" s="20">
        <v>0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3</v>
      </c>
      <c r="V6" s="20">
        <f t="shared" si="2"/>
        <v>0.8571428571428571</v>
      </c>
      <c r="W6" s="20">
        <f t="shared" si="3"/>
        <v>0.6</v>
      </c>
      <c r="X6" s="20">
        <f t="shared" si="4"/>
        <v>0.9285714285714286</v>
      </c>
      <c r="Y6" s="20">
        <f t="shared" si="5"/>
        <v>0.72222222222222221</v>
      </c>
      <c r="Z6" s="20"/>
      <c r="AA6" s="20">
        <f t="shared" si="6"/>
        <v>0.1428571428571429</v>
      </c>
      <c r="AB6" s="20">
        <f t="shared" si="7"/>
        <v>0.27500000000000002</v>
      </c>
      <c r="AC6" s="20">
        <f t="shared" si="8"/>
        <v>1</v>
      </c>
      <c r="AD6" s="20">
        <f t="shared" si="9"/>
        <v>0</v>
      </c>
      <c r="AE6" s="20">
        <f t="shared" si="10"/>
        <v>1</v>
      </c>
      <c r="AF6" s="20">
        <f t="shared" si="11"/>
        <v>1</v>
      </c>
      <c r="AG6" s="20">
        <f t="shared" si="12"/>
        <v>1</v>
      </c>
      <c r="AH6" s="20">
        <f t="shared" si="13"/>
        <v>1</v>
      </c>
      <c r="AI6" s="20">
        <f t="shared" si="14"/>
        <v>1</v>
      </c>
      <c r="AJ6" s="20">
        <v>3</v>
      </c>
      <c r="AK6" s="20">
        <f t="shared" si="15"/>
        <v>0.8571428571428571</v>
      </c>
      <c r="AL6" s="20">
        <f t="shared" si="16"/>
        <v>0.6</v>
      </c>
      <c r="AM6" s="20">
        <f t="shared" si="17"/>
        <v>1.0077097505668935</v>
      </c>
      <c r="AN6" s="20">
        <f t="shared" si="18"/>
        <v>0.78377425044091709</v>
      </c>
    </row>
    <row r="7" spans="1:42" x14ac:dyDescent="0.25">
      <c r="A7">
        <v>5</v>
      </c>
      <c r="B7">
        <v>307955492</v>
      </c>
      <c r="C7" s="3" t="s">
        <v>61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20">
        <f t="shared" si="0"/>
        <v>0.8571428571428571</v>
      </c>
      <c r="M7" s="20">
        <f t="shared" si="1"/>
        <v>0.75</v>
      </c>
      <c r="N7" s="20">
        <v>9</v>
      </c>
      <c r="O7" s="20">
        <v>0</v>
      </c>
      <c r="P7" s="20">
        <v>1</v>
      </c>
      <c r="Q7" s="20">
        <v>1</v>
      </c>
      <c r="R7" s="20">
        <v>1</v>
      </c>
      <c r="S7" s="20">
        <v>1</v>
      </c>
      <c r="T7" s="20">
        <v>0</v>
      </c>
      <c r="U7" s="20">
        <v>2</v>
      </c>
      <c r="V7" s="20">
        <f t="shared" si="2"/>
        <v>1.8571428571428572</v>
      </c>
      <c r="W7" s="20">
        <f t="shared" si="3"/>
        <v>1.4444444444444444</v>
      </c>
      <c r="X7" s="20">
        <f t="shared" si="4"/>
        <v>1.3571428571428572</v>
      </c>
      <c r="Y7" s="20">
        <f t="shared" si="5"/>
        <v>1.1176470588235294</v>
      </c>
      <c r="Z7" s="20"/>
      <c r="AA7" s="20">
        <f t="shared" si="6"/>
        <v>-1</v>
      </c>
      <c r="AB7" s="20">
        <f t="shared" si="7"/>
        <v>-0.69444444444444442</v>
      </c>
      <c r="AC7" s="20" t="str">
        <f t="shared" si="8"/>
        <v/>
      </c>
      <c r="AD7" s="20">
        <f t="shared" si="9"/>
        <v>0</v>
      </c>
      <c r="AE7" s="20">
        <f t="shared" si="10"/>
        <v>1</v>
      </c>
      <c r="AF7" s="20">
        <f t="shared" si="11"/>
        <v>1</v>
      </c>
      <c r="AG7" s="20">
        <f t="shared" si="12"/>
        <v>1</v>
      </c>
      <c r="AH7" s="20">
        <f t="shared" si="13"/>
        <v>1</v>
      </c>
      <c r="AI7" s="20">
        <f t="shared" si="14"/>
        <v>0</v>
      </c>
      <c r="AJ7" s="20">
        <v>2</v>
      </c>
      <c r="AK7" s="20">
        <f t="shared" si="15"/>
        <v>0.66666666666666663</v>
      </c>
      <c r="AL7" s="20">
        <f t="shared" si="16"/>
        <v>0.5</v>
      </c>
      <c r="AM7" s="20">
        <f t="shared" si="17"/>
        <v>0.98279824750412992</v>
      </c>
      <c r="AN7" s="20">
        <f t="shared" si="18"/>
        <v>0.79852357609710556</v>
      </c>
    </row>
    <row r="8" spans="1:42" x14ac:dyDescent="0.25">
      <c r="A8">
        <v>6</v>
      </c>
      <c r="B8">
        <v>204328405</v>
      </c>
      <c r="C8" s="3" t="s">
        <v>61</v>
      </c>
      <c r="D8" s="3">
        <v>1</v>
      </c>
      <c r="E8" s="3">
        <v>1</v>
      </c>
      <c r="F8" s="3">
        <v>0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20">
        <f t="shared" si="0"/>
        <v>0.8571428571428571</v>
      </c>
      <c r="M8" s="20">
        <f t="shared" si="1"/>
        <v>0.8571428571428571</v>
      </c>
      <c r="N8" s="20">
        <v>0</v>
      </c>
      <c r="O8" s="20">
        <v>0</v>
      </c>
      <c r="P8" s="20">
        <v>1</v>
      </c>
      <c r="Q8" s="20">
        <v>0</v>
      </c>
      <c r="R8" s="20">
        <v>0</v>
      </c>
      <c r="S8" s="20">
        <v>0</v>
      </c>
      <c r="T8" s="20">
        <v>1</v>
      </c>
      <c r="U8" s="20">
        <v>2</v>
      </c>
      <c r="V8" s="20">
        <f t="shared" si="2"/>
        <v>0.2857142857142857</v>
      </c>
      <c r="W8" s="20">
        <f t="shared" si="3"/>
        <v>0.22222222222222221</v>
      </c>
      <c r="X8" s="20">
        <f t="shared" si="4"/>
        <v>0.5714285714285714</v>
      </c>
      <c r="Y8" s="20">
        <f t="shared" si="5"/>
        <v>0.5</v>
      </c>
      <c r="Z8" s="20"/>
      <c r="AA8" s="20">
        <f t="shared" si="6"/>
        <v>0.5714285714285714</v>
      </c>
      <c r="AB8" s="20">
        <f t="shared" si="7"/>
        <v>0.63492063492063489</v>
      </c>
      <c r="AC8" s="20" t="str">
        <f t="shared" si="8"/>
        <v/>
      </c>
      <c r="AD8" s="20">
        <f t="shared" si="9"/>
        <v>0</v>
      </c>
      <c r="AE8" s="20">
        <f t="shared" si="10"/>
        <v>1</v>
      </c>
      <c r="AF8" s="20">
        <f t="shared" si="11"/>
        <v>0</v>
      </c>
      <c r="AG8" s="20">
        <f t="shared" si="12"/>
        <v>0</v>
      </c>
      <c r="AH8" s="20">
        <f t="shared" si="13"/>
        <v>0</v>
      </c>
      <c r="AI8" s="20">
        <f t="shared" si="14"/>
        <v>1</v>
      </c>
      <c r="AJ8" s="20">
        <v>2</v>
      </c>
      <c r="AK8" s="20">
        <f t="shared" si="15"/>
        <v>0.33333333333333331</v>
      </c>
      <c r="AL8" s="20">
        <f t="shared" si="16"/>
        <v>0.25</v>
      </c>
      <c r="AM8" s="20">
        <f t="shared" si="17"/>
        <v>0.50610500610500608</v>
      </c>
      <c r="AN8" s="20">
        <f t="shared" si="18"/>
        <v>0.43862433862433858</v>
      </c>
    </row>
    <row r="9" spans="1:42" x14ac:dyDescent="0.25">
      <c r="A9">
        <v>7</v>
      </c>
      <c r="B9">
        <v>301886776</v>
      </c>
      <c r="C9" s="3" t="s">
        <v>61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20">
        <f t="shared" si="0"/>
        <v>1</v>
      </c>
      <c r="M9" s="20">
        <f t="shared" si="1"/>
        <v>0.875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1</v>
      </c>
      <c r="U9" s="20">
        <v>3</v>
      </c>
      <c r="V9" s="20">
        <f t="shared" si="2"/>
        <v>0.14285714285714285</v>
      </c>
      <c r="W9" s="20">
        <f t="shared" si="3"/>
        <v>0.1</v>
      </c>
      <c r="X9" s="20">
        <f t="shared" si="4"/>
        <v>0.5714285714285714</v>
      </c>
      <c r="Y9" s="20">
        <f t="shared" si="5"/>
        <v>0.44444444444444442</v>
      </c>
      <c r="Z9" s="20"/>
      <c r="AA9" s="20">
        <f t="shared" si="6"/>
        <v>0.85714285714285721</v>
      </c>
      <c r="AB9" s="20">
        <f t="shared" si="7"/>
        <v>0.77500000000000002</v>
      </c>
      <c r="AC9" s="20">
        <f t="shared" si="8"/>
        <v>0</v>
      </c>
      <c r="AD9" s="20">
        <f t="shared" si="9"/>
        <v>0</v>
      </c>
      <c r="AE9" s="20">
        <f t="shared" si="10"/>
        <v>0</v>
      </c>
      <c r="AF9" s="20">
        <f t="shared" si="11"/>
        <v>0</v>
      </c>
      <c r="AG9" s="20">
        <f t="shared" si="12"/>
        <v>0</v>
      </c>
      <c r="AH9" s="20">
        <f t="shared" si="13"/>
        <v>0</v>
      </c>
      <c r="AI9" s="20">
        <f t="shared" si="14"/>
        <v>1</v>
      </c>
      <c r="AJ9" s="20">
        <v>3</v>
      </c>
      <c r="AK9" s="20">
        <f t="shared" si="15"/>
        <v>0.14285714285714285</v>
      </c>
      <c r="AL9" s="20">
        <f t="shared" si="16"/>
        <v>0.1</v>
      </c>
      <c r="AM9" s="20">
        <f t="shared" si="17"/>
        <v>0.44705215419501132</v>
      </c>
      <c r="AN9" s="20">
        <f t="shared" si="18"/>
        <v>0.34770723104056439</v>
      </c>
    </row>
    <row r="10" spans="1:42" x14ac:dyDescent="0.25">
      <c r="A10">
        <v>8</v>
      </c>
      <c r="B10">
        <v>307875633</v>
      </c>
      <c r="C10" s="3" t="s">
        <v>61</v>
      </c>
      <c r="D10" s="3">
        <v>0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2</v>
      </c>
      <c r="L10" s="20">
        <f t="shared" si="0"/>
        <v>0.8571428571428571</v>
      </c>
      <c r="M10" s="20">
        <f t="shared" si="1"/>
        <v>0.66666666666666663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0">
        <v>1</v>
      </c>
      <c r="T10" s="20">
        <v>1</v>
      </c>
      <c r="U10" s="20">
        <v>2</v>
      </c>
      <c r="V10" s="20">
        <f t="shared" si="2"/>
        <v>0.42857142857142855</v>
      </c>
      <c r="W10" s="20">
        <f t="shared" si="3"/>
        <v>0.33333333333333331</v>
      </c>
      <c r="X10" s="20">
        <f t="shared" si="4"/>
        <v>0.6428571428571429</v>
      </c>
      <c r="Y10" s="20">
        <f t="shared" si="5"/>
        <v>0.5</v>
      </c>
      <c r="Z10" s="20"/>
      <c r="AA10" s="20">
        <f t="shared" si="6"/>
        <v>0.42857142857142855</v>
      </c>
      <c r="AB10" s="20">
        <f t="shared" si="7"/>
        <v>0.33333333333333331</v>
      </c>
      <c r="AC10" s="20" t="str">
        <f t="shared" si="8"/>
        <v/>
      </c>
      <c r="AD10" s="20" t="str">
        <f t="shared" si="9"/>
        <v/>
      </c>
      <c r="AE10" s="20" t="str">
        <f t="shared" si="10"/>
        <v/>
      </c>
      <c r="AF10" s="20" t="str">
        <f t="shared" si="11"/>
        <v/>
      </c>
      <c r="AG10" s="20">
        <f t="shared" si="12"/>
        <v>1</v>
      </c>
      <c r="AH10" s="20">
        <f t="shared" si="13"/>
        <v>1</v>
      </c>
      <c r="AI10" s="20">
        <f t="shared" si="14"/>
        <v>1</v>
      </c>
      <c r="AJ10" s="20">
        <v>2</v>
      </c>
      <c r="AK10" s="20">
        <f t="shared" si="15"/>
        <v>1</v>
      </c>
      <c r="AL10" s="20">
        <f t="shared" si="16"/>
        <v>0.6</v>
      </c>
      <c r="AM10" s="20">
        <f t="shared" si="17"/>
        <v>0.89047619047619053</v>
      </c>
      <c r="AN10" s="20">
        <f t="shared" si="18"/>
        <v>0.63605442176870752</v>
      </c>
    </row>
    <row r="11" spans="1:42" x14ac:dyDescent="0.25">
      <c r="A11">
        <v>9</v>
      </c>
      <c r="B11">
        <v>311838830</v>
      </c>
      <c r="C11" s="3" t="s">
        <v>61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20">
        <f t="shared" si="0"/>
        <v>0.8571428571428571</v>
      </c>
      <c r="M11" s="20">
        <f t="shared" si="1"/>
        <v>0.8571428571428571</v>
      </c>
      <c r="N11" s="20">
        <v>0</v>
      </c>
      <c r="O11" s="20">
        <v>0</v>
      </c>
      <c r="P11" s="20">
        <v>1</v>
      </c>
      <c r="Q11" s="20">
        <v>0</v>
      </c>
      <c r="R11" s="20">
        <v>0</v>
      </c>
      <c r="S11" s="20">
        <v>1</v>
      </c>
      <c r="T11" s="20">
        <v>0</v>
      </c>
      <c r="U11" s="20">
        <v>0</v>
      </c>
      <c r="V11" s="20">
        <f t="shared" si="2"/>
        <v>0.2857142857142857</v>
      </c>
      <c r="W11" s="20">
        <f t="shared" si="3"/>
        <v>0.2857142857142857</v>
      </c>
      <c r="X11" s="20">
        <f t="shared" si="4"/>
        <v>0.5714285714285714</v>
      </c>
      <c r="Y11" s="20">
        <f t="shared" si="5"/>
        <v>0.5714285714285714</v>
      </c>
      <c r="Z11" s="20"/>
      <c r="AA11" s="20">
        <f t="shared" si="6"/>
        <v>0.5714285714285714</v>
      </c>
      <c r="AB11" s="20">
        <f t="shared" si="7"/>
        <v>0.5714285714285714</v>
      </c>
      <c r="AC11" s="20">
        <f t="shared" si="8"/>
        <v>0</v>
      </c>
      <c r="AD11" s="20">
        <f t="shared" si="9"/>
        <v>0</v>
      </c>
      <c r="AE11" s="20">
        <f t="shared" si="10"/>
        <v>1</v>
      </c>
      <c r="AF11" s="20">
        <f t="shared" si="11"/>
        <v>0</v>
      </c>
      <c r="AG11" s="20" t="str">
        <f t="shared" si="12"/>
        <v/>
      </c>
      <c r="AH11" s="20">
        <f t="shared" si="13"/>
        <v>1</v>
      </c>
      <c r="AI11" s="20" t="str">
        <f t="shared" si="14"/>
        <v/>
      </c>
      <c r="AJ11" s="20">
        <v>0</v>
      </c>
      <c r="AK11" s="20">
        <f t="shared" si="15"/>
        <v>0.4</v>
      </c>
      <c r="AL11" s="20">
        <f t="shared" si="16"/>
        <v>0.4</v>
      </c>
      <c r="AM11" s="20">
        <f t="shared" si="17"/>
        <v>0.39285714285714279</v>
      </c>
      <c r="AN11" s="20">
        <f t="shared" si="18"/>
        <v>0.39285714285714279</v>
      </c>
    </row>
    <row r="12" spans="1:42" x14ac:dyDescent="0.25">
      <c r="A12">
        <v>10</v>
      </c>
      <c r="B12">
        <v>301917472</v>
      </c>
      <c r="C12" s="3" t="s">
        <v>61</v>
      </c>
      <c r="D12" s="3">
        <v>1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  <c r="L12" s="20">
        <f t="shared" si="0"/>
        <v>0.7142857142857143</v>
      </c>
      <c r="M12" s="20">
        <f t="shared" si="1"/>
        <v>0.7142857142857143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1</v>
      </c>
      <c r="T12" s="20">
        <v>0</v>
      </c>
      <c r="U12" s="20">
        <v>2</v>
      </c>
      <c r="V12" s="20">
        <f t="shared" si="2"/>
        <v>0.2857142857142857</v>
      </c>
      <c r="W12" s="20">
        <f t="shared" si="3"/>
        <v>0.22222222222222221</v>
      </c>
      <c r="X12" s="20">
        <f t="shared" si="4"/>
        <v>0.5</v>
      </c>
      <c r="Y12" s="20">
        <f t="shared" si="5"/>
        <v>0.4375</v>
      </c>
      <c r="Z12" s="20"/>
      <c r="AA12" s="20">
        <f t="shared" si="6"/>
        <v>0.4285714285714286</v>
      </c>
      <c r="AB12" s="20">
        <f t="shared" si="7"/>
        <v>0.49206349206349209</v>
      </c>
      <c r="AC12" s="20" t="str">
        <f t="shared" si="8"/>
        <v/>
      </c>
      <c r="AD12" s="20">
        <f t="shared" si="9"/>
        <v>0</v>
      </c>
      <c r="AE12" s="20">
        <f t="shared" si="10"/>
        <v>1</v>
      </c>
      <c r="AF12" s="20">
        <f t="shared" si="11"/>
        <v>0</v>
      </c>
      <c r="AG12" s="20" t="str">
        <f t="shared" si="12"/>
        <v/>
      </c>
      <c r="AH12" s="20">
        <f t="shared" si="13"/>
        <v>1</v>
      </c>
      <c r="AI12" s="20" t="str">
        <f t="shared" si="14"/>
        <v/>
      </c>
      <c r="AJ12" s="20">
        <v>2</v>
      </c>
      <c r="AK12" s="20">
        <f t="shared" si="15"/>
        <v>0.5</v>
      </c>
      <c r="AL12" s="20">
        <f t="shared" si="16"/>
        <v>0.33333333333333331</v>
      </c>
      <c r="AM12" s="20">
        <f t="shared" si="17"/>
        <v>0.5859487734487735</v>
      </c>
      <c r="AN12" s="20">
        <f t="shared" si="18"/>
        <v>0.49580280830280832</v>
      </c>
    </row>
    <row r="13" spans="1:42" x14ac:dyDescent="0.25">
      <c r="A13">
        <v>11</v>
      </c>
      <c r="B13">
        <v>205637003</v>
      </c>
      <c r="C13" s="3" t="s">
        <v>61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1</v>
      </c>
      <c r="L13" s="20">
        <f t="shared" si="0"/>
        <v>0.7142857142857143</v>
      </c>
      <c r="M13" s="20">
        <f t="shared" si="1"/>
        <v>0.625</v>
      </c>
      <c r="N13" s="20">
        <v>0</v>
      </c>
      <c r="O13" s="20">
        <v>0</v>
      </c>
      <c r="P13" s="20">
        <v>1</v>
      </c>
      <c r="Q13" s="20">
        <v>0</v>
      </c>
      <c r="R13" s="20">
        <v>0</v>
      </c>
      <c r="S13" s="20">
        <v>1</v>
      </c>
      <c r="T13" s="20">
        <v>0</v>
      </c>
      <c r="U13" s="20">
        <v>2</v>
      </c>
      <c r="V13" s="20">
        <f t="shared" si="2"/>
        <v>0.2857142857142857</v>
      </c>
      <c r="W13" s="20">
        <f t="shared" si="3"/>
        <v>0.22222222222222221</v>
      </c>
      <c r="X13" s="20">
        <f t="shared" si="4"/>
        <v>0.5</v>
      </c>
      <c r="Y13" s="20">
        <f t="shared" si="5"/>
        <v>0.41176470588235292</v>
      </c>
      <c r="Z13" s="20"/>
      <c r="AA13" s="20">
        <f t="shared" si="6"/>
        <v>0.4285714285714286</v>
      </c>
      <c r="AB13" s="20">
        <f t="shared" si="7"/>
        <v>0.40277777777777779</v>
      </c>
      <c r="AC13" s="20" t="str">
        <f t="shared" si="8"/>
        <v/>
      </c>
      <c r="AD13" s="20">
        <f t="shared" si="9"/>
        <v>0</v>
      </c>
      <c r="AE13" s="20">
        <f t="shared" si="10"/>
        <v>1</v>
      </c>
      <c r="AF13" s="20">
        <f t="shared" si="11"/>
        <v>0</v>
      </c>
      <c r="AG13" s="20" t="str">
        <f t="shared" si="12"/>
        <v/>
      </c>
      <c r="AH13" s="20">
        <f t="shared" si="13"/>
        <v>1</v>
      </c>
      <c r="AI13" s="20" t="str">
        <f t="shared" si="14"/>
        <v/>
      </c>
      <c r="AJ13" s="20">
        <v>2</v>
      </c>
      <c r="AK13" s="20">
        <f t="shared" si="15"/>
        <v>0.5</v>
      </c>
      <c r="AL13" s="20">
        <f t="shared" si="16"/>
        <v>0.33333333333333331</v>
      </c>
      <c r="AM13" s="20">
        <f t="shared" si="17"/>
        <v>0.58360920125626015</v>
      </c>
      <c r="AN13" s="20">
        <f t="shared" si="18"/>
        <v>0.45855008670134723</v>
      </c>
    </row>
    <row r="14" spans="1:42" x14ac:dyDescent="0.25">
      <c r="A14">
        <v>12</v>
      </c>
      <c r="B14">
        <v>203676960</v>
      </c>
      <c r="C14" s="3" t="s">
        <v>61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20">
        <f t="shared" si="0"/>
        <v>1</v>
      </c>
      <c r="M14" s="20">
        <f t="shared" si="1"/>
        <v>0.875</v>
      </c>
      <c r="N14" s="20">
        <v>0</v>
      </c>
      <c r="O14" s="20">
        <v>0</v>
      </c>
      <c r="P14" s="20">
        <v>1</v>
      </c>
      <c r="Q14" s="20">
        <v>0</v>
      </c>
      <c r="R14" s="20">
        <v>1</v>
      </c>
      <c r="S14" s="20">
        <v>1</v>
      </c>
      <c r="T14" s="20">
        <v>1</v>
      </c>
      <c r="U14" s="20">
        <v>2</v>
      </c>
      <c r="V14" s="20">
        <f t="shared" si="2"/>
        <v>0.5714285714285714</v>
      </c>
      <c r="W14" s="20">
        <f t="shared" si="3"/>
        <v>0.44444444444444442</v>
      </c>
      <c r="X14" s="20">
        <f t="shared" si="4"/>
        <v>0.7857142857142857</v>
      </c>
      <c r="Y14" s="20">
        <f t="shared" si="5"/>
        <v>0.6470588235294118</v>
      </c>
      <c r="Z14" s="20"/>
      <c r="AA14" s="20">
        <f t="shared" si="6"/>
        <v>0.4285714285714286</v>
      </c>
      <c r="AB14" s="20">
        <f t="shared" si="7"/>
        <v>0.43055555555555558</v>
      </c>
      <c r="AC14" s="20">
        <f t="shared" si="8"/>
        <v>0</v>
      </c>
      <c r="AD14" s="20">
        <f t="shared" si="9"/>
        <v>0</v>
      </c>
      <c r="AE14" s="20">
        <f t="shared" si="10"/>
        <v>1</v>
      </c>
      <c r="AF14" s="20">
        <f t="shared" si="11"/>
        <v>0</v>
      </c>
      <c r="AG14" s="20">
        <f t="shared" si="12"/>
        <v>1</v>
      </c>
      <c r="AH14" s="20">
        <f t="shared" si="13"/>
        <v>1</v>
      </c>
      <c r="AI14" s="20">
        <f t="shared" si="14"/>
        <v>1</v>
      </c>
      <c r="AJ14" s="20">
        <v>2</v>
      </c>
      <c r="AK14" s="20">
        <f t="shared" si="15"/>
        <v>0.5714285714285714</v>
      </c>
      <c r="AL14" s="20">
        <f t="shared" si="16"/>
        <v>0.44444444444444442</v>
      </c>
      <c r="AM14" s="20">
        <f t="shared" si="17"/>
        <v>0.7463318660797652</v>
      </c>
      <c r="AN14" s="20">
        <f t="shared" si="18"/>
        <v>0.61462624265392429</v>
      </c>
    </row>
    <row r="15" spans="1:42" x14ac:dyDescent="0.25">
      <c r="A15">
        <v>13</v>
      </c>
      <c r="B15">
        <v>203386438</v>
      </c>
      <c r="C15" s="3" t="s">
        <v>61</v>
      </c>
      <c r="D15" s="3">
        <v>1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20">
        <f t="shared" si="0"/>
        <v>0.5714285714285714</v>
      </c>
      <c r="M15" s="20">
        <f t="shared" si="1"/>
        <v>0.5714285714285714</v>
      </c>
      <c r="N15" s="20">
        <v>0</v>
      </c>
      <c r="O15" s="20">
        <v>0</v>
      </c>
      <c r="P15" s="20">
        <v>0</v>
      </c>
      <c r="Q15" s="20">
        <v>1</v>
      </c>
      <c r="R15" s="20">
        <v>0</v>
      </c>
      <c r="S15" s="20">
        <v>1</v>
      </c>
      <c r="T15" s="20">
        <v>0</v>
      </c>
      <c r="U15" s="20">
        <v>0</v>
      </c>
      <c r="V15" s="20">
        <f t="shared" si="2"/>
        <v>0.2857142857142857</v>
      </c>
      <c r="W15" s="20">
        <f t="shared" si="3"/>
        <v>0.2857142857142857</v>
      </c>
      <c r="X15" s="20">
        <f t="shared" si="4"/>
        <v>0.42857142857142855</v>
      </c>
      <c r="Y15" s="20">
        <f t="shared" si="5"/>
        <v>0.42857142857142855</v>
      </c>
      <c r="Z15" s="20"/>
      <c r="AA15" s="20">
        <f t="shared" si="6"/>
        <v>0.2857142857142857</v>
      </c>
      <c r="AB15" s="20">
        <f t="shared" si="7"/>
        <v>0.2857142857142857</v>
      </c>
      <c r="AC15" s="20" t="str">
        <f t="shared" si="8"/>
        <v/>
      </c>
      <c r="AD15" s="20">
        <f t="shared" si="9"/>
        <v>0</v>
      </c>
      <c r="AE15" s="20">
        <f t="shared" si="10"/>
        <v>0</v>
      </c>
      <c r="AF15" s="20">
        <f t="shared" si="11"/>
        <v>1</v>
      </c>
      <c r="AG15" s="20" t="str">
        <f t="shared" si="12"/>
        <v/>
      </c>
      <c r="AH15" s="20">
        <f t="shared" si="13"/>
        <v>1</v>
      </c>
      <c r="AI15" s="20" t="str">
        <f t="shared" si="14"/>
        <v/>
      </c>
      <c r="AJ15" s="20">
        <v>0</v>
      </c>
      <c r="AK15" s="20">
        <f t="shared" si="15"/>
        <v>0.5</v>
      </c>
      <c r="AL15" s="20">
        <f t="shared" si="16"/>
        <v>0.5</v>
      </c>
      <c r="AM15" s="20">
        <f t="shared" si="17"/>
        <v>0.40259740259740262</v>
      </c>
      <c r="AN15" s="20">
        <f t="shared" si="18"/>
        <v>0.40259740259740262</v>
      </c>
    </row>
    <row r="16" spans="1:42" x14ac:dyDescent="0.25">
      <c r="A16">
        <v>14</v>
      </c>
      <c r="B16">
        <v>308458317</v>
      </c>
      <c r="C16" s="3" t="s">
        <v>61</v>
      </c>
      <c r="D16" s="3">
        <v>1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20">
        <f t="shared" si="0"/>
        <v>0.42857142857142855</v>
      </c>
      <c r="M16" s="20">
        <f t="shared" si="1"/>
        <v>0.42857142857142855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 t="shared" si="2"/>
        <v>0</v>
      </c>
      <c r="W16" s="20">
        <f t="shared" si="3"/>
        <v>0</v>
      </c>
      <c r="X16" s="20">
        <f t="shared" si="4"/>
        <v>0.21428571428571427</v>
      </c>
      <c r="Y16" s="20">
        <f t="shared" si="5"/>
        <v>0.21428571428571427</v>
      </c>
      <c r="Z16" s="20"/>
      <c r="AA16" s="20">
        <f t="shared" si="6"/>
        <v>0.42857142857142855</v>
      </c>
      <c r="AB16" s="20">
        <f t="shared" si="7"/>
        <v>0.42857142857142855</v>
      </c>
      <c r="AC16" s="20" t="str">
        <f t="shared" si="8"/>
        <v/>
      </c>
      <c r="AD16" s="20">
        <f t="shared" si="9"/>
        <v>0</v>
      </c>
      <c r="AE16" s="20">
        <f t="shared" si="10"/>
        <v>0</v>
      </c>
      <c r="AF16" s="20" t="str">
        <f t="shared" si="11"/>
        <v/>
      </c>
      <c r="AG16" s="20" t="str">
        <f t="shared" si="12"/>
        <v/>
      </c>
      <c r="AH16" s="20" t="str">
        <f t="shared" si="13"/>
        <v/>
      </c>
      <c r="AI16" s="20" t="str">
        <f t="shared" si="14"/>
        <v/>
      </c>
      <c r="AJ16" s="20">
        <v>0</v>
      </c>
      <c r="AK16" s="20">
        <f t="shared" si="15"/>
        <v>0</v>
      </c>
      <c r="AL16" s="20">
        <f t="shared" si="16"/>
        <v>0</v>
      </c>
      <c r="AM16" s="20">
        <f t="shared" si="17"/>
        <v>4.7619047619047616E-2</v>
      </c>
      <c r="AN16" s="20">
        <f t="shared" si="18"/>
        <v>4.7619047619047616E-2</v>
      </c>
    </row>
    <row r="17" spans="1:40" x14ac:dyDescent="0.25">
      <c r="A17">
        <v>15</v>
      </c>
      <c r="B17">
        <v>308119171</v>
      </c>
      <c r="C17" s="3" t="s">
        <v>61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2</v>
      </c>
      <c r="L17" s="20">
        <f t="shared" si="0"/>
        <v>0.5714285714285714</v>
      </c>
      <c r="M17" s="20">
        <f t="shared" si="1"/>
        <v>0.44444444444444442</v>
      </c>
      <c r="N17" s="20">
        <v>0</v>
      </c>
      <c r="O17" s="20">
        <v>1</v>
      </c>
      <c r="P17" s="20">
        <v>1</v>
      </c>
      <c r="Q17" s="20">
        <v>0</v>
      </c>
      <c r="R17" s="20">
        <v>0</v>
      </c>
      <c r="S17" s="20">
        <v>0</v>
      </c>
      <c r="T17" s="20">
        <v>0</v>
      </c>
      <c r="U17" s="20">
        <v>2</v>
      </c>
      <c r="V17" s="20">
        <f t="shared" si="2"/>
        <v>0.2857142857142857</v>
      </c>
      <c r="W17" s="20">
        <f t="shared" si="3"/>
        <v>0.22222222222222221</v>
      </c>
      <c r="X17" s="20">
        <f t="shared" si="4"/>
        <v>0.42857142857142855</v>
      </c>
      <c r="Y17" s="20">
        <f t="shared" si="5"/>
        <v>0.33333333333333331</v>
      </c>
      <c r="Z17" s="20"/>
      <c r="AA17" s="20">
        <f t="shared" si="6"/>
        <v>0.2857142857142857</v>
      </c>
      <c r="AB17" s="20">
        <f t="shared" si="7"/>
        <v>0.22222222222222221</v>
      </c>
      <c r="AC17" s="20" t="str">
        <f t="shared" si="8"/>
        <v/>
      </c>
      <c r="AD17" s="20">
        <f t="shared" si="9"/>
        <v>1</v>
      </c>
      <c r="AE17" s="20">
        <f t="shared" si="10"/>
        <v>1</v>
      </c>
      <c r="AF17" s="20" t="str">
        <f t="shared" si="11"/>
        <v/>
      </c>
      <c r="AG17" s="20" t="str">
        <f t="shared" si="12"/>
        <v/>
      </c>
      <c r="AH17" s="20" t="str">
        <f t="shared" si="13"/>
        <v/>
      </c>
      <c r="AI17" s="20" t="str">
        <f t="shared" si="14"/>
        <v/>
      </c>
      <c r="AJ17" s="20">
        <v>2</v>
      </c>
      <c r="AK17" s="20">
        <f t="shared" si="15"/>
        <v>1</v>
      </c>
      <c r="AL17" s="20">
        <f t="shared" si="16"/>
        <v>0.5</v>
      </c>
      <c r="AM17" s="20">
        <f t="shared" si="17"/>
        <v>0.58553791887125217</v>
      </c>
      <c r="AN17" s="20">
        <f t="shared" si="18"/>
        <v>0.40537240537240538</v>
      </c>
    </row>
    <row r="18" spans="1:40" x14ac:dyDescent="0.25">
      <c r="A18">
        <v>16</v>
      </c>
      <c r="B18">
        <v>307976837</v>
      </c>
      <c r="C18" s="3" t="s">
        <v>61</v>
      </c>
      <c r="D18" s="3">
        <v>1</v>
      </c>
      <c r="E18" s="3">
        <v>1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20">
        <f t="shared" si="0"/>
        <v>0.7142857142857143</v>
      </c>
      <c r="M18" s="20">
        <f t="shared" si="1"/>
        <v>0.7142857142857143</v>
      </c>
      <c r="N18" s="20">
        <v>0</v>
      </c>
      <c r="O18" s="20">
        <v>0</v>
      </c>
      <c r="P18" s="20">
        <v>1</v>
      </c>
      <c r="Q18" s="20">
        <v>0</v>
      </c>
      <c r="R18" s="20">
        <v>1</v>
      </c>
      <c r="S18" s="20">
        <v>0</v>
      </c>
      <c r="T18" s="20">
        <v>0</v>
      </c>
      <c r="U18" s="20">
        <v>0</v>
      </c>
      <c r="V18" s="20">
        <f t="shared" si="2"/>
        <v>0.2857142857142857</v>
      </c>
      <c r="W18" s="20">
        <f t="shared" si="3"/>
        <v>0.2857142857142857</v>
      </c>
      <c r="X18" s="20">
        <f t="shared" si="4"/>
        <v>0.5</v>
      </c>
      <c r="Y18" s="20">
        <f t="shared" si="5"/>
        <v>0.5</v>
      </c>
      <c r="Z18" s="20"/>
      <c r="AA18" s="20">
        <f t="shared" si="6"/>
        <v>0.4285714285714286</v>
      </c>
      <c r="AB18" s="20">
        <f t="shared" si="7"/>
        <v>0.4285714285714286</v>
      </c>
      <c r="AC18" s="20">
        <f t="shared" si="8"/>
        <v>0</v>
      </c>
      <c r="AD18" s="20">
        <f t="shared" si="9"/>
        <v>0</v>
      </c>
      <c r="AE18" s="20">
        <f t="shared" si="10"/>
        <v>1</v>
      </c>
      <c r="AF18" s="20" t="str">
        <f t="shared" si="11"/>
        <v/>
      </c>
      <c r="AG18" s="20">
        <f t="shared" si="12"/>
        <v>1</v>
      </c>
      <c r="AH18" s="20" t="str">
        <f t="shared" si="13"/>
        <v/>
      </c>
      <c r="AI18" s="20" t="str">
        <f t="shared" si="14"/>
        <v/>
      </c>
      <c r="AJ18" s="20">
        <v>0</v>
      </c>
      <c r="AK18" s="20">
        <f t="shared" si="15"/>
        <v>0.5</v>
      </c>
      <c r="AL18" s="20">
        <f t="shared" si="16"/>
        <v>0.5</v>
      </c>
      <c r="AM18" s="20">
        <f t="shared" si="17"/>
        <v>0.32467532467532467</v>
      </c>
      <c r="AN18" s="20">
        <f t="shared" si="18"/>
        <v>0.32467532467532467</v>
      </c>
    </row>
    <row r="19" spans="1:40" x14ac:dyDescent="0.25">
      <c r="A19">
        <v>17</v>
      </c>
      <c r="B19">
        <v>302588397</v>
      </c>
      <c r="C19" s="3" t="s">
        <v>61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20">
        <f t="shared" si="0"/>
        <v>1</v>
      </c>
      <c r="M19" s="20">
        <f t="shared" si="1"/>
        <v>0.875</v>
      </c>
      <c r="N19" s="20">
        <v>1</v>
      </c>
      <c r="O19" s="20">
        <v>1</v>
      </c>
      <c r="P19" s="20">
        <v>1</v>
      </c>
      <c r="Q19" s="20">
        <v>0</v>
      </c>
      <c r="R19" s="20">
        <v>1</v>
      </c>
      <c r="S19" s="20">
        <v>1</v>
      </c>
      <c r="T19" s="20">
        <v>0</v>
      </c>
      <c r="U19" s="20">
        <v>3</v>
      </c>
      <c r="V19" s="20">
        <f t="shared" si="2"/>
        <v>0.7142857142857143</v>
      </c>
      <c r="W19" s="20">
        <f t="shared" si="3"/>
        <v>0.5</v>
      </c>
      <c r="X19" s="20">
        <f t="shared" si="4"/>
        <v>0.8571428571428571</v>
      </c>
      <c r="Y19" s="20">
        <f t="shared" si="5"/>
        <v>0.66666666666666663</v>
      </c>
      <c r="Z19" s="20"/>
      <c r="AA19" s="20">
        <f t="shared" si="6"/>
        <v>0.2857142857142857</v>
      </c>
      <c r="AB19" s="20">
        <f t="shared" si="7"/>
        <v>0.375</v>
      </c>
      <c r="AC19" s="20">
        <f t="shared" si="8"/>
        <v>1</v>
      </c>
      <c r="AD19" s="20">
        <f t="shared" si="9"/>
        <v>1</v>
      </c>
      <c r="AE19" s="20">
        <f t="shared" si="10"/>
        <v>1</v>
      </c>
      <c r="AF19" s="20">
        <f t="shared" si="11"/>
        <v>0</v>
      </c>
      <c r="AG19" s="20">
        <f t="shared" si="12"/>
        <v>1</v>
      </c>
      <c r="AH19" s="20">
        <f t="shared" si="13"/>
        <v>1</v>
      </c>
      <c r="AI19" s="20">
        <f t="shared" si="14"/>
        <v>0</v>
      </c>
      <c r="AJ19" s="20">
        <v>3</v>
      </c>
      <c r="AK19" s="20">
        <f t="shared" si="15"/>
        <v>0.7142857142857143</v>
      </c>
      <c r="AL19" s="20">
        <f t="shared" si="16"/>
        <v>0.5</v>
      </c>
      <c r="AM19" s="20">
        <f t="shared" si="17"/>
        <v>0.83843537414965985</v>
      </c>
      <c r="AN19" s="20">
        <f t="shared" si="18"/>
        <v>0.65211640211640209</v>
      </c>
    </row>
    <row r="20" spans="1:40" x14ac:dyDescent="0.25">
      <c r="A20">
        <v>18</v>
      </c>
      <c r="B20">
        <v>318403581</v>
      </c>
      <c r="C20" s="3" t="s">
        <v>61</v>
      </c>
      <c r="D20" s="3">
        <v>0</v>
      </c>
      <c r="E20" s="3">
        <v>1</v>
      </c>
      <c r="F20" s="3">
        <v>0</v>
      </c>
      <c r="G20" s="3">
        <v>1</v>
      </c>
      <c r="H20" s="3">
        <v>1</v>
      </c>
      <c r="I20" s="3">
        <v>1</v>
      </c>
      <c r="J20" s="3">
        <v>1</v>
      </c>
      <c r="K20" s="3">
        <v>0</v>
      </c>
      <c r="L20" s="20">
        <f t="shared" si="0"/>
        <v>0.7142857142857143</v>
      </c>
      <c r="M20" s="20">
        <f t="shared" si="1"/>
        <v>0.7142857142857143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0</v>
      </c>
      <c r="T20" s="20">
        <v>1</v>
      </c>
      <c r="U20" s="20">
        <v>2</v>
      </c>
      <c r="V20" s="20">
        <f t="shared" si="2"/>
        <v>0.2857142857142857</v>
      </c>
      <c r="W20" s="20">
        <f t="shared" si="3"/>
        <v>0.22222222222222221</v>
      </c>
      <c r="X20" s="20">
        <f t="shared" si="4"/>
        <v>0.5</v>
      </c>
      <c r="Y20" s="20">
        <f t="shared" si="5"/>
        <v>0.4375</v>
      </c>
      <c r="Z20" s="20"/>
      <c r="AA20" s="20">
        <f t="shared" si="6"/>
        <v>0.4285714285714286</v>
      </c>
      <c r="AB20" s="20">
        <f t="shared" si="7"/>
        <v>0.49206349206349209</v>
      </c>
      <c r="AC20" s="20" t="str">
        <f t="shared" si="8"/>
        <v/>
      </c>
      <c r="AD20" s="20" t="str">
        <f t="shared" si="9"/>
        <v/>
      </c>
      <c r="AE20" s="20" t="str">
        <f t="shared" si="10"/>
        <v/>
      </c>
      <c r="AF20" s="20" t="str">
        <f t="shared" si="11"/>
        <v/>
      </c>
      <c r="AG20" s="20">
        <f t="shared" si="12"/>
        <v>1</v>
      </c>
      <c r="AH20" s="20">
        <f t="shared" si="13"/>
        <v>0</v>
      </c>
      <c r="AI20" s="20">
        <f t="shared" si="14"/>
        <v>1</v>
      </c>
      <c r="AJ20" s="20">
        <v>2</v>
      </c>
      <c r="AK20" s="20">
        <f t="shared" si="15"/>
        <v>0.66666666666666663</v>
      </c>
      <c r="AL20" s="20">
        <f t="shared" si="16"/>
        <v>0.4</v>
      </c>
      <c r="AM20" s="20">
        <f t="shared" si="17"/>
        <v>0.64454365079365084</v>
      </c>
      <c r="AN20" s="20">
        <f t="shared" si="18"/>
        <v>0.53711970899470896</v>
      </c>
    </row>
    <row r="21" spans="1:40" x14ac:dyDescent="0.25">
      <c r="A21">
        <v>19</v>
      </c>
      <c r="B21">
        <v>203960869</v>
      </c>
      <c r="C21" s="3" t="s">
        <v>61</v>
      </c>
      <c r="D21" s="3">
        <v>1</v>
      </c>
      <c r="E21" s="3">
        <v>1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20">
        <f t="shared" si="0"/>
        <v>0.7142857142857143</v>
      </c>
      <c r="M21" s="20">
        <f t="shared" si="1"/>
        <v>0.625</v>
      </c>
      <c r="N21" s="20">
        <v>0</v>
      </c>
      <c r="O21" s="20">
        <v>0</v>
      </c>
      <c r="P21" s="20">
        <v>1</v>
      </c>
      <c r="Q21" s="20">
        <v>0</v>
      </c>
      <c r="R21" s="20">
        <v>0</v>
      </c>
      <c r="S21" s="20">
        <v>0</v>
      </c>
      <c r="T21" s="20">
        <v>0</v>
      </c>
      <c r="U21" s="20">
        <v>2</v>
      </c>
      <c r="V21" s="20">
        <f t="shared" si="2"/>
        <v>0.14285714285714285</v>
      </c>
      <c r="W21" s="20">
        <f t="shared" si="3"/>
        <v>0.1111111111111111</v>
      </c>
      <c r="X21" s="20">
        <f t="shared" si="4"/>
        <v>0.42857142857142855</v>
      </c>
      <c r="Y21" s="20">
        <f t="shared" si="5"/>
        <v>0.35294117647058826</v>
      </c>
      <c r="Z21" s="20"/>
      <c r="AA21" s="20">
        <f t="shared" si="6"/>
        <v>0.5714285714285714</v>
      </c>
      <c r="AB21" s="20">
        <f t="shared" si="7"/>
        <v>0.51388888888888884</v>
      </c>
      <c r="AC21" s="20" t="str">
        <f t="shared" si="8"/>
        <v/>
      </c>
      <c r="AD21" s="20">
        <f t="shared" si="9"/>
        <v>0</v>
      </c>
      <c r="AE21" s="20">
        <f t="shared" si="10"/>
        <v>1</v>
      </c>
      <c r="AF21" s="20">
        <f t="shared" si="11"/>
        <v>0</v>
      </c>
      <c r="AG21" s="20" t="str">
        <f t="shared" si="12"/>
        <v/>
      </c>
      <c r="AH21" s="20">
        <f t="shared" si="13"/>
        <v>0</v>
      </c>
      <c r="AI21" s="20" t="str">
        <f t="shared" si="14"/>
        <v/>
      </c>
      <c r="AJ21" s="20">
        <v>2</v>
      </c>
      <c r="AK21" s="20">
        <f t="shared" si="15"/>
        <v>0.25</v>
      </c>
      <c r="AL21" s="20">
        <f t="shared" si="16"/>
        <v>0.16666666666666666</v>
      </c>
      <c r="AM21" s="20">
        <f t="shared" si="17"/>
        <v>0.36686189627366095</v>
      </c>
      <c r="AN21" s="20">
        <f t="shared" si="18"/>
        <v>0.28824863278644791</v>
      </c>
    </row>
    <row r="22" spans="1:40" x14ac:dyDescent="0.25">
      <c r="A22">
        <v>20</v>
      </c>
      <c r="B22">
        <v>203276258</v>
      </c>
      <c r="C22" s="3" t="s">
        <v>61</v>
      </c>
      <c r="D22" s="3">
        <v>1</v>
      </c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1</v>
      </c>
      <c r="K22" s="3">
        <v>1</v>
      </c>
      <c r="L22" s="20">
        <f t="shared" si="0"/>
        <v>0.8571428571428571</v>
      </c>
      <c r="M22" s="20">
        <f t="shared" si="1"/>
        <v>0.75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0</v>
      </c>
      <c r="V22" s="20">
        <f t="shared" si="2"/>
        <v>1</v>
      </c>
      <c r="W22" s="20">
        <f t="shared" si="3"/>
        <v>1</v>
      </c>
      <c r="X22" s="20">
        <f t="shared" si="4"/>
        <v>0.9285714285714286</v>
      </c>
      <c r="Y22" s="20">
        <f t="shared" si="5"/>
        <v>0.8666666666666667</v>
      </c>
      <c r="Z22" s="20"/>
      <c r="AA22" s="20">
        <f t="shared" si="6"/>
        <v>-0.1428571428571429</v>
      </c>
      <c r="AB22" s="20">
        <f t="shared" si="7"/>
        <v>-0.25</v>
      </c>
      <c r="AC22" s="20">
        <f t="shared" si="8"/>
        <v>1</v>
      </c>
      <c r="AD22" s="20">
        <f t="shared" si="9"/>
        <v>1</v>
      </c>
      <c r="AE22" s="20">
        <f t="shared" si="10"/>
        <v>1</v>
      </c>
      <c r="AF22" s="20">
        <f t="shared" si="11"/>
        <v>1</v>
      </c>
      <c r="AG22" s="20">
        <f t="shared" si="12"/>
        <v>1</v>
      </c>
      <c r="AH22" s="20">
        <f t="shared" si="13"/>
        <v>1</v>
      </c>
      <c r="AI22" s="20">
        <f t="shared" si="14"/>
        <v>1</v>
      </c>
      <c r="AJ22" s="20">
        <v>0</v>
      </c>
      <c r="AK22" s="20">
        <f t="shared" si="15"/>
        <v>1</v>
      </c>
      <c r="AL22" s="20">
        <f t="shared" si="16"/>
        <v>1</v>
      </c>
      <c r="AM22" s="20">
        <f t="shared" si="17"/>
        <v>0.91394557823129252</v>
      </c>
      <c r="AN22" s="20">
        <f t="shared" si="18"/>
        <v>0.85301587301587312</v>
      </c>
    </row>
    <row r="23" spans="1:40" x14ac:dyDescent="0.25">
      <c r="A23">
        <v>21</v>
      </c>
      <c r="B23">
        <v>308294156</v>
      </c>
      <c r="C23" s="3" t="s">
        <v>61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2</v>
      </c>
      <c r="L23" s="20">
        <f t="shared" si="0"/>
        <v>1</v>
      </c>
      <c r="M23" s="20">
        <f t="shared" si="1"/>
        <v>0.77777777777777779</v>
      </c>
      <c r="N23" s="20">
        <v>0</v>
      </c>
      <c r="O23" s="20">
        <v>0</v>
      </c>
      <c r="P23" s="20">
        <v>1</v>
      </c>
      <c r="Q23" s="20">
        <v>0</v>
      </c>
      <c r="R23" s="20">
        <v>1</v>
      </c>
      <c r="S23" s="20">
        <v>1</v>
      </c>
      <c r="T23" s="20">
        <v>0</v>
      </c>
      <c r="U23" s="20">
        <v>2</v>
      </c>
      <c r="V23" s="20">
        <f t="shared" si="2"/>
        <v>0.42857142857142855</v>
      </c>
      <c r="W23" s="20">
        <f t="shared" si="3"/>
        <v>0.33333333333333331</v>
      </c>
      <c r="X23" s="20">
        <f t="shared" si="4"/>
        <v>0.7142857142857143</v>
      </c>
      <c r="Y23" s="20">
        <f t="shared" si="5"/>
        <v>0.55555555555555558</v>
      </c>
      <c r="Z23" s="20"/>
      <c r="AA23" s="20">
        <f t="shared" si="6"/>
        <v>0.5714285714285714</v>
      </c>
      <c r="AB23" s="20">
        <f t="shared" si="7"/>
        <v>0.44444444444444448</v>
      </c>
      <c r="AC23" s="20">
        <f t="shared" si="8"/>
        <v>0</v>
      </c>
      <c r="AD23" s="20">
        <f t="shared" si="9"/>
        <v>0</v>
      </c>
      <c r="AE23" s="20">
        <f t="shared" si="10"/>
        <v>1</v>
      </c>
      <c r="AF23" s="20">
        <f t="shared" si="11"/>
        <v>0</v>
      </c>
      <c r="AG23" s="20">
        <f t="shared" si="12"/>
        <v>1</v>
      </c>
      <c r="AH23" s="20">
        <f t="shared" si="13"/>
        <v>1</v>
      </c>
      <c r="AI23" s="20">
        <f t="shared" si="14"/>
        <v>0</v>
      </c>
      <c r="AJ23" s="20">
        <v>2</v>
      </c>
      <c r="AK23" s="20">
        <f t="shared" si="15"/>
        <v>0.42857142857142855</v>
      </c>
      <c r="AL23" s="20">
        <f t="shared" si="16"/>
        <v>0.33333333333333331</v>
      </c>
      <c r="AM23" s="20">
        <f t="shared" si="17"/>
        <v>0.57369614512471656</v>
      </c>
      <c r="AN23" s="20">
        <f t="shared" si="18"/>
        <v>0.44620811287477952</v>
      </c>
    </row>
    <row r="24" spans="1:40" x14ac:dyDescent="0.25">
      <c r="A24">
        <v>22</v>
      </c>
      <c r="B24">
        <v>204461875</v>
      </c>
      <c r="C24" s="3" t="s">
        <v>61</v>
      </c>
      <c r="D24" s="3">
        <v>1</v>
      </c>
      <c r="E24" s="3">
        <v>1</v>
      </c>
      <c r="F24" s="3">
        <v>0</v>
      </c>
      <c r="G24" s="3">
        <v>0</v>
      </c>
      <c r="H24" s="3">
        <v>1</v>
      </c>
      <c r="I24" s="3">
        <v>1</v>
      </c>
      <c r="J24" s="3">
        <v>1</v>
      </c>
      <c r="K24" s="3">
        <v>1</v>
      </c>
      <c r="L24" s="20">
        <f t="shared" si="0"/>
        <v>0.7142857142857143</v>
      </c>
      <c r="M24" s="20">
        <f t="shared" si="1"/>
        <v>0.625</v>
      </c>
      <c r="N24" s="20">
        <v>0</v>
      </c>
      <c r="O24" s="20">
        <v>0</v>
      </c>
      <c r="P24" s="20">
        <v>1</v>
      </c>
      <c r="Q24" s="20">
        <v>1</v>
      </c>
      <c r="R24" s="20">
        <v>1</v>
      </c>
      <c r="S24" s="20">
        <v>0</v>
      </c>
      <c r="T24" s="20">
        <v>0</v>
      </c>
      <c r="U24" s="20">
        <v>2</v>
      </c>
      <c r="V24" s="20">
        <f t="shared" si="2"/>
        <v>0.42857142857142855</v>
      </c>
      <c r="W24" s="20">
        <f t="shared" si="3"/>
        <v>0.33333333333333331</v>
      </c>
      <c r="X24" s="20">
        <f t="shared" si="4"/>
        <v>0.5714285714285714</v>
      </c>
      <c r="Y24" s="20">
        <f t="shared" si="5"/>
        <v>0.47058823529411764</v>
      </c>
      <c r="Z24" s="20"/>
      <c r="AA24" s="20">
        <f t="shared" si="6"/>
        <v>0.28571428571428575</v>
      </c>
      <c r="AB24" s="20">
        <f t="shared" si="7"/>
        <v>0.29166666666666669</v>
      </c>
      <c r="AC24" s="20" t="str">
        <f t="shared" si="8"/>
        <v/>
      </c>
      <c r="AD24" s="20">
        <f t="shared" si="9"/>
        <v>0</v>
      </c>
      <c r="AE24" s="20">
        <f t="shared" si="10"/>
        <v>1</v>
      </c>
      <c r="AF24" s="20">
        <f t="shared" si="11"/>
        <v>1</v>
      </c>
      <c r="AG24" s="20">
        <f t="shared" si="12"/>
        <v>1</v>
      </c>
      <c r="AH24" s="20">
        <f t="shared" si="13"/>
        <v>0</v>
      </c>
      <c r="AI24" s="20">
        <f t="shared" si="14"/>
        <v>0</v>
      </c>
      <c r="AJ24" s="20">
        <v>2</v>
      </c>
      <c r="AK24" s="20">
        <f t="shared" si="15"/>
        <v>0.5</v>
      </c>
      <c r="AL24" s="20">
        <f t="shared" si="16"/>
        <v>0.375</v>
      </c>
      <c r="AM24" s="20">
        <f t="shared" si="17"/>
        <v>0.52337858220211164</v>
      </c>
      <c r="AN24" s="20">
        <f t="shared" si="18"/>
        <v>0.42524509803921567</v>
      </c>
    </row>
    <row r="25" spans="1:40" x14ac:dyDescent="0.25">
      <c r="A25">
        <v>23</v>
      </c>
      <c r="B25">
        <v>204467740</v>
      </c>
      <c r="C25" s="3" t="s">
        <v>61</v>
      </c>
      <c r="D25" s="3">
        <v>1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1</v>
      </c>
      <c r="L25" s="20">
        <f t="shared" si="0"/>
        <v>0.7142857142857143</v>
      </c>
      <c r="M25" s="20">
        <f t="shared" si="1"/>
        <v>0.625</v>
      </c>
      <c r="N25" s="20">
        <v>0</v>
      </c>
      <c r="O25" s="20">
        <v>0</v>
      </c>
      <c r="P25" s="20">
        <v>1</v>
      </c>
      <c r="Q25" s="20">
        <v>0</v>
      </c>
      <c r="R25" s="20">
        <v>0</v>
      </c>
      <c r="S25" s="20">
        <v>1</v>
      </c>
      <c r="T25" s="20">
        <v>0</v>
      </c>
      <c r="U25" s="20">
        <v>1</v>
      </c>
      <c r="V25" s="20">
        <f t="shared" si="2"/>
        <v>0.2857142857142857</v>
      </c>
      <c r="W25" s="20">
        <f t="shared" si="3"/>
        <v>0.25</v>
      </c>
      <c r="X25" s="20">
        <f t="shared" si="4"/>
        <v>0.5</v>
      </c>
      <c r="Y25" s="20">
        <f t="shared" si="5"/>
        <v>0.4375</v>
      </c>
      <c r="Z25" s="20"/>
      <c r="AA25" s="20">
        <f t="shared" si="6"/>
        <v>0.4285714285714286</v>
      </c>
      <c r="AB25" s="20">
        <f t="shared" si="7"/>
        <v>0.375</v>
      </c>
      <c r="AC25" s="20" t="str">
        <f t="shared" si="8"/>
        <v/>
      </c>
      <c r="AD25" s="20">
        <f t="shared" si="9"/>
        <v>0</v>
      </c>
      <c r="AE25" s="20">
        <f t="shared" si="10"/>
        <v>1</v>
      </c>
      <c r="AF25" s="20">
        <f t="shared" si="11"/>
        <v>0</v>
      </c>
      <c r="AG25" s="20" t="str">
        <f t="shared" si="12"/>
        <v/>
      </c>
      <c r="AH25" s="20">
        <f t="shared" si="13"/>
        <v>1</v>
      </c>
      <c r="AI25" s="20" t="str">
        <f t="shared" si="14"/>
        <v/>
      </c>
      <c r="AJ25" s="20">
        <v>1</v>
      </c>
      <c r="AK25" s="20">
        <f t="shared" si="15"/>
        <v>0.5</v>
      </c>
      <c r="AL25" s="20">
        <f t="shared" si="16"/>
        <v>0.4</v>
      </c>
      <c r="AM25" s="20">
        <f t="shared" si="17"/>
        <v>0.49756493506493504</v>
      </c>
      <c r="AN25" s="20">
        <f t="shared" si="18"/>
        <v>0.42101648351648352</v>
      </c>
    </row>
    <row r="26" spans="1:40" x14ac:dyDescent="0.25">
      <c r="A26">
        <v>24</v>
      </c>
      <c r="B26">
        <v>307963538</v>
      </c>
      <c r="C26" s="3" t="s">
        <v>61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20">
        <f t="shared" si="0"/>
        <v>1</v>
      </c>
      <c r="M26" s="20">
        <f t="shared" si="1"/>
        <v>0.875</v>
      </c>
      <c r="N26" s="20">
        <v>0</v>
      </c>
      <c r="O26" s="20">
        <v>0</v>
      </c>
      <c r="P26" s="20">
        <v>1</v>
      </c>
      <c r="Q26" s="20">
        <v>0</v>
      </c>
      <c r="R26" s="20">
        <v>1</v>
      </c>
      <c r="S26" s="20">
        <v>1</v>
      </c>
      <c r="T26" s="20">
        <v>1</v>
      </c>
      <c r="U26" s="20">
        <v>1</v>
      </c>
      <c r="V26" s="20">
        <f t="shared" si="2"/>
        <v>0.5714285714285714</v>
      </c>
      <c r="W26" s="20">
        <f t="shared" si="3"/>
        <v>0.5</v>
      </c>
      <c r="X26" s="20">
        <f t="shared" si="4"/>
        <v>0.7857142857142857</v>
      </c>
      <c r="Y26" s="20">
        <f t="shared" si="5"/>
        <v>0.6875</v>
      </c>
      <c r="Z26" s="20"/>
      <c r="AA26" s="20">
        <f t="shared" si="6"/>
        <v>0.4285714285714286</v>
      </c>
      <c r="AB26" s="20">
        <f t="shared" si="7"/>
        <v>0.375</v>
      </c>
      <c r="AC26" s="20">
        <f t="shared" si="8"/>
        <v>0</v>
      </c>
      <c r="AD26" s="20">
        <f t="shared" si="9"/>
        <v>0</v>
      </c>
      <c r="AE26" s="20">
        <f t="shared" si="10"/>
        <v>1</v>
      </c>
      <c r="AF26" s="20">
        <f t="shared" si="11"/>
        <v>0</v>
      </c>
      <c r="AG26" s="20">
        <f t="shared" si="12"/>
        <v>1</v>
      </c>
      <c r="AH26" s="20">
        <f t="shared" si="13"/>
        <v>1</v>
      </c>
      <c r="AI26" s="20">
        <f t="shared" si="14"/>
        <v>1</v>
      </c>
      <c r="AJ26" s="20">
        <v>1</v>
      </c>
      <c r="AK26" s="20">
        <f t="shared" si="15"/>
        <v>0.5714285714285714</v>
      </c>
      <c r="AL26" s="20">
        <f t="shared" si="16"/>
        <v>0.5</v>
      </c>
      <c r="AM26" s="20">
        <f t="shared" si="17"/>
        <v>0.68176020408163274</v>
      </c>
      <c r="AN26" s="20">
        <f t="shared" si="18"/>
        <v>0.5965401785714286</v>
      </c>
    </row>
    <row r="27" spans="1:40" x14ac:dyDescent="0.25">
      <c r="A27">
        <v>25</v>
      </c>
      <c r="B27">
        <v>204736961</v>
      </c>
      <c r="C27" s="3" t="s">
        <v>61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0</v>
      </c>
      <c r="L27" s="20">
        <f t="shared" si="0"/>
        <v>1</v>
      </c>
      <c r="M27" s="20">
        <f t="shared" si="1"/>
        <v>1</v>
      </c>
      <c r="N27" s="20">
        <v>0</v>
      </c>
      <c r="O27" s="20">
        <v>0</v>
      </c>
      <c r="P27" s="20">
        <v>1</v>
      </c>
      <c r="Q27" s="20">
        <v>0</v>
      </c>
      <c r="R27" s="20">
        <v>0</v>
      </c>
      <c r="S27" s="20">
        <v>1</v>
      </c>
      <c r="T27" s="20">
        <v>1</v>
      </c>
      <c r="U27" s="20">
        <v>2</v>
      </c>
      <c r="V27" s="20">
        <f t="shared" si="2"/>
        <v>0.42857142857142855</v>
      </c>
      <c r="W27" s="20">
        <f t="shared" si="3"/>
        <v>0.33333333333333331</v>
      </c>
      <c r="X27" s="20">
        <f t="shared" si="4"/>
        <v>0.7142857142857143</v>
      </c>
      <c r="Y27" s="20">
        <f t="shared" si="5"/>
        <v>0.625</v>
      </c>
      <c r="Z27" s="20"/>
      <c r="AA27" s="20">
        <f t="shared" si="6"/>
        <v>0.5714285714285714</v>
      </c>
      <c r="AB27" s="20">
        <f t="shared" si="7"/>
        <v>0.66666666666666674</v>
      </c>
      <c r="AC27" s="20">
        <f t="shared" si="8"/>
        <v>0</v>
      </c>
      <c r="AD27" s="20">
        <f t="shared" si="9"/>
        <v>0</v>
      </c>
      <c r="AE27" s="20">
        <f t="shared" si="10"/>
        <v>1</v>
      </c>
      <c r="AF27" s="20">
        <f t="shared" si="11"/>
        <v>0</v>
      </c>
      <c r="AG27" s="20">
        <f t="shared" si="12"/>
        <v>0</v>
      </c>
      <c r="AH27" s="20">
        <f t="shared" si="13"/>
        <v>1</v>
      </c>
      <c r="AI27" s="20">
        <f t="shared" si="14"/>
        <v>1</v>
      </c>
      <c r="AJ27" s="20">
        <v>2</v>
      </c>
      <c r="AK27" s="20">
        <f t="shared" si="15"/>
        <v>0.42857142857142855</v>
      </c>
      <c r="AL27" s="20">
        <f t="shared" si="16"/>
        <v>0.33333333333333331</v>
      </c>
      <c r="AM27" s="20">
        <f t="shared" si="17"/>
        <v>0.6500850340136054</v>
      </c>
      <c r="AN27" s="20">
        <f t="shared" si="18"/>
        <v>0.56882440476190477</v>
      </c>
    </row>
    <row r="28" spans="1:40" x14ac:dyDescent="0.25">
      <c r="A28">
        <v>26</v>
      </c>
      <c r="B28">
        <v>308469915</v>
      </c>
      <c r="C28" s="3" t="s">
        <v>61</v>
      </c>
      <c r="D28" s="3">
        <v>1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20">
        <f t="shared" si="0"/>
        <v>0.42857142857142855</v>
      </c>
      <c r="M28" s="20">
        <f t="shared" si="1"/>
        <v>0.42857142857142855</v>
      </c>
      <c r="N28" s="20">
        <v>0</v>
      </c>
      <c r="O28" s="20">
        <v>1</v>
      </c>
      <c r="P28" s="20">
        <v>1</v>
      </c>
      <c r="Q28" s="20">
        <v>0</v>
      </c>
      <c r="R28" s="20">
        <v>0</v>
      </c>
      <c r="S28" s="20">
        <v>0</v>
      </c>
      <c r="T28" s="20">
        <v>0</v>
      </c>
      <c r="U28" s="20">
        <v>1</v>
      </c>
      <c r="V28" s="20">
        <f t="shared" si="2"/>
        <v>0.2857142857142857</v>
      </c>
      <c r="W28" s="20">
        <f t="shared" si="3"/>
        <v>0.25</v>
      </c>
      <c r="X28" s="20">
        <f t="shared" si="4"/>
        <v>0.35714285714285715</v>
      </c>
      <c r="Y28" s="20">
        <f t="shared" si="5"/>
        <v>0.33333333333333331</v>
      </c>
      <c r="Z28" s="20"/>
      <c r="AA28" s="20">
        <f t="shared" si="6"/>
        <v>0.14285714285714285</v>
      </c>
      <c r="AB28" s="20">
        <f t="shared" si="7"/>
        <v>0.17857142857142855</v>
      </c>
      <c r="AC28" s="20" t="str">
        <f t="shared" si="8"/>
        <v/>
      </c>
      <c r="AD28" s="20">
        <f t="shared" si="9"/>
        <v>1</v>
      </c>
      <c r="AE28" s="20">
        <f t="shared" si="10"/>
        <v>1</v>
      </c>
      <c r="AF28" s="20" t="str">
        <f t="shared" si="11"/>
        <v/>
      </c>
      <c r="AG28" s="20" t="str">
        <f t="shared" si="12"/>
        <v/>
      </c>
      <c r="AH28" s="20" t="str">
        <f t="shared" si="13"/>
        <v/>
      </c>
      <c r="AI28" s="20" t="str">
        <f t="shared" si="14"/>
        <v/>
      </c>
      <c r="AJ28" s="20">
        <v>1</v>
      </c>
      <c r="AK28" s="20">
        <f t="shared" si="15"/>
        <v>1</v>
      </c>
      <c r="AL28" s="20">
        <f t="shared" si="16"/>
        <v>0.66666666666666663</v>
      </c>
      <c r="AM28" s="20">
        <f t="shared" si="17"/>
        <v>0.46957671957671959</v>
      </c>
      <c r="AN28" s="20">
        <f t="shared" si="18"/>
        <v>0.42261904761904762</v>
      </c>
    </row>
    <row r="29" spans="1:40" x14ac:dyDescent="0.25">
      <c r="A29">
        <v>27</v>
      </c>
      <c r="B29">
        <v>305446866</v>
      </c>
      <c r="C29" s="3" t="s">
        <v>61</v>
      </c>
      <c r="D29" s="3">
        <v>0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20">
        <f t="shared" si="0"/>
        <v>0.42857142857142855</v>
      </c>
      <c r="M29" s="20">
        <f t="shared" si="1"/>
        <v>0.42857142857142855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2</v>
      </c>
      <c r="V29" s="20">
        <f t="shared" si="2"/>
        <v>0</v>
      </c>
      <c r="W29" s="20">
        <f t="shared" si="3"/>
        <v>0</v>
      </c>
      <c r="X29" s="20">
        <f t="shared" si="4"/>
        <v>0.21428571428571427</v>
      </c>
      <c r="Y29" s="20">
        <f t="shared" si="5"/>
        <v>0.1875</v>
      </c>
      <c r="Z29" s="20"/>
      <c r="AA29" s="20">
        <f t="shared" si="6"/>
        <v>0.42857142857142855</v>
      </c>
      <c r="AB29" s="20">
        <f t="shared" si="7"/>
        <v>0.42857142857142855</v>
      </c>
      <c r="AC29" s="20" t="str">
        <f t="shared" si="8"/>
        <v/>
      </c>
      <c r="AD29" s="20" t="str">
        <f t="shared" si="9"/>
        <v/>
      </c>
      <c r="AE29" s="20" t="str">
        <f t="shared" si="10"/>
        <v/>
      </c>
      <c r="AF29" s="20" t="str">
        <f t="shared" si="11"/>
        <v/>
      </c>
      <c r="AG29" s="20" t="str">
        <f t="shared" si="12"/>
        <v/>
      </c>
      <c r="AH29" s="20" t="str">
        <f t="shared" si="13"/>
        <v/>
      </c>
      <c r="AI29" s="20" t="str">
        <f t="shared" si="14"/>
        <v/>
      </c>
      <c r="AJ29" s="20">
        <v>2</v>
      </c>
      <c r="AL29" s="20">
        <f t="shared" si="16"/>
        <v>0</v>
      </c>
      <c r="AM29" s="20">
        <f t="shared" si="17"/>
        <v>0.34311224489795922</v>
      </c>
      <c r="AN29" s="20">
        <f t="shared" si="18"/>
        <v>0.26686507936507936</v>
      </c>
    </row>
    <row r="30" spans="1:40" x14ac:dyDescent="0.25">
      <c r="A30">
        <v>28</v>
      </c>
      <c r="B30">
        <v>301914388</v>
      </c>
      <c r="C30" s="3" t="s">
        <v>61</v>
      </c>
      <c r="D30" s="3">
        <v>1</v>
      </c>
      <c r="E30" s="3">
        <v>1</v>
      </c>
      <c r="F30" s="3">
        <v>1</v>
      </c>
      <c r="G30" s="3">
        <v>0</v>
      </c>
      <c r="H30" s="3">
        <v>1</v>
      </c>
      <c r="I30" s="3">
        <v>0</v>
      </c>
      <c r="J30" s="3">
        <v>1</v>
      </c>
      <c r="K30" s="3">
        <v>2</v>
      </c>
      <c r="L30" s="20">
        <f t="shared" si="0"/>
        <v>0.7142857142857143</v>
      </c>
      <c r="M30" s="20">
        <f t="shared" si="1"/>
        <v>0.55555555555555558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5</v>
      </c>
      <c r="V30" s="20">
        <f t="shared" si="2"/>
        <v>0.2857142857142857</v>
      </c>
      <c r="W30" s="20">
        <f t="shared" si="3"/>
        <v>0.16666666666666666</v>
      </c>
      <c r="X30" s="20">
        <f t="shared" si="4"/>
        <v>0.5</v>
      </c>
      <c r="Y30" s="20">
        <f t="shared" si="5"/>
        <v>0.33333333333333331</v>
      </c>
      <c r="Z30" s="20"/>
      <c r="AA30" s="20">
        <f t="shared" si="6"/>
        <v>0.4285714285714286</v>
      </c>
      <c r="AB30" s="20">
        <f t="shared" si="7"/>
        <v>0.38888888888888895</v>
      </c>
      <c r="AC30" s="20">
        <f t="shared" si="8"/>
        <v>1</v>
      </c>
      <c r="AD30" s="20">
        <f t="shared" si="9"/>
        <v>0</v>
      </c>
      <c r="AE30" s="20">
        <f t="shared" si="10"/>
        <v>1</v>
      </c>
      <c r="AF30" s="20">
        <f t="shared" si="11"/>
        <v>0</v>
      </c>
      <c r="AG30" s="20" t="str">
        <f t="shared" si="12"/>
        <v/>
      </c>
      <c r="AH30" s="20">
        <f t="shared" si="13"/>
        <v>0</v>
      </c>
      <c r="AI30" s="20" t="str">
        <f t="shared" si="14"/>
        <v/>
      </c>
      <c r="AJ30" s="20">
        <v>5</v>
      </c>
      <c r="AK30" s="20">
        <f t="shared" si="15"/>
        <v>0.4</v>
      </c>
      <c r="AL30" s="20">
        <f t="shared" si="16"/>
        <v>0.2</v>
      </c>
      <c r="AM30" s="20">
        <f t="shared" si="17"/>
        <v>0.69047619047619035</v>
      </c>
      <c r="AN30" s="20">
        <f t="shared" si="18"/>
        <v>0.43609022556390969</v>
      </c>
    </row>
    <row r="31" spans="1:40" x14ac:dyDescent="0.25">
      <c r="A31">
        <v>29</v>
      </c>
      <c r="B31">
        <v>312585581</v>
      </c>
      <c r="C31" s="3" t="s">
        <v>61</v>
      </c>
      <c r="D31" s="3">
        <v>1</v>
      </c>
      <c r="E31" s="3">
        <v>1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20">
        <f t="shared" si="0"/>
        <v>0.5714285714285714</v>
      </c>
      <c r="M31" s="20">
        <f t="shared" si="1"/>
        <v>0.5714285714285714</v>
      </c>
      <c r="N31" s="20">
        <v>0</v>
      </c>
      <c r="O31" s="20">
        <v>1</v>
      </c>
      <c r="P31" s="20">
        <v>1</v>
      </c>
      <c r="Q31" s="20">
        <v>0</v>
      </c>
      <c r="R31" s="20">
        <v>0</v>
      </c>
      <c r="S31" s="20">
        <v>1</v>
      </c>
      <c r="T31" s="20">
        <v>0</v>
      </c>
      <c r="U31" s="20">
        <v>1</v>
      </c>
      <c r="V31" s="20">
        <f t="shared" si="2"/>
        <v>0.42857142857142855</v>
      </c>
      <c r="W31" s="20">
        <f t="shared" si="3"/>
        <v>0.375</v>
      </c>
      <c r="X31" s="20">
        <f t="shared" si="4"/>
        <v>0.5</v>
      </c>
      <c r="Y31" s="20">
        <f t="shared" si="5"/>
        <v>0.46666666666666667</v>
      </c>
      <c r="Z31" s="20"/>
      <c r="AA31" s="20">
        <f t="shared" si="6"/>
        <v>0.14285714285714285</v>
      </c>
      <c r="AB31" s="20">
        <f t="shared" si="7"/>
        <v>0.1964285714285714</v>
      </c>
      <c r="AC31" s="20" t="str">
        <f t="shared" si="8"/>
        <v/>
      </c>
      <c r="AD31" s="20">
        <f t="shared" si="9"/>
        <v>1</v>
      </c>
      <c r="AE31" s="20">
        <f t="shared" si="10"/>
        <v>1</v>
      </c>
      <c r="AF31" s="20">
        <f t="shared" si="11"/>
        <v>0</v>
      </c>
      <c r="AG31" s="20" t="str">
        <f t="shared" si="12"/>
        <v/>
      </c>
      <c r="AH31" s="20">
        <f t="shared" si="13"/>
        <v>1</v>
      </c>
      <c r="AI31" s="20" t="str">
        <f t="shared" si="14"/>
        <v/>
      </c>
      <c r="AJ31" s="20">
        <v>1</v>
      </c>
      <c r="AK31" s="20">
        <f t="shared" si="15"/>
        <v>0.75</v>
      </c>
      <c r="AL31" s="20">
        <f t="shared" si="16"/>
        <v>0.6</v>
      </c>
      <c r="AM31" s="20">
        <f t="shared" si="17"/>
        <v>0.61547619047619051</v>
      </c>
      <c r="AN31" s="20">
        <f t="shared" si="18"/>
        <v>0.56418650793650793</v>
      </c>
    </row>
    <row r="32" spans="1:40" x14ac:dyDescent="0.25">
      <c r="A32">
        <v>30</v>
      </c>
      <c r="B32">
        <v>201543808</v>
      </c>
      <c r="C32" s="3" t="s">
        <v>61</v>
      </c>
      <c r="D32" s="3">
        <v>1</v>
      </c>
      <c r="E32" s="3">
        <v>1</v>
      </c>
      <c r="F32" s="3">
        <v>1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20">
        <f t="shared" si="0"/>
        <v>0.5714285714285714</v>
      </c>
      <c r="M32" s="20">
        <f t="shared" si="1"/>
        <v>0.5714285714285714</v>
      </c>
      <c r="N32" s="20">
        <v>1</v>
      </c>
      <c r="O32" s="20">
        <v>1</v>
      </c>
      <c r="P32" s="20">
        <v>1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f t="shared" si="2"/>
        <v>0.42857142857142855</v>
      </c>
      <c r="W32" s="20">
        <f t="shared" si="3"/>
        <v>0.42857142857142855</v>
      </c>
      <c r="X32" s="20">
        <f t="shared" si="4"/>
        <v>0.5</v>
      </c>
      <c r="Y32" s="20">
        <f t="shared" si="5"/>
        <v>0.5</v>
      </c>
      <c r="Z32" s="20"/>
      <c r="AA32" s="20">
        <f t="shared" si="6"/>
        <v>0.14285714285714285</v>
      </c>
      <c r="AB32" s="20">
        <f t="shared" si="7"/>
        <v>0.14285714285714285</v>
      </c>
      <c r="AC32" s="20">
        <f t="shared" si="8"/>
        <v>1</v>
      </c>
      <c r="AD32" s="20">
        <f t="shared" si="9"/>
        <v>1</v>
      </c>
      <c r="AE32" s="20">
        <f t="shared" si="10"/>
        <v>1</v>
      </c>
      <c r="AF32" s="20" t="str">
        <f t="shared" si="11"/>
        <v/>
      </c>
      <c r="AG32" s="20" t="str">
        <f t="shared" si="12"/>
        <v/>
      </c>
      <c r="AH32" s="20" t="str">
        <f t="shared" si="13"/>
        <v/>
      </c>
      <c r="AI32" s="20" t="str">
        <f t="shared" si="14"/>
        <v/>
      </c>
      <c r="AJ32" s="20">
        <v>0</v>
      </c>
      <c r="AK32" s="20">
        <f t="shared" si="15"/>
        <v>1</v>
      </c>
      <c r="AL32" s="20">
        <f t="shared" si="16"/>
        <v>1</v>
      </c>
      <c r="AM32" s="20">
        <f t="shared" si="17"/>
        <v>0.48571428571428577</v>
      </c>
      <c r="AN32" s="20">
        <f t="shared" si="18"/>
        <v>0.48571428571428577</v>
      </c>
    </row>
    <row r="33" spans="1:40" x14ac:dyDescent="0.25">
      <c r="A33">
        <v>31</v>
      </c>
      <c r="B33">
        <v>203118864</v>
      </c>
      <c r="C33" s="3" t="s">
        <v>61</v>
      </c>
      <c r="D33" s="3">
        <v>1</v>
      </c>
      <c r="E33" s="3">
        <v>1</v>
      </c>
      <c r="F33" s="3">
        <v>0</v>
      </c>
      <c r="G33" s="3">
        <v>1</v>
      </c>
      <c r="H33" s="3">
        <v>1</v>
      </c>
      <c r="I33" s="3">
        <v>0</v>
      </c>
      <c r="J33" s="3">
        <v>1</v>
      </c>
      <c r="K33" s="3">
        <v>0</v>
      </c>
      <c r="L33" s="20">
        <f t="shared" si="0"/>
        <v>0.7142857142857143</v>
      </c>
      <c r="M33" s="20">
        <f t="shared" si="1"/>
        <v>0.7142857142857143</v>
      </c>
      <c r="N33" s="20">
        <v>0</v>
      </c>
      <c r="O33" s="20">
        <v>0</v>
      </c>
      <c r="P33" s="20">
        <v>1</v>
      </c>
      <c r="Q33" s="20">
        <v>0</v>
      </c>
      <c r="R33" s="20">
        <v>0</v>
      </c>
      <c r="S33" s="20">
        <v>0</v>
      </c>
      <c r="T33" s="20">
        <v>1</v>
      </c>
      <c r="U33" s="20">
        <v>2</v>
      </c>
      <c r="V33" s="20">
        <f t="shared" si="2"/>
        <v>0.2857142857142857</v>
      </c>
      <c r="W33" s="20">
        <f t="shared" si="3"/>
        <v>0.22222222222222221</v>
      </c>
      <c r="X33" s="20">
        <f t="shared" si="4"/>
        <v>0.5</v>
      </c>
      <c r="Y33" s="20">
        <f t="shared" si="5"/>
        <v>0.4375</v>
      </c>
      <c r="Z33" s="20"/>
      <c r="AA33" s="20">
        <f t="shared" si="6"/>
        <v>0.4285714285714286</v>
      </c>
      <c r="AB33" s="20">
        <f t="shared" si="7"/>
        <v>0.49206349206349209</v>
      </c>
      <c r="AC33" s="20" t="str">
        <f t="shared" si="8"/>
        <v/>
      </c>
      <c r="AD33" s="20">
        <f t="shared" si="9"/>
        <v>0</v>
      </c>
      <c r="AE33" s="20">
        <f t="shared" si="10"/>
        <v>1</v>
      </c>
      <c r="AF33" s="20">
        <f t="shared" si="11"/>
        <v>0</v>
      </c>
      <c r="AG33" s="20" t="str">
        <f t="shared" si="12"/>
        <v/>
      </c>
      <c r="AH33" s="20">
        <f t="shared" si="13"/>
        <v>0</v>
      </c>
      <c r="AI33" s="20" t="str">
        <f t="shared" si="14"/>
        <v/>
      </c>
      <c r="AJ33" s="20">
        <v>2</v>
      </c>
      <c r="AK33" s="20">
        <f t="shared" si="15"/>
        <v>0.25</v>
      </c>
      <c r="AL33" s="20">
        <f t="shared" si="16"/>
        <v>0.16666666666666666</v>
      </c>
      <c r="AM33" s="20">
        <f t="shared" si="17"/>
        <v>0.49503968253968256</v>
      </c>
      <c r="AN33" s="20">
        <f t="shared" si="18"/>
        <v>0.41887973137973139</v>
      </c>
    </row>
    <row r="34" spans="1:40" x14ac:dyDescent="0.25">
      <c r="A34">
        <v>32</v>
      </c>
      <c r="B34">
        <v>206316747</v>
      </c>
      <c r="C34" s="3" t="s">
        <v>61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0</v>
      </c>
      <c r="K34" s="3">
        <v>0</v>
      </c>
      <c r="L34" s="20">
        <f t="shared" si="0"/>
        <v>0.8571428571428571</v>
      </c>
      <c r="M34" s="20">
        <f t="shared" si="1"/>
        <v>0.8571428571428571</v>
      </c>
      <c r="N34" s="20">
        <v>0</v>
      </c>
      <c r="O34" s="20">
        <v>0</v>
      </c>
      <c r="P34" s="20">
        <v>1</v>
      </c>
      <c r="Q34" s="20">
        <v>0</v>
      </c>
      <c r="R34" s="20">
        <v>1</v>
      </c>
      <c r="S34" s="20">
        <v>0</v>
      </c>
      <c r="T34" s="20">
        <v>0</v>
      </c>
      <c r="U34" s="20">
        <v>1</v>
      </c>
      <c r="V34" s="20">
        <f t="shared" si="2"/>
        <v>0.2857142857142857</v>
      </c>
      <c r="W34" s="20">
        <f t="shared" si="3"/>
        <v>0.25</v>
      </c>
      <c r="X34" s="20">
        <f t="shared" si="4"/>
        <v>0.5714285714285714</v>
      </c>
      <c r="Y34" s="20">
        <f t="shared" si="5"/>
        <v>0.53333333333333333</v>
      </c>
      <c r="Z34" s="20"/>
      <c r="AA34" s="20">
        <f t="shared" si="6"/>
        <v>0.5714285714285714</v>
      </c>
      <c r="AB34" s="20">
        <f t="shared" si="7"/>
        <v>0.6071428571428571</v>
      </c>
      <c r="AC34" s="20">
        <f t="shared" si="8"/>
        <v>0</v>
      </c>
      <c r="AD34" s="20">
        <f t="shared" si="9"/>
        <v>0</v>
      </c>
      <c r="AE34" s="20">
        <f t="shared" si="10"/>
        <v>1</v>
      </c>
      <c r="AF34" s="20" t="str">
        <f t="shared" si="11"/>
        <v/>
      </c>
      <c r="AG34" s="20">
        <f t="shared" si="12"/>
        <v>1</v>
      </c>
      <c r="AH34" s="20" t="str">
        <f t="shared" si="13"/>
        <v/>
      </c>
      <c r="AI34" s="20" t="str">
        <f t="shared" si="14"/>
        <v/>
      </c>
      <c r="AJ34" s="20">
        <v>1</v>
      </c>
      <c r="AK34" s="20">
        <f t="shared" si="15"/>
        <v>0.5</v>
      </c>
      <c r="AL34" s="20">
        <f t="shared" si="16"/>
        <v>0.4</v>
      </c>
      <c r="AM34" s="20">
        <f t="shared" si="17"/>
        <v>0.42186147186147183</v>
      </c>
      <c r="AN34" s="20">
        <f t="shared" si="18"/>
        <v>0.38670634920634916</v>
      </c>
    </row>
    <row r="35" spans="1:40" x14ac:dyDescent="0.25">
      <c r="A35">
        <v>33</v>
      </c>
      <c r="B35">
        <v>307832899</v>
      </c>
      <c r="C35" s="3" t="s">
        <v>61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1</v>
      </c>
      <c r="J35" s="3">
        <v>1</v>
      </c>
      <c r="K35" s="3">
        <v>1</v>
      </c>
      <c r="L35" s="20">
        <f t="shared" si="0"/>
        <v>0.5714285714285714</v>
      </c>
      <c r="M35" s="20">
        <f t="shared" si="1"/>
        <v>0.5</v>
      </c>
      <c r="N35" s="20">
        <v>0</v>
      </c>
      <c r="O35" s="20">
        <v>0</v>
      </c>
      <c r="P35" s="20">
        <v>0</v>
      </c>
      <c r="Q35" s="20">
        <v>0</v>
      </c>
      <c r="R35" s="20">
        <v>1</v>
      </c>
      <c r="S35" s="20">
        <v>0</v>
      </c>
      <c r="T35" s="20">
        <v>0</v>
      </c>
      <c r="U35" s="20">
        <v>2</v>
      </c>
      <c r="V35" s="20">
        <f t="shared" si="2"/>
        <v>0.14285714285714285</v>
      </c>
      <c r="W35" s="20">
        <f t="shared" si="3"/>
        <v>0.1111111111111111</v>
      </c>
      <c r="X35" s="20">
        <f t="shared" si="4"/>
        <v>0.35714285714285715</v>
      </c>
      <c r="Y35" s="20">
        <f t="shared" si="5"/>
        <v>0.29411764705882354</v>
      </c>
      <c r="Z35" s="20"/>
      <c r="AA35" s="20">
        <f t="shared" si="6"/>
        <v>0.42857142857142855</v>
      </c>
      <c r="AB35" s="20">
        <f t="shared" si="7"/>
        <v>0.3888888888888889</v>
      </c>
      <c r="AC35" s="20" t="str">
        <f t="shared" si="8"/>
        <v/>
      </c>
      <c r="AD35" s="20" t="str">
        <f t="shared" si="9"/>
        <v/>
      </c>
      <c r="AE35" s="20" t="str">
        <f t="shared" si="10"/>
        <v/>
      </c>
      <c r="AF35" s="20" t="str">
        <f t="shared" si="11"/>
        <v/>
      </c>
      <c r="AG35" s="20">
        <f t="shared" si="12"/>
        <v>1</v>
      </c>
      <c r="AH35" s="20">
        <f t="shared" si="13"/>
        <v>0</v>
      </c>
      <c r="AI35" s="20">
        <f t="shared" si="14"/>
        <v>0</v>
      </c>
      <c r="AJ35" s="20">
        <v>2</v>
      </c>
      <c r="AK35" s="20">
        <f t="shared" si="15"/>
        <v>0.33333333333333331</v>
      </c>
      <c r="AL35" s="20">
        <f t="shared" si="16"/>
        <v>0.2</v>
      </c>
      <c r="AM35" s="20">
        <f t="shared" si="17"/>
        <v>0.39052287581699346</v>
      </c>
      <c r="AN35" s="20">
        <f t="shared" si="18"/>
        <v>0.30040221216691804</v>
      </c>
    </row>
    <row r="36" spans="1:40" x14ac:dyDescent="0.25">
      <c r="A36">
        <v>34</v>
      </c>
      <c r="B36">
        <v>204076053</v>
      </c>
      <c r="C36" s="3" t="s">
        <v>61</v>
      </c>
      <c r="D36" s="3">
        <v>1</v>
      </c>
      <c r="E36" s="3">
        <v>1</v>
      </c>
      <c r="F36" s="3">
        <v>0</v>
      </c>
      <c r="G36" s="3">
        <v>1</v>
      </c>
      <c r="H36" s="3">
        <v>1</v>
      </c>
      <c r="I36" s="3">
        <v>1</v>
      </c>
      <c r="J36" s="3">
        <v>1</v>
      </c>
      <c r="K36" s="3">
        <v>0</v>
      </c>
      <c r="L36" s="20">
        <f t="shared" si="0"/>
        <v>0.8571428571428571</v>
      </c>
      <c r="M36" s="20">
        <f t="shared" si="1"/>
        <v>0.8571428571428571</v>
      </c>
      <c r="N36" s="20">
        <v>0</v>
      </c>
      <c r="O36" s="20">
        <v>0</v>
      </c>
      <c r="P36" s="20">
        <v>1</v>
      </c>
      <c r="Q36" s="20">
        <v>0</v>
      </c>
      <c r="R36" s="20">
        <v>1</v>
      </c>
      <c r="S36" s="20">
        <v>0</v>
      </c>
      <c r="T36" s="20">
        <v>1</v>
      </c>
      <c r="U36" s="20">
        <v>2</v>
      </c>
      <c r="V36" s="20">
        <f t="shared" si="2"/>
        <v>0.42857142857142855</v>
      </c>
      <c r="W36" s="20">
        <f t="shared" si="3"/>
        <v>0.33333333333333331</v>
      </c>
      <c r="X36" s="20">
        <f t="shared" si="4"/>
        <v>0.6428571428571429</v>
      </c>
      <c r="Y36" s="20">
        <f t="shared" si="5"/>
        <v>0.5625</v>
      </c>
      <c r="Z36" s="20"/>
      <c r="AA36" s="20">
        <f t="shared" si="6"/>
        <v>0.42857142857142855</v>
      </c>
      <c r="AB36" s="20">
        <f t="shared" si="7"/>
        <v>0.52380952380952372</v>
      </c>
      <c r="AC36" s="20" t="str">
        <f t="shared" si="8"/>
        <v/>
      </c>
      <c r="AD36" s="20">
        <f t="shared" si="9"/>
        <v>0</v>
      </c>
      <c r="AE36" s="20">
        <f t="shared" si="10"/>
        <v>1</v>
      </c>
      <c r="AF36" s="20">
        <f t="shared" si="11"/>
        <v>0</v>
      </c>
      <c r="AG36" s="20">
        <f t="shared" si="12"/>
        <v>1</v>
      </c>
      <c r="AH36" s="20">
        <f t="shared" si="13"/>
        <v>0</v>
      </c>
      <c r="AI36" s="20">
        <f t="shared" si="14"/>
        <v>1</v>
      </c>
      <c r="AJ36" s="20">
        <v>2</v>
      </c>
      <c r="AK36" s="20">
        <f t="shared" si="15"/>
        <v>0.5</v>
      </c>
      <c r="AL36" s="20">
        <f t="shared" si="16"/>
        <v>0.375</v>
      </c>
      <c r="AM36" s="20">
        <f t="shared" si="17"/>
        <v>0.61286630036630041</v>
      </c>
      <c r="AN36" s="20">
        <f t="shared" si="18"/>
        <v>0.53115079365079365</v>
      </c>
    </row>
    <row r="37" spans="1:40" x14ac:dyDescent="0.25">
      <c r="A37">
        <v>35</v>
      </c>
      <c r="B37">
        <v>313279242</v>
      </c>
      <c r="C37" s="3" t="s">
        <v>61</v>
      </c>
      <c r="D37" s="3">
        <v>1</v>
      </c>
      <c r="E37" s="3">
        <v>1</v>
      </c>
      <c r="F37" s="3">
        <v>0</v>
      </c>
      <c r="G37" s="3">
        <v>1</v>
      </c>
      <c r="H37" s="3">
        <v>1</v>
      </c>
      <c r="I37" s="3">
        <v>1</v>
      </c>
      <c r="J37" s="3">
        <v>1</v>
      </c>
      <c r="K37" s="3">
        <v>2</v>
      </c>
      <c r="L37" s="20">
        <f t="shared" si="0"/>
        <v>0.8571428571428571</v>
      </c>
      <c r="M37" s="20">
        <f t="shared" si="1"/>
        <v>0.66666666666666663</v>
      </c>
      <c r="N37" s="11">
        <v>0</v>
      </c>
      <c r="O37" s="11">
        <v>0</v>
      </c>
      <c r="P37" s="11">
        <v>1</v>
      </c>
      <c r="Q37" s="11">
        <v>0</v>
      </c>
      <c r="R37" s="11">
        <v>1</v>
      </c>
      <c r="S37" s="11">
        <v>1</v>
      </c>
      <c r="T37" s="11">
        <v>1</v>
      </c>
      <c r="U37" s="11">
        <v>4</v>
      </c>
      <c r="V37" s="20">
        <f t="shared" si="2"/>
        <v>0.5714285714285714</v>
      </c>
      <c r="W37" s="20">
        <f t="shared" si="3"/>
        <v>0.36363636363636365</v>
      </c>
      <c r="X37" s="20">
        <f t="shared" si="4"/>
        <v>0.7142857142857143</v>
      </c>
      <c r="Y37" s="20">
        <f t="shared" si="5"/>
        <v>0.5</v>
      </c>
      <c r="Z37" s="20"/>
      <c r="AA37" s="20">
        <f t="shared" si="6"/>
        <v>0.2857142857142857</v>
      </c>
      <c r="AB37" s="20">
        <f t="shared" si="7"/>
        <v>0.30303030303030298</v>
      </c>
      <c r="AC37" s="20" t="str">
        <f t="shared" si="8"/>
        <v/>
      </c>
      <c r="AD37" s="20">
        <f t="shared" si="9"/>
        <v>0</v>
      </c>
      <c r="AE37" s="20">
        <f t="shared" si="10"/>
        <v>1</v>
      </c>
      <c r="AF37" s="20">
        <f t="shared" si="11"/>
        <v>0</v>
      </c>
      <c r="AG37" s="20">
        <f t="shared" si="12"/>
        <v>1</v>
      </c>
      <c r="AH37" s="20">
        <f t="shared" si="13"/>
        <v>1</v>
      </c>
      <c r="AI37" s="20">
        <f t="shared" si="14"/>
        <v>1</v>
      </c>
      <c r="AJ37" s="11">
        <v>4</v>
      </c>
      <c r="AK37" s="20">
        <f t="shared" si="15"/>
        <v>0.66666666666666663</v>
      </c>
      <c r="AL37" s="20">
        <f t="shared" si="16"/>
        <v>0.4</v>
      </c>
      <c r="AM37" s="20">
        <f t="shared" si="17"/>
        <v>0.93456543456543451</v>
      </c>
      <c r="AN37" s="20">
        <f t="shared" si="18"/>
        <v>0.63943950786056047</v>
      </c>
    </row>
    <row r="38" spans="1:40" x14ac:dyDescent="0.25">
      <c r="A38">
        <v>36</v>
      </c>
      <c r="B38">
        <v>301730354</v>
      </c>
      <c r="C38" s="3" t="s">
        <v>61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0</v>
      </c>
      <c r="L38" s="20">
        <f t="shared" si="0"/>
        <v>1</v>
      </c>
      <c r="M38" s="20">
        <f t="shared" si="1"/>
        <v>1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1</v>
      </c>
      <c r="T38" s="11">
        <v>1</v>
      </c>
      <c r="U38" s="11">
        <v>3</v>
      </c>
      <c r="V38" s="20">
        <f t="shared" si="2"/>
        <v>0.42857142857142855</v>
      </c>
      <c r="W38" s="20">
        <f t="shared" si="3"/>
        <v>0.3</v>
      </c>
      <c r="X38" s="20">
        <f t="shared" si="4"/>
        <v>0.7142857142857143</v>
      </c>
      <c r="Y38" s="20">
        <f t="shared" si="5"/>
        <v>0.58823529411764708</v>
      </c>
      <c r="Z38" s="20"/>
      <c r="AA38" s="20">
        <f t="shared" si="6"/>
        <v>0.5714285714285714</v>
      </c>
      <c r="AB38" s="20">
        <f t="shared" si="7"/>
        <v>0.7</v>
      </c>
      <c r="AC38" s="20">
        <f t="shared" si="8"/>
        <v>0</v>
      </c>
      <c r="AD38" s="20">
        <f t="shared" si="9"/>
        <v>0</v>
      </c>
      <c r="AE38" s="20">
        <f t="shared" si="10"/>
        <v>1</v>
      </c>
      <c r="AF38" s="20">
        <f t="shared" si="11"/>
        <v>0</v>
      </c>
      <c r="AG38" s="20">
        <f t="shared" si="12"/>
        <v>0</v>
      </c>
      <c r="AH38" s="20">
        <f t="shared" si="13"/>
        <v>1</v>
      </c>
      <c r="AI38" s="20">
        <f t="shared" si="14"/>
        <v>1</v>
      </c>
      <c r="AJ38" s="11">
        <v>3</v>
      </c>
      <c r="AK38" s="20">
        <f t="shared" si="15"/>
        <v>0.42857142857142855</v>
      </c>
      <c r="AL38" s="20">
        <f t="shared" si="16"/>
        <v>0.3</v>
      </c>
      <c r="AM38" s="20">
        <f t="shared" si="17"/>
        <v>0.71650660264105637</v>
      </c>
      <c r="AN38" s="20">
        <f t="shared" si="18"/>
        <v>0.59006426099851705</v>
      </c>
    </row>
    <row r="39" spans="1:40" x14ac:dyDescent="0.25">
      <c r="A39">
        <v>37</v>
      </c>
      <c r="B39">
        <v>204640304</v>
      </c>
      <c r="C39" s="3" t="s">
        <v>61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20">
        <f t="shared" si="0"/>
        <v>1</v>
      </c>
      <c r="M39" s="20">
        <f t="shared" si="1"/>
        <v>0.875</v>
      </c>
      <c r="N39" s="11">
        <v>0</v>
      </c>
      <c r="O39" s="11">
        <v>0</v>
      </c>
      <c r="P39" s="11">
        <v>1</v>
      </c>
      <c r="Q39" s="11">
        <v>0</v>
      </c>
      <c r="R39" s="11">
        <v>1</v>
      </c>
      <c r="S39" s="11">
        <v>1</v>
      </c>
      <c r="T39" s="11">
        <v>1</v>
      </c>
      <c r="U39" s="11">
        <v>3</v>
      </c>
      <c r="V39" s="20">
        <f t="shared" si="2"/>
        <v>0.5714285714285714</v>
      </c>
      <c r="W39" s="20">
        <f t="shared" si="3"/>
        <v>0.4</v>
      </c>
      <c r="X39" s="20">
        <f t="shared" si="4"/>
        <v>0.7857142857142857</v>
      </c>
      <c r="Y39" s="20">
        <f t="shared" si="5"/>
        <v>0.61111111111111116</v>
      </c>
      <c r="Z39" s="20"/>
      <c r="AA39" s="20">
        <f t="shared" si="6"/>
        <v>0.4285714285714286</v>
      </c>
      <c r="AB39" s="20">
        <f t="shared" si="7"/>
        <v>0.47499999999999998</v>
      </c>
      <c r="AC39" s="20">
        <f t="shared" si="8"/>
        <v>0</v>
      </c>
      <c r="AD39" s="20">
        <f t="shared" si="9"/>
        <v>0</v>
      </c>
      <c r="AE39" s="20">
        <f t="shared" si="10"/>
        <v>1</v>
      </c>
      <c r="AF39" s="20">
        <f t="shared" si="11"/>
        <v>0</v>
      </c>
      <c r="AG39" s="20">
        <f t="shared" si="12"/>
        <v>1</v>
      </c>
      <c r="AH39" s="20">
        <f t="shared" si="13"/>
        <v>1</v>
      </c>
      <c r="AI39" s="20">
        <f t="shared" si="14"/>
        <v>1</v>
      </c>
      <c r="AJ39" s="11">
        <v>3</v>
      </c>
      <c r="AK39" s="20">
        <f t="shared" si="15"/>
        <v>0.5714285714285714</v>
      </c>
      <c r="AL39" s="20">
        <f t="shared" si="16"/>
        <v>0.4</v>
      </c>
      <c r="AM39" s="20">
        <f t="shared" si="17"/>
        <v>0.81201814058956923</v>
      </c>
      <c r="AN39" s="20">
        <f t="shared" si="18"/>
        <v>0.63156966490299826</v>
      </c>
    </row>
    <row r="40" spans="1:40" x14ac:dyDescent="0.25">
      <c r="A40">
        <v>38</v>
      </c>
      <c r="B40">
        <v>312614175</v>
      </c>
      <c r="C40" s="3" t="s">
        <v>61</v>
      </c>
      <c r="D40" s="3">
        <v>1</v>
      </c>
      <c r="E40" s="3">
        <v>1</v>
      </c>
      <c r="F40" s="3">
        <v>0</v>
      </c>
      <c r="G40" s="3">
        <v>1</v>
      </c>
      <c r="H40" s="3">
        <v>1</v>
      </c>
      <c r="I40" s="3">
        <v>1</v>
      </c>
      <c r="J40" s="3">
        <v>1</v>
      </c>
      <c r="K40" s="3">
        <v>0</v>
      </c>
      <c r="L40" s="20">
        <f t="shared" si="0"/>
        <v>0.8571428571428571</v>
      </c>
      <c r="M40" s="20">
        <f t="shared" si="1"/>
        <v>0.8571428571428571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1</v>
      </c>
      <c r="T40" s="11">
        <v>1</v>
      </c>
      <c r="U40" s="11">
        <v>2</v>
      </c>
      <c r="V40" s="20">
        <f t="shared" si="2"/>
        <v>0.42857142857142855</v>
      </c>
      <c r="W40" s="20">
        <f t="shared" si="3"/>
        <v>0.33333333333333331</v>
      </c>
      <c r="X40" s="20">
        <f t="shared" si="4"/>
        <v>0.6428571428571429</v>
      </c>
      <c r="Y40" s="20">
        <f t="shared" si="5"/>
        <v>0.5625</v>
      </c>
      <c r="Z40" s="20"/>
      <c r="AA40" s="20">
        <f t="shared" si="6"/>
        <v>0.42857142857142855</v>
      </c>
      <c r="AB40" s="20">
        <f t="shared" si="7"/>
        <v>0.52380952380952372</v>
      </c>
      <c r="AC40" s="20" t="str">
        <f t="shared" si="8"/>
        <v/>
      </c>
      <c r="AD40" s="20">
        <f t="shared" si="9"/>
        <v>0</v>
      </c>
      <c r="AE40" s="20">
        <f t="shared" si="10"/>
        <v>1</v>
      </c>
      <c r="AF40" s="20">
        <f t="shared" si="11"/>
        <v>0</v>
      </c>
      <c r="AG40" s="20">
        <f t="shared" si="12"/>
        <v>0</v>
      </c>
      <c r="AH40" s="20">
        <f t="shared" si="13"/>
        <v>1</v>
      </c>
      <c r="AI40" s="20">
        <f t="shared" si="14"/>
        <v>1</v>
      </c>
      <c r="AJ40" s="11">
        <v>2</v>
      </c>
      <c r="AK40" s="20">
        <f t="shared" si="15"/>
        <v>0.5</v>
      </c>
      <c r="AL40" s="20">
        <f t="shared" si="16"/>
        <v>0.375</v>
      </c>
      <c r="AM40" s="20">
        <f t="shared" si="17"/>
        <v>0.68978937728937728</v>
      </c>
      <c r="AN40" s="20">
        <f t="shared" si="18"/>
        <v>0.5978174603174603</v>
      </c>
    </row>
    <row r="41" spans="1:40" x14ac:dyDescent="0.25">
      <c r="A41">
        <v>39</v>
      </c>
      <c r="B41">
        <v>308401280</v>
      </c>
      <c r="C41" s="3" t="s">
        <v>61</v>
      </c>
      <c r="D41" s="3">
        <v>1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20">
        <f t="shared" si="0"/>
        <v>0.42857142857142855</v>
      </c>
      <c r="M41" s="20">
        <f t="shared" si="1"/>
        <v>0.33333333333333331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1">
        <v>0</v>
      </c>
      <c r="U41" s="11">
        <v>2</v>
      </c>
      <c r="V41" s="20">
        <f t="shared" si="2"/>
        <v>0.14285714285714285</v>
      </c>
      <c r="W41" s="20">
        <f t="shared" si="3"/>
        <v>0.1111111111111111</v>
      </c>
      <c r="X41" s="20">
        <f t="shared" si="4"/>
        <v>0.2857142857142857</v>
      </c>
      <c r="Y41" s="20">
        <f t="shared" si="5"/>
        <v>0.22222222222222221</v>
      </c>
      <c r="Z41" s="20"/>
      <c r="AA41" s="20">
        <f t="shared" si="6"/>
        <v>0.2857142857142857</v>
      </c>
      <c r="AB41" s="20">
        <f t="shared" si="7"/>
        <v>0.22222222222222221</v>
      </c>
      <c r="AC41" s="20" t="str">
        <f t="shared" si="8"/>
        <v/>
      </c>
      <c r="AD41" s="20">
        <f t="shared" si="9"/>
        <v>0</v>
      </c>
      <c r="AE41" s="20">
        <f t="shared" si="10"/>
        <v>1</v>
      </c>
      <c r="AF41" s="20" t="str">
        <f t="shared" si="11"/>
        <v/>
      </c>
      <c r="AG41" s="20" t="str">
        <f t="shared" si="12"/>
        <v/>
      </c>
      <c r="AH41" s="20" t="str">
        <f t="shared" si="13"/>
        <v/>
      </c>
      <c r="AI41" s="20" t="str">
        <f t="shared" si="14"/>
        <v/>
      </c>
      <c r="AJ41" s="11">
        <v>2</v>
      </c>
      <c r="AK41" s="20">
        <f t="shared" si="15"/>
        <v>0.5</v>
      </c>
      <c r="AL41" s="20">
        <f t="shared" si="16"/>
        <v>0.25</v>
      </c>
      <c r="AM41" s="20">
        <f t="shared" si="17"/>
        <v>0.41798941798941797</v>
      </c>
      <c r="AN41" s="20">
        <f t="shared" si="18"/>
        <v>0.28937728937728935</v>
      </c>
    </row>
    <row r="42" spans="1:40" x14ac:dyDescent="0.25">
      <c r="A42">
        <v>40</v>
      </c>
      <c r="B42">
        <v>324790716</v>
      </c>
      <c r="C42" s="3" t="s">
        <v>61</v>
      </c>
      <c r="D42" s="3">
        <v>0</v>
      </c>
      <c r="E42" s="3">
        <v>0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0</v>
      </c>
      <c r="L42" s="20">
        <f t="shared" si="0"/>
        <v>0.7142857142857143</v>
      </c>
      <c r="M42" s="20">
        <f t="shared" si="1"/>
        <v>0.7142857142857143</v>
      </c>
      <c r="N42" s="11">
        <v>0</v>
      </c>
      <c r="O42" s="11">
        <v>0</v>
      </c>
      <c r="P42" s="11">
        <v>1</v>
      </c>
      <c r="Q42" s="11">
        <v>0</v>
      </c>
      <c r="R42" s="11">
        <v>1</v>
      </c>
      <c r="S42" s="11">
        <v>1</v>
      </c>
      <c r="T42" s="11">
        <v>1</v>
      </c>
      <c r="U42" s="11">
        <v>2</v>
      </c>
      <c r="V42" s="20">
        <f t="shared" si="2"/>
        <v>0.5714285714285714</v>
      </c>
      <c r="W42" s="20">
        <f t="shared" si="3"/>
        <v>0.44444444444444442</v>
      </c>
      <c r="X42" s="20">
        <f t="shared" si="4"/>
        <v>0.6428571428571429</v>
      </c>
      <c r="Y42" s="20">
        <f t="shared" si="5"/>
        <v>0.5625</v>
      </c>
      <c r="Z42" s="20"/>
      <c r="AA42" s="20">
        <f t="shared" si="6"/>
        <v>0.1428571428571429</v>
      </c>
      <c r="AB42" s="20">
        <f t="shared" si="7"/>
        <v>0.26984126984126988</v>
      </c>
      <c r="AC42" s="20" t="str">
        <f t="shared" si="8"/>
        <v/>
      </c>
      <c r="AD42" s="20" t="str">
        <f t="shared" si="9"/>
        <v/>
      </c>
      <c r="AE42" s="20" t="str">
        <f t="shared" si="10"/>
        <v/>
      </c>
      <c r="AF42" s="20" t="str">
        <f t="shared" si="11"/>
        <v/>
      </c>
      <c r="AG42" s="20">
        <f t="shared" si="12"/>
        <v>1</v>
      </c>
      <c r="AH42" s="20" t="str">
        <f t="shared" si="13"/>
        <v/>
      </c>
      <c r="AI42" s="20">
        <f t="shared" si="14"/>
        <v>1</v>
      </c>
      <c r="AJ42" s="11">
        <v>2</v>
      </c>
      <c r="AK42" s="20">
        <f t="shared" si="15"/>
        <v>1</v>
      </c>
      <c r="AL42" s="20">
        <f t="shared" si="16"/>
        <v>0.5</v>
      </c>
      <c r="AM42" s="20">
        <f t="shared" si="17"/>
        <v>0.91347001763668423</v>
      </c>
      <c r="AN42" s="20">
        <f t="shared" si="18"/>
        <v>0.74738455988455987</v>
      </c>
    </row>
    <row r="43" spans="1:40" x14ac:dyDescent="0.25">
      <c r="A43">
        <v>41</v>
      </c>
      <c r="B43">
        <v>308000017</v>
      </c>
      <c r="C43" s="3" t="s">
        <v>61</v>
      </c>
      <c r="D43" s="3">
        <v>1</v>
      </c>
      <c r="E43" s="3">
        <v>1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3">
        <v>2</v>
      </c>
      <c r="L43" s="20">
        <f t="shared" si="0"/>
        <v>0.8571428571428571</v>
      </c>
      <c r="M43" s="20">
        <f t="shared" si="1"/>
        <v>0.66666666666666663</v>
      </c>
      <c r="N43" s="11">
        <v>0</v>
      </c>
      <c r="O43" s="11">
        <v>0</v>
      </c>
      <c r="P43" s="11">
        <v>1</v>
      </c>
      <c r="Q43" s="11">
        <v>0</v>
      </c>
      <c r="R43" s="11">
        <v>1</v>
      </c>
      <c r="S43" s="11">
        <v>0</v>
      </c>
      <c r="T43" s="11">
        <v>1</v>
      </c>
      <c r="U43" s="11">
        <v>2</v>
      </c>
      <c r="V43" s="20">
        <f t="shared" si="2"/>
        <v>0.42857142857142855</v>
      </c>
      <c r="W43" s="20">
        <f t="shared" si="3"/>
        <v>0.33333333333333331</v>
      </c>
      <c r="X43" s="20">
        <f t="shared" si="4"/>
        <v>0.6428571428571429</v>
      </c>
      <c r="Y43" s="20">
        <f t="shared" si="5"/>
        <v>0.5</v>
      </c>
      <c r="Z43" s="20"/>
      <c r="AA43" s="20">
        <f t="shared" si="6"/>
        <v>0.42857142857142855</v>
      </c>
      <c r="AB43" s="20">
        <f t="shared" si="7"/>
        <v>0.33333333333333331</v>
      </c>
      <c r="AC43" s="20" t="str">
        <f t="shared" si="8"/>
        <v/>
      </c>
      <c r="AD43" s="20">
        <f t="shared" si="9"/>
        <v>0</v>
      </c>
      <c r="AE43" s="20">
        <f t="shared" si="10"/>
        <v>1</v>
      </c>
      <c r="AF43" s="20">
        <f t="shared" si="11"/>
        <v>0</v>
      </c>
      <c r="AG43" s="20">
        <f t="shared" si="12"/>
        <v>1</v>
      </c>
      <c r="AH43" s="20">
        <f t="shared" si="13"/>
        <v>0</v>
      </c>
      <c r="AI43" s="20">
        <f t="shared" si="14"/>
        <v>1</v>
      </c>
      <c r="AJ43" s="11">
        <v>2</v>
      </c>
      <c r="AK43" s="20">
        <f t="shared" si="15"/>
        <v>0.5</v>
      </c>
      <c r="AL43" s="20">
        <f t="shared" si="16"/>
        <v>0.375</v>
      </c>
      <c r="AM43" s="20">
        <f t="shared" si="17"/>
        <v>0.60805860805860812</v>
      </c>
      <c r="AN43" s="20">
        <f t="shared" si="18"/>
        <v>0.46498599439775912</v>
      </c>
    </row>
    <row r="44" spans="1:40" x14ac:dyDescent="0.25">
      <c r="A44">
        <v>42</v>
      </c>
      <c r="B44">
        <v>201234606</v>
      </c>
      <c r="C44" s="3" t="s">
        <v>61</v>
      </c>
      <c r="D44" s="3">
        <v>1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20">
        <f t="shared" si="0"/>
        <v>0.42857142857142855</v>
      </c>
      <c r="M44" s="20">
        <f t="shared" si="1"/>
        <v>0.42857142857142855</v>
      </c>
      <c r="N44" s="11">
        <v>0</v>
      </c>
      <c r="O44" s="11">
        <v>0</v>
      </c>
      <c r="P44" s="11">
        <v>1</v>
      </c>
      <c r="Q44" s="11">
        <v>0</v>
      </c>
      <c r="R44" s="11">
        <v>0</v>
      </c>
      <c r="S44" s="11">
        <v>0</v>
      </c>
      <c r="T44" s="11">
        <v>0</v>
      </c>
      <c r="U44" s="11">
        <v>1</v>
      </c>
      <c r="V44" s="20">
        <f t="shared" si="2"/>
        <v>0.14285714285714285</v>
      </c>
      <c r="W44" s="20">
        <f t="shared" si="3"/>
        <v>0.125</v>
      </c>
      <c r="X44" s="20">
        <f t="shared" si="4"/>
        <v>0.2857142857142857</v>
      </c>
      <c r="Y44" s="20">
        <f t="shared" si="5"/>
        <v>0.26666666666666666</v>
      </c>
      <c r="Z44" s="20"/>
      <c r="AA44" s="20">
        <f t="shared" si="6"/>
        <v>0.2857142857142857</v>
      </c>
      <c r="AB44" s="20">
        <f t="shared" si="7"/>
        <v>0.30357142857142855</v>
      </c>
      <c r="AC44" s="20" t="str">
        <f t="shared" si="8"/>
        <v/>
      </c>
      <c r="AD44" s="20">
        <f t="shared" si="9"/>
        <v>0</v>
      </c>
      <c r="AE44" s="20">
        <f t="shared" si="10"/>
        <v>1</v>
      </c>
      <c r="AF44" s="20" t="str">
        <f t="shared" si="11"/>
        <v/>
      </c>
      <c r="AG44" s="20" t="str">
        <f t="shared" si="12"/>
        <v/>
      </c>
      <c r="AH44" s="20" t="str">
        <f t="shared" si="13"/>
        <v/>
      </c>
      <c r="AI44" s="20" t="str">
        <f t="shared" si="14"/>
        <v/>
      </c>
      <c r="AJ44" s="11">
        <v>1</v>
      </c>
      <c r="AK44" s="20">
        <f t="shared" si="15"/>
        <v>0.5</v>
      </c>
      <c r="AL44" s="20">
        <f t="shared" si="16"/>
        <v>0.33333333333333331</v>
      </c>
      <c r="AM44" s="20">
        <f t="shared" si="17"/>
        <v>0.31335978835978834</v>
      </c>
      <c r="AN44" s="20">
        <f t="shared" si="18"/>
        <v>0.28202380952380951</v>
      </c>
    </row>
    <row r="45" spans="1:40" x14ac:dyDescent="0.25">
      <c r="A45">
        <v>43</v>
      </c>
      <c r="B45">
        <v>204880314</v>
      </c>
      <c r="C45" s="3" t="s">
        <v>61</v>
      </c>
      <c r="D45" s="3">
        <v>1</v>
      </c>
      <c r="E45" s="3">
        <v>1</v>
      </c>
      <c r="F45" s="3">
        <v>0</v>
      </c>
      <c r="G45" s="3">
        <v>0</v>
      </c>
      <c r="H45" s="3">
        <v>1</v>
      </c>
      <c r="I45" s="3">
        <v>1</v>
      </c>
      <c r="J45" s="3">
        <v>1</v>
      </c>
      <c r="K45" s="3">
        <v>3</v>
      </c>
      <c r="L45" s="20">
        <f t="shared" si="0"/>
        <v>0.7142857142857143</v>
      </c>
      <c r="M45" s="20">
        <f t="shared" si="1"/>
        <v>0.5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4</v>
      </c>
      <c r="V45" s="20">
        <f t="shared" si="2"/>
        <v>0.14285714285714285</v>
      </c>
      <c r="W45" s="20">
        <f t="shared" si="3"/>
        <v>9.0909090909090912E-2</v>
      </c>
      <c r="X45" s="20">
        <f t="shared" si="4"/>
        <v>0.42857142857142855</v>
      </c>
      <c r="Y45" s="20">
        <f t="shared" si="5"/>
        <v>0.2857142857142857</v>
      </c>
      <c r="Z45" s="20"/>
      <c r="AA45" s="20">
        <f t="shared" si="6"/>
        <v>0.5714285714285714</v>
      </c>
      <c r="AB45" s="20">
        <f t="shared" si="7"/>
        <v>0.40909090909090906</v>
      </c>
      <c r="AC45" s="20" t="str">
        <f t="shared" si="8"/>
        <v/>
      </c>
      <c r="AD45" s="20">
        <f t="shared" si="9"/>
        <v>0</v>
      </c>
      <c r="AE45" s="20">
        <f t="shared" si="10"/>
        <v>1</v>
      </c>
      <c r="AF45" s="20">
        <f t="shared" si="11"/>
        <v>0</v>
      </c>
      <c r="AG45" s="20">
        <f t="shared" si="12"/>
        <v>0</v>
      </c>
      <c r="AH45" s="20">
        <f t="shared" si="13"/>
        <v>0</v>
      </c>
      <c r="AI45" s="20">
        <f t="shared" si="14"/>
        <v>0</v>
      </c>
      <c r="AJ45" s="11">
        <v>4</v>
      </c>
      <c r="AK45" s="20">
        <f t="shared" si="15"/>
        <v>0.16666666666666666</v>
      </c>
      <c r="AL45" s="20">
        <f t="shared" si="16"/>
        <v>0.1</v>
      </c>
      <c r="AM45" s="20">
        <f t="shared" si="17"/>
        <v>0.45754245754245759</v>
      </c>
      <c r="AN45" s="20">
        <f t="shared" si="18"/>
        <v>0.29740259740259745</v>
      </c>
    </row>
    <row r="46" spans="1:40" x14ac:dyDescent="0.25">
      <c r="A46">
        <v>44</v>
      </c>
      <c r="B46">
        <v>308468784</v>
      </c>
      <c r="C46" s="3" t="s">
        <v>61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0</v>
      </c>
      <c r="L46" s="20">
        <f t="shared" si="0"/>
        <v>1</v>
      </c>
      <c r="M46" s="20">
        <f t="shared" si="1"/>
        <v>1</v>
      </c>
      <c r="N46" s="11">
        <v>0</v>
      </c>
      <c r="O46" s="11">
        <v>0</v>
      </c>
      <c r="P46" s="11">
        <v>1</v>
      </c>
      <c r="Q46" s="11">
        <v>0</v>
      </c>
      <c r="R46" s="11">
        <v>1</v>
      </c>
      <c r="S46" s="11">
        <v>1</v>
      </c>
      <c r="T46" s="11">
        <v>1</v>
      </c>
      <c r="U46" s="11">
        <v>3</v>
      </c>
      <c r="V46" s="20">
        <f t="shared" si="2"/>
        <v>0.5714285714285714</v>
      </c>
      <c r="W46" s="20">
        <f t="shared" si="3"/>
        <v>0.4</v>
      </c>
      <c r="X46" s="20">
        <f t="shared" si="4"/>
        <v>0.7857142857142857</v>
      </c>
      <c r="Y46" s="20">
        <f t="shared" si="5"/>
        <v>0.6470588235294118</v>
      </c>
      <c r="Z46" s="20"/>
      <c r="AA46" s="20">
        <f t="shared" si="6"/>
        <v>0.4285714285714286</v>
      </c>
      <c r="AB46" s="20">
        <f t="shared" si="7"/>
        <v>0.6</v>
      </c>
      <c r="AC46" s="20">
        <f t="shared" si="8"/>
        <v>0</v>
      </c>
      <c r="AD46" s="20">
        <f t="shared" si="9"/>
        <v>0</v>
      </c>
      <c r="AE46" s="20">
        <f t="shared" si="10"/>
        <v>1</v>
      </c>
      <c r="AF46" s="20">
        <f t="shared" si="11"/>
        <v>0</v>
      </c>
      <c r="AG46" s="20">
        <f t="shared" si="12"/>
        <v>1</v>
      </c>
      <c r="AH46" s="20">
        <f t="shared" si="13"/>
        <v>1</v>
      </c>
      <c r="AI46" s="20">
        <f t="shared" si="14"/>
        <v>1</v>
      </c>
      <c r="AJ46" s="11">
        <v>3</v>
      </c>
      <c r="AK46" s="20">
        <f t="shared" si="15"/>
        <v>0.5714285714285714</v>
      </c>
      <c r="AL46" s="20">
        <f t="shared" si="16"/>
        <v>0.4</v>
      </c>
      <c r="AM46" s="20">
        <f t="shared" si="17"/>
        <v>0.81458583433373355</v>
      </c>
      <c r="AN46" s="20">
        <f t="shared" si="18"/>
        <v>0.6708353929807217</v>
      </c>
    </row>
    <row r="47" spans="1:40" x14ac:dyDescent="0.25">
      <c r="A47">
        <v>45</v>
      </c>
      <c r="B47">
        <v>305552721</v>
      </c>
      <c r="C47" s="3" t="s">
        <v>61</v>
      </c>
      <c r="D47" s="3">
        <v>1</v>
      </c>
      <c r="E47" s="3">
        <v>0</v>
      </c>
      <c r="F47" s="3">
        <v>1</v>
      </c>
      <c r="G47" s="3">
        <v>0</v>
      </c>
      <c r="H47" s="3">
        <v>1</v>
      </c>
      <c r="I47" s="3">
        <v>1</v>
      </c>
      <c r="J47" s="3">
        <v>1</v>
      </c>
      <c r="K47" s="3">
        <v>0</v>
      </c>
      <c r="L47" s="20">
        <f t="shared" si="0"/>
        <v>0.7142857142857143</v>
      </c>
      <c r="M47" s="20">
        <f t="shared" si="1"/>
        <v>0.7142857142857143</v>
      </c>
      <c r="N47" s="11">
        <v>0</v>
      </c>
      <c r="O47" s="11">
        <v>0</v>
      </c>
      <c r="P47" s="11">
        <v>1</v>
      </c>
      <c r="Q47" s="11">
        <v>0</v>
      </c>
      <c r="R47" s="11">
        <v>1</v>
      </c>
      <c r="S47" s="11">
        <v>0</v>
      </c>
      <c r="T47" s="11">
        <v>1</v>
      </c>
      <c r="U47" s="11">
        <v>0</v>
      </c>
      <c r="V47" s="20">
        <f t="shared" si="2"/>
        <v>0.42857142857142855</v>
      </c>
      <c r="W47" s="20">
        <f t="shared" si="3"/>
        <v>0.42857142857142855</v>
      </c>
      <c r="X47" s="20">
        <f t="shared" si="4"/>
        <v>0.5714285714285714</v>
      </c>
      <c r="Y47" s="20">
        <f t="shared" si="5"/>
        <v>0.5714285714285714</v>
      </c>
      <c r="Z47" s="20"/>
      <c r="AA47" s="20">
        <f t="shared" si="6"/>
        <v>0.28571428571428575</v>
      </c>
      <c r="AB47" s="20">
        <f t="shared" si="7"/>
        <v>0.28571428571428575</v>
      </c>
      <c r="AC47" s="20">
        <f t="shared" si="8"/>
        <v>0</v>
      </c>
      <c r="AD47" s="20" t="str">
        <f t="shared" si="9"/>
        <v/>
      </c>
      <c r="AE47" s="20">
        <f t="shared" si="10"/>
        <v>1</v>
      </c>
      <c r="AF47" s="20">
        <f t="shared" si="11"/>
        <v>0</v>
      </c>
      <c r="AG47" s="20">
        <f t="shared" si="12"/>
        <v>1</v>
      </c>
      <c r="AH47" s="20" t="str">
        <f t="shared" si="13"/>
        <v/>
      </c>
      <c r="AI47" s="20">
        <f t="shared" si="14"/>
        <v>1</v>
      </c>
      <c r="AJ47" s="11">
        <v>0</v>
      </c>
      <c r="AK47" s="20">
        <f t="shared" si="15"/>
        <v>0.6</v>
      </c>
      <c r="AL47" s="20">
        <f t="shared" si="16"/>
        <v>0.6</v>
      </c>
      <c r="AM47" s="20">
        <f t="shared" si="17"/>
        <v>0.5</v>
      </c>
      <c r="AN47" s="20">
        <f t="shared" si="18"/>
        <v>0.5</v>
      </c>
    </row>
    <row r="48" spans="1:40" x14ac:dyDescent="0.25">
      <c r="A48">
        <v>46</v>
      </c>
      <c r="B48">
        <v>205846074</v>
      </c>
      <c r="C48" s="3" t="s">
        <v>61</v>
      </c>
      <c r="D48" s="3">
        <v>1</v>
      </c>
      <c r="E48" s="3">
        <v>1</v>
      </c>
      <c r="F48" s="3">
        <v>0</v>
      </c>
      <c r="G48" s="3">
        <v>1</v>
      </c>
      <c r="H48" s="3">
        <v>1</v>
      </c>
      <c r="I48" s="3">
        <v>1</v>
      </c>
      <c r="J48" s="3">
        <v>1</v>
      </c>
      <c r="K48" s="3">
        <v>0</v>
      </c>
      <c r="L48" s="20">
        <f t="shared" si="0"/>
        <v>0.8571428571428571</v>
      </c>
      <c r="M48" s="20">
        <f t="shared" si="1"/>
        <v>0.8571428571428571</v>
      </c>
      <c r="N48" s="11">
        <v>0</v>
      </c>
      <c r="O48" s="11">
        <v>1</v>
      </c>
      <c r="P48" s="11">
        <v>1</v>
      </c>
      <c r="Q48" s="11">
        <v>0</v>
      </c>
      <c r="R48" s="11">
        <v>1</v>
      </c>
      <c r="S48" s="11">
        <v>1</v>
      </c>
      <c r="T48" s="11">
        <v>1</v>
      </c>
      <c r="U48" s="11">
        <v>2</v>
      </c>
      <c r="V48" s="20">
        <f t="shared" si="2"/>
        <v>0.7142857142857143</v>
      </c>
      <c r="W48" s="20">
        <f t="shared" si="3"/>
        <v>0.55555555555555558</v>
      </c>
      <c r="X48" s="20">
        <f t="shared" si="4"/>
        <v>0.7857142857142857</v>
      </c>
      <c r="Y48" s="20">
        <f t="shared" si="5"/>
        <v>0.6875</v>
      </c>
      <c r="Z48" s="20"/>
      <c r="AA48" s="20">
        <f t="shared" si="6"/>
        <v>0.14285714285714279</v>
      </c>
      <c r="AB48" s="20">
        <f t="shared" si="7"/>
        <v>0.30158730158730152</v>
      </c>
      <c r="AC48" s="20" t="str">
        <f t="shared" si="8"/>
        <v/>
      </c>
      <c r="AD48" s="20">
        <f t="shared" si="9"/>
        <v>1</v>
      </c>
      <c r="AE48" s="20">
        <f t="shared" si="10"/>
        <v>1</v>
      </c>
      <c r="AF48" s="20">
        <f t="shared" si="11"/>
        <v>0</v>
      </c>
      <c r="AG48" s="20">
        <f t="shared" si="12"/>
        <v>1</v>
      </c>
      <c r="AH48" s="20">
        <f t="shared" si="13"/>
        <v>1</v>
      </c>
      <c r="AI48" s="20">
        <f t="shared" si="14"/>
        <v>1</v>
      </c>
      <c r="AJ48" s="11">
        <v>2</v>
      </c>
      <c r="AK48" s="20">
        <f t="shared" si="15"/>
        <v>0.83333333333333337</v>
      </c>
      <c r="AL48" s="20">
        <f t="shared" si="16"/>
        <v>0.625</v>
      </c>
      <c r="AM48" s="20">
        <f t="shared" si="17"/>
        <v>0.90331196581196582</v>
      </c>
      <c r="AN48" s="20">
        <f t="shared" si="18"/>
        <v>0.78287037037037033</v>
      </c>
    </row>
    <row r="49" spans="1:40" x14ac:dyDescent="0.25">
      <c r="A49">
        <v>47</v>
      </c>
      <c r="B49">
        <v>318473469</v>
      </c>
      <c r="C49" s="3" t="s">
        <v>61</v>
      </c>
      <c r="D49" s="3">
        <v>1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1</v>
      </c>
      <c r="L49" s="20">
        <f t="shared" si="0"/>
        <v>0.5714285714285714</v>
      </c>
      <c r="M49" s="20">
        <f t="shared" si="1"/>
        <v>0.5</v>
      </c>
      <c r="N49" s="11">
        <v>0</v>
      </c>
      <c r="O49" s="11">
        <v>0</v>
      </c>
      <c r="P49" s="11">
        <v>0</v>
      </c>
      <c r="Q49" s="11">
        <v>1</v>
      </c>
      <c r="R49" s="11">
        <v>0</v>
      </c>
      <c r="S49" s="11">
        <v>1</v>
      </c>
      <c r="T49" s="11">
        <v>0</v>
      </c>
      <c r="U49" s="11">
        <v>0</v>
      </c>
      <c r="V49" s="20">
        <f t="shared" si="2"/>
        <v>0.2857142857142857</v>
      </c>
      <c r="W49" s="20">
        <f t="shared" si="3"/>
        <v>0.2857142857142857</v>
      </c>
      <c r="X49" s="20">
        <f t="shared" si="4"/>
        <v>0.42857142857142855</v>
      </c>
      <c r="Y49" s="20">
        <f t="shared" si="5"/>
        <v>0.4</v>
      </c>
      <c r="Z49" s="20"/>
      <c r="AA49" s="20">
        <f t="shared" si="6"/>
        <v>0.2857142857142857</v>
      </c>
      <c r="AB49" s="20">
        <f t="shared" si="7"/>
        <v>0.2142857142857143</v>
      </c>
      <c r="AC49" s="20" t="str">
        <f t="shared" si="8"/>
        <v/>
      </c>
      <c r="AD49" s="20">
        <f t="shared" si="9"/>
        <v>0</v>
      </c>
      <c r="AE49" s="20">
        <f t="shared" si="10"/>
        <v>0</v>
      </c>
      <c r="AF49" s="20">
        <f t="shared" si="11"/>
        <v>1</v>
      </c>
      <c r="AG49" s="20" t="str">
        <f t="shared" si="12"/>
        <v/>
      </c>
      <c r="AH49" s="20">
        <f t="shared" si="13"/>
        <v>1</v>
      </c>
      <c r="AI49" s="20" t="str">
        <f t="shared" si="14"/>
        <v/>
      </c>
      <c r="AJ49" s="11">
        <v>0</v>
      </c>
      <c r="AK49" s="20">
        <f t="shared" si="15"/>
        <v>0.5</v>
      </c>
      <c r="AL49" s="20">
        <f t="shared" si="16"/>
        <v>0.5</v>
      </c>
      <c r="AM49" s="20">
        <f t="shared" si="17"/>
        <v>0.4</v>
      </c>
      <c r="AN49" s="20">
        <f t="shared" si="18"/>
        <v>0.3666666666666667</v>
      </c>
    </row>
    <row r="50" spans="1:40" x14ac:dyDescent="0.25">
      <c r="A50">
        <v>48</v>
      </c>
      <c r="B50">
        <v>307866087</v>
      </c>
      <c r="C50" s="3" t="s">
        <v>61</v>
      </c>
      <c r="D50" s="3">
        <v>1</v>
      </c>
      <c r="E50" s="3">
        <v>1</v>
      </c>
      <c r="F50" s="3">
        <v>0</v>
      </c>
      <c r="G50" s="3">
        <v>0</v>
      </c>
      <c r="H50" s="3">
        <v>1</v>
      </c>
      <c r="I50" s="3">
        <v>1</v>
      </c>
      <c r="J50" s="3">
        <v>1</v>
      </c>
      <c r="K50" s="3">
        <v>0</v>
      </c>
      <c r="L50" s="20">
        <f t="shared" si="0"/>
        <v>0.7142857142857143</v>
      </c>
      <c r="M50" s="20">
        <f t="shared" si="1"/>
        <v>0.7142857142857143</v>
      </c>
      <c r="N50" s="11">
        <v>0</v>
      </c>
      <c r="O50" s="11">
        <v>0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0</v>
      </c>
      <c r="V50" s="20">
        <f t="shared" si="2"/>
        <v>0.5714285714285714</v>
      </c>
      <c r="W50" s="20">
        <f t="shared" si="3"/>
        <v>0.5714285714285714</v>
      </c>
      <c r="X50" s="20">
        <f t="shared" si="4"/>
        <v>0.6428571428571429</v>
      </c>
      <c r="Y50" s="20">
        <f t="shared" si="5"/>
        <v>0.6428571428571429</v>
      </c>
      <c r="Z50" s="20"/>
      <c r="AA50" s="20">
        <f t="shared" si="6"/>
        <v>0.1428571428571429</v>
      </c>
      <c r="AB50" s="20">
        <f t="shared" si="7"/>
        <v>0.1428571428571429</v>
      </c>
      <c r="AC50" s="20" t="str">
        <f t="shared" si="8"/>
        <v/>
      </c>
      <c r="AD50" s="20">
        <f t="shared" si="9"/>
        <v>0</v>
      </c>
      <c r="AE50" s="20">
        <f t="shared" si="10"/>
        <v>1</v>
      </c>
      <c r="AF50" s="20">
        <f t="shared" si="11"/>
        <v>1</v>
      </c>
      <c r="AG50" s="20">
        <f t="shared" si="12"/>
        <v>0</v>
      </c>
      <c r="AH50" s="20">
        <f t="shared" si="13"/>
        <v>1</v>
      </c>
      <c r="AI50" s="20">
        <f t="shared" si="14"/>
        <v>1</v>
      </c>
      <c r="AJ50" s="11">
        <v>0</v>
      </c>
      <c r="AK50" s="20">
        <f t="shared" si="15"/>
        <v>0.66666666666666663</v>
      </c>
      <c r="AL50" s="20">
        <f t="shared" si="16"/>
        <v>0.66666666666666663</v>
      </c>
      <c r="AM50" s="20">
        <f t="shared" si="17"/>
        <v>0.64835164835164827</v>
      </c>
      <c r="AN50" s="20">
        <f t="shared" si="18"/>
        <v>0.64835164835164827</v>
      </c>
    </row>
    <row r="51" spans="1:40" x14ac:dyDescent="0.25">
      <c r="A51">
        <v>49</v>
      </c>
      <c r="B51">
        <v>205625100</v>
      </c>
      <c r="C51" s="3" t="s">
        <v>61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20">
        <f t="shared" si="0"/>
        <v>1</v>
      </c>
      <c r="M51" s="20">
        <f t="shared" si="1"/>
        <v>0.875</v>
      </c>
      <c r="N51" s="11">
        <v>0</v>
      </c>
      <c r="O51" s="11">
        <v>0</v>
      </c>
      <c r="P51" s="11">
        <v>1</v>
      </c>
      <c r="Q51" s="11">
        <v>0</v>
      </c>
      <c r="R51" s="11">
        <v>1</v>
      </c>
      <c r="S51" s="11">
        <v>1</v>
      </c>
      <c r="T51" s="11">
        <v>1</v>
      </c>
      <c r="U51" s="11">
        <v>0</v>
      </c>
      <c r="V51" s="20">
        <f t="shared" si="2"/>
        <v>0.5714285714285714</v>
      </c>
      <c r="W51" s="20">
        <f t="shared" si="3"/>
        <v>0.5714285714285714</v>
      </c>
      <c r="X51" s="20">
        <f t="shared" si="4"/>
        <v>0.7857142857142857</v>
      </c>
      <c r="Y51" s="20">
        <f t="shared" si="5"/>
        <v>0.73333333333333328</v>
      </c>
      <c r="Z51" s="20"/>
      <c r="AA51" s="20">
        <f t="shared" si="6"/>
        <v>0.4285714285714286</v>
      </c>
      <c r="AB51" s="20">
        <f t="shared" si="7"/>
        <v>0.3035714285714286</v>
      </c>
      <c r="AC51" s="20">
        <f t="shared" si="8"/>
        <v>0</v>
      </c>
      <c r="AD51" s="20">
        <f t="shared" si="9"/>
        <v>0</v>
      </c>
      <c r="AE51" s="20">
        <f t="shared" si="10"/>
        <v>1</v>
      </c>
      <c r="AF51" s="20">
        <f t="shared" si="11"/>
        <v>0</v>
      </c>
      <c r="AG51" s="20">
        <f t="shared" si="12"/>
        <v>1</v>
      </c>
      <c r="AH51" s="20">
        <f t="shared" si="13"/>
        <v>1</v>
      </c>
      <c r="AI51" s="20">
        <f t="shared" si="14"/>
        <v>1</v>
      </c>
      <c r="AJ51" s="11">
        <v>0</v>
      </c>
      <c r="AK51" s="20">
        <f t="shared" si="15"/>
        <v>0.5714285714285714</v>
      </c>
      <c r="AL51" s="20">
        <f t="shared" si="16"/>
        <v>0.5714285714285714</v>
      </c>
      <c r="AM51" s="20">
        <f t="shared" si="17"/>
        <v>0.61870748299319722</v>
      </c>
      <c r="AN51" s="20">
        <f t="shared" si="18"/>
        <v>0.57746031746031745</v>
      </c>
    </row>
    <row r="52" spans="1:40" x14ac:dyDescent="0.25">
      <c r="A52">
        <v>50</v>
      </c>
      <c r="B52">
        <v>302587316</v>
      </c>
      <c r="C52" s="3" t="s">
        <v>61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0</v>
      </c>
      <c r="J52" s="3">
        <v>1</v>
      </c>
      <c r="K52" s="3">
        <v>0</v>
      </c>
      <c r="L52" s="20">
        <f t="shared" si="0"/>
        <v>0.8571428571428571</v>
      </c>
      <c r="M52" s="20">
        <f t="shared" si="1"/>
        <v>0.8571428571428571</v>
      </c>
      <c r="N52" s="11">
        <v>1</v>
      </c>
      <c r="O52" s="11">
        <v>1</v>
      </c>
      <c r="P52" s="11">
        <v>1</v>
      </c>
      <c r="Q52" s="11">
        <v>0</v>
      </c>
      <c r="R52" s="11">
        <v>0</v>
      </c>
      <c r="S52" s="11">
        <v>1</v>
      </c>
      <c r="T52" s="11">
        <v>0</v>
      </c>
      <c r="U52" s="11">
        <v>0</v>
      </c>
      <c r="V52" s="20">
        <f t="shared" si="2"/>
        <v>0.5714285714285714</v>
      </c>
      <c r="W52" s="20">
        <f t="shared" si="3"/>
        <v>0.5714285714285714</v>
      </c>
      <c r="X52" s="20">
        <f t="shared" si="4"/>
        <v>0.7142857142857143</v>
      </c>
      <c r="Y52" s="20">
        <f t="shared" si="5"/>
        <v>0.7142857142857143</v>
      </c>
      <c r="Z52" s="20"/>
      <c r="AA52" s="20">
        <f t="shared" si="6"/>
        <v>0.2857142857142857</v>
      </c>
      <c r="AB52" s="20">
        <f t="shared" si="7"/>
        <v>0.2857142857142857</v>
      </c>
      <c r="AC52" s="20">
        <f t="shared" si="8"/>
        <v>1</v>
      </c>
      <c r="AD52" s="20">
        <f t="shared" si="9"/>
        <v>1</v>
      </c>
      <c r="AE52" s="20">
        <f t="shared" si="10"/>
        <v>1</v>
      </c>
      <c r="AF52" s="20">
        <f t="shared" si="11"/>
        <v>0</v>
      </c>
      <c r="AG52" s="20" t="str">
        <f t="shared" si="12"/>
        <v/>
      </c>
      <c r="AH52" s="20">
        <f t="shared" si="13"/>
        <v>1</v>
      </c>
      <c r="AI52" s="20" t="str">
        <f t="shared" si="14"/>
        <v/>
      </c>
      <c r="AJ52" s="11">
        <v>0</v>
      </c>
      <c r="AK52" s="20">
        <f t="shared" si="15"/>
        <v>0.8</v>
      </c>
      <c r="AL52" s="20">
        <f t="shared" si="16"/>
        <v>0.8</v>
      </c>
      <c r="AM52" s="20">
        <f t="shared" si="17"/>
        <v>0.63095238095238093</v>
      </c>
      <c r="AN52" s="20">
        <f t="shared" si="18"/>
        <v>0.63095238095238093</v>
      </c>
    </row>
    <row r="53" spans="1:40" x14ac:dyDescent="0.25">
      <c r="A53">
        <v>51</v>
      </c>
      <c r="B53">
        <v>318949443</v>
      </c>
      <c r="C53" s="3" t="s">
        <v>61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3">
        <v>1</v>
      </c>
      <c r="J53" s="3">
        <v>1</v>
      </c>
      <c r="K53" s="3">
        <v>0</v>
      </c>
      <c r="L53" s="20">
        <f t="shared" si="0"/>
        <v>0.8571428571428571</v>
      </c>
      <c r="M53" s="20">
        <f t="shared" si="1"/>
        <v>0.8571428571428571</v>
      </c>
      <c r="N53" s="11">
        <v>0</v>
      </c>
      <c r="O53" s="11">
        <v>0</v>
      </c>
      <c r="P53" s="11">
        <v>1</v>
      </c>
      <c r="Q53" s="11">
        <v>0</v>
      </c>
      <c r="R53" s="11">
        <v>1</v>
      </c>
      <c r="S53" s="11">
        <v>1</v>
      </c>
      <c r="T53" s="11">
        <v>1</v>
      </c>
      <c r="U53" s="11">
        <v>0</v>
      </c>
      <c r="V53" s="20">
        <f t="shared" si="2"/>
        <v>0.5714285714285714</v>
      </c>
      <c r="W53" s="20">
        <f t="shared" si="3"/>
        <v>0.5714285714285714</v>
      </c>
      <c r="X53" s="20">
        <f t="shared" si="4"/>
        <v>0.7142857142857143</v>
      </c>
      <c r="Y53" s="20">
        <f t="shared" si="5"/>
        <v>0.7142857142857143</v>
      </c>
      <c r="Z53" s="20"/>
      <c r="AA53" s="20">
        <f t="shared" si="6"/>
        <v>0.2857142857142857</v>
      </c>
      <c r="AB53" s="20">
        <f t="shared" si="7"/>
        <v>0.2857142857142857</v>
      </c>
      <c r="AC53" s="20" t="str">
        <f t="shared" si="8"/>
        <v/>
      </c>
      <c r="AD53" s="20">
        <f t="shared" si="9"/>
        <v>0</v>
      </c>
      <c r="AE53" s="20">
        <f t="shared" si="10"/>
        <v>1</v>
      </c>
      <c r="AF53" s="20">
        <f t="shared" si="11"/>
        <v>0</v>
      </c>
      <c r="AG53" s="20">
        <f t="shared" si="12"/>
        <v>1</v>
      </c>
      <c r="AH53" s="20">
        <f t="shared" si="13"/>
        <v>1</v>
      </c>
      <c r="AI53" s="20">
        <f t="shared" si="14"/>
        <v>1</v>
      </c>
      <c r="AJ53" s="11">
        <v>0</v>
      </c>
      <c r="AK53" s="20">
        <f t="shared" si="15"/>
        <v>0.66666666666666663</v>
      </c>
      <c r="AL53" s="20">
        <f t="shared" si="16"/>
        <v>0.66666666666666663</v>
      </c>
      <c r="AM53" s="20">
        <f t="shared" si="17"/>
        <v>0.65934065934065933</v>
      </c>
      <c r="AN53" s="20">
        <f t="shared" si="18"/>
        <v>0.65934065934065933</v>
      </c>
    </row>
    <row r="54" spans="1:40" x14ac:dyDescent="0.25">
      <c r="A54">
        <v>52</v>
      </c>
      <c r="B54">
        <v>205704489</v>
      </c>
      <c r="C54" s="3" t="s">
        <v>61</v>
      </c>
      <c r="D54" s="3">
        <v>1</v>
      </c>
      <c r="E54" s="3">
        <v>1</v>
      </c>
      <c r="F54" s="3">
        <v>1</v>
      </c>
      <c r="G54" s="3">
        <v>0</v>
      </c>
      <c r="H54" s="3">
        <v>1</v>
      </c>
      <c r="I54" s="3">
        <v>0</v>
      </c>
      <c r="J54" s="3">
        <v>1</v>
      </c>
      <c r="K54" s="3">
        <v>0</v>
      </c>
      <c r="L54" s="20">
        <f t="shared" si="0"/>
        <v>0.7142857142857143</v>
      </c>
      <c r="M54" s="20">
        <f t="shared" si="1"/>
        <v>0.7142857142857143</v>
      </c>
      <c r="N54" s="11">
        <v>1</v>
      </c>
      <c r="O54" s="11">
        <v>0</v>
      </c>
      <c r="P54" s="11">
        <v>1</v>
      </c>
      <c r="Q54" s="11">
        <v>1</v>
      </c>
      <c r="R54" s="11">
        <v>0</v>
      </c>
      <c r="S54" s="11">
        <v>1</v>
      </c>
      <c r="T54" s="11">
        <v>0</v>
      </c>
      <c r="U54" s="11">
        <v>1</v>
      </c>
      <c r="V54" s="20">
        <f t="shared" si="2"/>
        <v>0.5714285714285714</v>
      </c>
      <c r="W54" s="20">
        <f t="shared" si="3"/>
        <v>0.5</v>
      </c>
      <c r="X54" s="20">
        <f t="shared" si="4"/>
        <v>0.6428571428571429</v>
      </c>
      <c r="Y54" s="20">
        <f t="shared" si="5"/>
        <v>0.6</v>
      </c>
      <c r="Z54" s="20"/>
      <c r="AA54" s="20">
        <f t="shared" si="6"/>
        <v>0.1428571428571429</v>
      </c>
      <c r="AB54" s="20">
        <f t="shared" si="7"/>
        <v>0.2142857142857143</v>
      </c>
      <c r="AC54" s="20">
        <f t="shared" si="8"/>
        <v>1</v>
      </c>
      <c r="AD54" s="20">
        <f t="shared" si="9"/>
        <v>0</v>
      </c>
      <c r="AE54" s="20">
        <f t="shared" si="10"/>
        <v>1</v>
      </c>
      <c r="AF54" s="20">
        <f t="shared" si="11"/>
        <v>1</v>
      </c>
      <c r="AG54" s="20" t="str">
        <f t="shared" si="12"/>
        <v/>
      </c>
      <c r="AH54" s="20">
        <f t="shared" si="13"/>
        <v>1</v>
      </c>
      <c r="AI54" s="20" t="str">
        <f t="shared" si="14"/>
        <v/>
      </c>
      <c r="AJ54" s="11">
        <v>1</v>
      </c>
      <c r="AK54" s="20">
        <f t="shared" si="15"/>
        <v>0.8</v>
      </c>
      <c r="AL54" s="20">
        <f t="shared" si="16"/>
        <v>0.66666666666666663</v>
      </c>
      <c r="AM54" s="20">
        <f t="shared" si="17"/>
        <v>0.69285714285714273</v>
      </c>
      <c r="AN54" s="20">
        <f t="shared" si="18"/>
        <v>0.63956043956043951</v>
      </c>
    </row>
    <row r="55" spans="1:40" x14ac:dyDescent="0.25">
      <c r="A55">
        <v>53</v>
      </c>
      <c r="B55">
        <v>206480121</v>
      </c>
      <c r="C55" s="3" t="s">
        <v>61</v>
      </c>
      <c r="D55" s="3">
        <v>0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3</v>
      </c>
      <c r="L55" s="20">
        <f t="shared" si="0"/>
        <v>0.8571428571428571</v>
      </c>
      <c r="M55" s="20">
        <f t="shared" si="1"/>
        <v>0.6</v>
      </c>
      <c r="N55" s="11">
        <v>0</v>
      </c>
      <c r="O55" s="11">
        <v>0</v>
      </c>
      <c r="P55" s="11">
        <v>0</v>
      </c>
      <c r="Q55" s="11">
        <v>0</v>
      </c>
      <c r="R55" s="11">
        <v>1</v>
      </c>
      <c r="S55" s="11">
        <v>1</v>
      </c>
      <c r="T55" s="11">
        <v>1</v>
      </c>
      <c r="U55" s="11">
        <v>0</v>
      </c>
      <c r="V55" s="20">
        <f t="shared" si="2"/>
        <v>0.42857142857142855</v>
      </c>
      <c r="W55" s="20">
        <f t="shared" si="3"/>
        <v>0.42857142857142855</v>
      </c>
      <c r="X55" s="20">
        <f t="shared" si="4"/>
        <v>0.6428571428571429</v>
      </c>
      <c r="Y55" s="20">
        <f t="shared" si="5"/>
        <v>0.52941176470588236</v>
      </c>
      <c r="Z55" s="20"/>
      <c r="AA55" s="20">
        <f t="shared" si="6"/>
        <v>0.42857142857142855</v>
      </c>
      <c r="AB55" s="20">
        <f t="shared" si="7"/>
        <v>0.17142857142857143</v>
      </c>
      <c r="AC55" s="20" t="str">
        <f t="shared" si="8"/>
        <v/>
      </c>
      <c r="AD55" s="20" t="str">
        <f t="shared" si="9"/>
        <v/>
      </c>
      <c r="AE55" s="20" t="str">
        <f t="shared" si="10"/>
        <v/>
      </c>
      <c r="AF55" s="20" t="str">
        <f t="shared" si="11"/>
        <v/>
      </c>
      <c r="AG55" s="20">
        <f t="shared" si="12"/>
        <v>1</v>
      </c>
      <c r="AH55" s="20">
        <f t="shared" si="13"/>
        <v>1</v>
      </c>
      <c r="AI55" s="20">
        <f t="shared" si="14"/>
        <v>1</v>
      </c>
      <c r="AJ55" s="11">
        <v>0</v>
      </c>
      <c r="AK55" s="20">
        <f t="shared" si="15"/>
        <v>1</v>
      </c>
      <c r="AL55" s="20">
        <f t="shared" si="16"/>
        <v>1</v>
      </c>
      <c r="AM55" s="20">
        <f t="shared" si="17"/>
        <v>0.70294117647058818</v>
      </c>
      <c r="AN55" s="20">
        <f t="shared" si="18"/>
        <v>0.54072398190045246</v>
      </c>
    </row>
    <row r="56" spans="1:40" x14ac:dyDescent="0.25">
      <c r="A56">
        <v>54</v>
      </c>
      <c r="B56">
        <v>206060923</v>
      </c>
      <c r="C56" s="3" t="s">
        <v>61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0</v>
      </c>
      <c r="L56" s="20">
        <f t="shared" si="0"/>
        <v>1</v>
      </c>
      <c r="M56" s="20">
        <f t="shared" si="1"/>
        <v>1</v>
      </c>
      <c r="N56" s="11">
        <v>0</v>
      </c>
      <c r="O56" s="11">
        <v>0</v>
      </c>
      <c r="P56" s="11">
        <v>1</v>
      </c>
      <c r="Q56" s="11">
        <v>0</v>
      </c>
      <c r="R56" s="11">
        <v>1</v>
      </c>
      <c r="S56" s="11">
        <v>1</v>
      </c>
      <c r="T56" s="11">
        <v>0</v>
      </c>
      <c r="U56" s="11">
        <v>2</v>
      </c>
      <c r="V56" s="20">
        <f t="shared" si="2"/>
        <v>0.42857142857142855</v>
      </c>
      <c r="W56" s="20">
        <f t="shared" si="3"/>
        <v>0.33333333333333331</v>
      </c>
      <c r="X56" s="20">
        <f t="shared" si="4"/>
        <v>0.7142857142857143</v>
      </c>
      <c r="Y56" s="20">
        <f t="shared" si="5"/>
        <v>0.625</v>
      </c>
      <c r="Z56" s="20"/>
      <c r="AA56" s="20">
        <f t="shared" si="6"/>
        <v>0.5714285714285714</v>
      </c>
      <c r="AB56" s="20">
        <f t="shared" si="7"/>
        <v>0.66666666666666674</v>
      </c>
      <c r="AC56" s="20">
        <f t="shared" si="8"/>
        <v>0</v>
      </c>
      <c r="AD56" s="20">
        <f t="shared" si="9"/>
        <v>0</v>
      </c>
      <c r="AE56" s="20">
        <f t="shared" si="10"/>
        <v>1</v>
      </c>
      <c r="AF56" s="20">
        <f t="shared" si="11"/>
        <v>0</v>
      </c>
      <c r="AG56" s="20">
        <f t="shared" si="12"/>
        <v>1</v>
      </c>
      <c r="AH56" s="20">
        <f t="shared" si="13"/>
        <v>1</v>
      </c>
      <c r="AI56" s="20">
        <f t="shared" si="14"/>
        <v>0</v>
      </c>
      <c r="AJ56" s="11">
        <v>2</v>
      </c>
      <c r="AK56" s="20">
        <f t="shared" si="15"/>
        <v>0.42857142857142855</v>
      </c>
      <c r="AL56" s="20">
        <f t="shared" si="16"/>
        <v>0.33333333333333331</v>
      </c>
      <c r="AM56" s="20">
        <f t="shared" si="17"/>
        <v>0.578656462585034</v>
      </c>
      <c r="AN56" s="20">
        <f t="shared" si="18"/>
        <v>0.50632440476190477</v>
      </c>
    </row>
    <row r="57" spans="1:40" x14ac:dyDescent="0.25">
      <c r="A57">
        <v>55</v>
      </c>
      <c r="B57">
        <v>305125924</v>
      </c>
      <c r="C57" s="3" t="s">
        <v>61</v>
      </c>
      <c r="D57" s="3">
        <v>1</v>
      </c>
      <c r="E57" s="3">
        <v>1</v>
      </c>
      <c r="F57" s="3">
        <v>0</v>
      </c>
      <c r="G57" s="3">
        <v>1</v>
      </c>
      <c r="H57" s="3">
        <v>1</v>
      </c>
      <c r="I57" s="3">
        <v>0</v>
      </c>
      <c r="J57" s="3">
        <v>1</v>
      </c>
      <c r="K57" s="3">
        <v>0</v>
      </c>
      <c r="L57" s="20">
        <f t="shared" si="0"/>
        <v>0.7142857142857143</v>
      </c>
      <c r="M57" s="20">
        <f t="shared" si="1"/>
        <v>0.7142857142857143</v>
      </c>
      <c r="N57" s="11">
        <v>0</v>
      </c>
      <c r="O57" s="11">
        <v>0</v>
      </c>
      <c r="P57" s="11">
        <v>1</v>
      </c>
      <c r="Q57" s="11">
        <v>0</v>
      </c>
      <c r="R57" s="11">
        <v>0</v>
      </c>
      <c r="S57" s="11">
        <v>0</v>
      </c>
      <c r="T57" s="11">
        <v>0</v>
      </c>
      <c r="U57" s="11">
        <v>1</v>
      </c>
      <c r="V57" s="20">
        <f t="shared" si="2"/>
        <v>0.14285714285714285</v>
      </c>
      <c r="W57" s="20">
        <f t="shared" si="3"/>
        <v>0.125</v>
      </c>
      <c r="X57" s="20">
        <f t="shared" si="4"/>
        <v>0.42857142857142855</v>
      </c>
      <c r="Y57" s="20">
        <f t="shared" si="5"/>
        <v>0.4</v>
      </c>
      <c r="Z57" s="20"/>
      <c r="AA57" s="20">
        <f t="shared" si="6"/>
        <v>0.5714285714285714</v>
      </c>
      <c r="AB57" s="20">
        <f t="shared" si="7"/>
        <v>0.5892857142857143</v>
      </c>
      <c r="AC57" s="20" t="str">
        <f t="shared" si="8"/>
        <v/>
      </c>
      <c r="AD57" s="20">
        <f t="shared" si="9"/>
        <v>0</v>
      </c>
      <c r="AE57" s="20">
        <f t="shared" si="10"/>
        <v>1</v>
      </c>
      <c r="AF57" s="20">
        <f t="shared" si="11"/>
        <v>0</v>
      </c>
      <c r="AG57" s="20" t="str">
        <f t="shared" si="12"/>
        <v/>
      </c>
      <c r="AH57" s="20">
        <f t="shared" si="13"/>
        <v>0</v>
      </c>
      <c r="AI57" s="20" t="str">
        <f t="shared" si="14"/>
        <v/>
      </c>
      <c r="AJ57" s="11">
        <v>1</v>
      </c>
      <c r="AK57" s="20">
        <f t="shared" si="15"/>
        <v>0.25</v>
      </c>
      <c r="AL57" s="20">
        <f t="shared" si="16"/>
        <v>0.2</v>
      </c>
      <c r="AM57" s="20">
        <f t="shared" si="17"/>
        <v>0.28149350649350652</v>
      </c>
      <c r="AN57" s="20">
        <f t="shared" si="18"/>
        <v>0.25803571428571431</v>
      </c>
    </row>
    <row r="58" spans="1:40" x14ac:dyDescent="0.25">
      <c r="A58">
        <v>56</v>
      </c>
      <c r="B58">
        <v>305235517</v>
      </c>
      <c r="C58" s="3" t="s">
        <v>61</v>
      </c>
      <c r="D58" s="3">
        <v>1</v>
      </c>
      <c r="E58" s="3">
        <v>1</v>
      </c>
      <c r="F58" s="3">
        <v>1</v>
      </c>
      <c r="G58" s="3">
        <v>1</v>
      </c>
      <c r="H58" s="3">
        <v>1</v>
      </c>
      <c r="I58" s="3">
        <v>0</v>
      </c>
      <c r="J58" s="3">
        <v>1</v>
      </c>
      <c r="K58" s="3">
        <v>2</v>
      </c>
      <c r="L58" s="20">
        <f t="shared" si="0"/>
        <v>0.8571428571428571</v>
      </c>
      <c r="M58" s="20">
        <f t="shared" si="1"/>
        <v>0.66666666666666663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1">
        <v>1</v>
      </c>
      <c r="T58" s="11">
        <v>0</v>
      </c>
      <c r="U58" s="11">
        <v>2</v>
      </c>
      <c r="V58" s="20">
        <f t="shared" si="2"/>
        <v>0.2857142857142857</v>
      </c>
      <c r="W58" s="20">
        <f t="shared" si="3"/>
        <v>0.22222222222222221</v>
      </c>
      <c r="X58" s="20">
        <f t="shared" si="4"/>
        <v>0.5714285714285714</v>
      </c>
      <c r="Y58" s="20">
        <f t="shared" si="5"/>
        <v>0.44444444444444442</v>
      </c>
      <c r="Z58" s="20"/>
      <c r="AA58" s="20">
        <f t="shared" si="6"/>
        <v>0.5714285714285714</v>
      </c>
      <c r="AB58" s="20">
        <f t="shared" si="7"/>
        <v>0.44444444444444442</v>
      </c>
      <c r="AC58" s="20">
        <f t="shared" si="8"/>
        <v>0</v>
      </c>
      <c r="AD58" s="20">
        <f t="shared" si="9"/>
        <v>0</v>
      </c>
      <c r="AE58" s="20">
        <f t="shared" si="10"/>
        <v>1</v>
      </c>
      <c r="AF58" s="20">
        <f t="shared" si="11"/>
        <v>0</v>
      </c>
      <c r="AG58" s="20" t="str">
        <f t="shared" si="12"/>
        <v/>
      </c>
      <c r="AH58" s="20">
        <f t="shared" si="13"/>
        <v>1</v>
      </c>
      <c r="AI58" s="20" t="str">
        <f t="shared" si="14"/>
        <v/>
      </c>
      <c r="AJ58" s="11">
        <v>2</v>
      </c>
      <c r="AK58" s="20">
        <f t="shared" si="15"/>
        <v>0.4</v>
      </c>
      <c r="AL58" s="20">
        <f t="shared" si="16"/>
        <v>0.2857142857142857</v>
      </c>
      <c r="AM58" s="20">
        <f t="shared" si="17"/>
        <v>0.54365079365079361</v>
      </c>
      <c r="AN58" s="20">
        <f t="shared" si="18"/>
        <v>0.40773809523809523</v>
      </c>
    </row>
    <row r="59" spans="1:40" x14ac:dyDescent="0.25">
      <c r="A59">
        <v>57</v>
      </c>
      <c r="B59">
        <v>307906396</v>
      </c>
      <c r="C59" s="3" t="s">
        <v>61</v>
      </c>
      <c r="D59" s="3">
        <v>0</v>
      </c>
      <c r="E59" s="3">
        <v>1</v>
      </c>
      <c r="F59" s="3">
        <v>1</v>
      </c>
      <c r="G59" s="3">
        <v>0</v>
      </c>
      <c r="H59" s="3">
        <v>1</v>
      </c>
      <c r="I59" s="3">
        <v>1</v>
      </c>
      <c r="J59" s="3">
        <v>1</v>
      </c>
      <c r="K59" s="3">
        <v>0</v>
      </c>
      <c r="L59" s="20">
        <f t="shared" si="0"/>
        <v>0.7142857142857143</v>
      </c>
      <c r="M59" s="20">
        <f t="shared" si="1"/>
        <v>0.7142857142857143</v>
      </c>
      <c r="N59" s="11">
        <v>0</v>
      </c>
      <c r="O59" s="11">
        <v>0</v>
      </c>
      <c r="P59" s="11">
        <v>0</v>
      </c>
      <c r="Q59" s="11">
        <v>0</v>
      </c>
      <c r="R59" s="11">
        <v>1</v>
      </c>
      <c r="S59" s="11">
        <v>1</v>
      </c>
      <c r="T59" s="11">
        <v>1</v>
      </c>
      <c r="U59" s="11">
        <v>2</v>
      </c>
      <c r="V59" s="20">
        <f t="shared" si="2"/>
        <v>0.42857142857142855</v>
      </c>
      <c r="W59" s="20">
        <f t="shared" si="3"/>
        <v>0.33333333333333331</v>
      </c>
      <c r="X59" s="20">
        <f t="shared" si="4"/>
        <v>0.5714285714285714</v>
      </c>
      <c r="Y59" s="20">
        <f t="shared" si="5"/>
        <v>0.5</v>
      </c>
      <c r="Z59" s="20"/>
      <c r="AA59" s="20">
        <f t="shared" si="6"/>
        <v>0.28571428571428575</v>
      </c>
      <c r="AB59" s="20">
        <f t="shared" si="7"/>
        <v>0.38095238095238099</v>
      </c>
      <c r="AC59" s="20" t="str">
        <f t="shared" si="8"/>
        <v/>
      </c>
      <c r="AD59" s="20" t="str">
        <f t="shared" si="9"/>
        <v/>
      </c>
      <c r="AE59" s="20" t="str">
        <f t="shared" si="10"/>
        <v/>
      </c>
      <c r="AF59" s="20" t="str">
        <f t="shared" si="11"/>
        <v/>
      </c>
      <c r="AG59" s="20">
        <f t="shared" si="12"/>
        <v>1</v>
      </c>
      <c r="AH59" s="20">
        <f t="shared" si="13"/>
        <v>1</v>
      </c>
      <c r="AI59" s="20">
        <f t="shared" si="14"/>
        <v>1</v>
      </c>
      <c r="AJ59" s="11">
        <v>2</v>
      </c>
      <c r="AK59" s="20">
        <f t="shared" si="15"/>
        <v>1</v>
      </c>
      <c r="AL59" s="20">
        <f t="shared" si="16"/>
        <v>0.6</v>
      </c>
      <c r="AM59" s="20">
        <f t="shared" si="17"/>
        <v>0.88333333333333319</v>
      </c>
      <c r="AN59" s="20">
        <f t="shared" si="18"/>
        <v>0.73611111111111105</v>
      </c>
    </row>
    <row r="60" spans="1:40" x14ac:dyDescent="0.25">
      <c r="C60"/>
      <c r="L60" s="3">
        <f t="shared" si="0"/>
        <v>0</v>
      </c>
      <c r="M60" s="3">
        <f t="shared" si="1"/>
        <v>0</v>
      </c>
      <c r="V60" s="3">
        <f t="shared" si="2"/>
        <v>0</v>
      </c>
      <c r="W60" s="3">
        <f t="shared" si="3"/>
        <v>0</v>
      </c>
      <c r="X60" s="3">
        <f t="shared" si="4"/>
        <v>0</v>
      </c>
      <c r="Y60" s="3">
        <f t="shared" si="5"/>
        <v>0</v>
      </c>
      <c r="AA60" s="3">
        <f t="shared" si="6"/>
        <v>0</v>
      </c>
      <c r="AB60" s="3">
        <f t="shared" si="7"/>
        <v>0</v>
      </c>
      <c r="AM60" s="3">
        <f t="shared" si="17"/>
        <v>0</v>
      </c>
      <c r="AN60" s="3">
        <f t="shared" si="18"/>
        <v>0</v>
      </c>
    </row>
    <row r="61" spans="1:40" x14ac:dyDescent="0.25">
      <c r="A61">
        <v>58</v>
      </c>
      <c r="B61">
        <v>203180617</v>
      </c>
      <c r="C61" s="3" t="s">
        <v>72</v>
      </c>
      <c r="D61" s="3">
        <v>1</v>
      </c>
      <c r="E61" s="3">
        <v>1</v>
      </c>
      <c r="F61" s="3">
        <v>0</v>
      </c>
      <c r="G61" s="3">
        <v>0</v>
      </c>
      <c r="H61" s="3">
        <v>1</v>
      </c>
      <c r="I61" s="3">
        <v>1</v>
      </c>
      <c r="J61" s="3">
        <v>1</v>
      </c>
      <c r="K61" s="3">
        <v>2</v>
      </c>
      <c r="L61" s="20">
        <f t="shared" si="0"/>
        <v>0.7142857142857143</v>
      </c>
      <c r="M61" s="20">
        <f t="shared" si="1"/>
        <v>0.55555555555555558</v>
      </c>
      <c r="N61" s="11">
        <v>0</v>
      </c>
      <c r="O61" s="11">
        <v>0</v>
      </c>
      <c r="P61" s="11">
        <v>1</v>
      </c>
      <c r="Q61" s="11">
        <v>1</v>
      </c>
      <c r="R61" s="11">
        <v>1</v>
      </c>
      <c r="S61" s="11">
        <v>0</v>
      </c>
      <c r="T61" s="11">
        <v>1</v>
      </c>
      <c r="U61" s="11">
        <v>2</v>
      </c>
      <c r="V61" s="20">
        <f t="shared" si="2"/>
        <v>0.5714285714285714</v>
      </c>
      <c r="W61" s="20">
        <f t="shared" si="3"/>
        <v>0.44444444444444442</v>
      </c>
      <c r="X61" s="20">
        <f t="shared" si="4"/>
        <v>0.6428571428571429</v>
      </c>
      <c r="Y61" s="20">
        <f t="shared" si="5"/>
        <v>0.5</v>
      </c>
      <c r="Z61" s="20"/>
      <c r="AA61" s="20">
        <f t="shared" si="6"/>
        <v>0.1428571428571429</v>
      </c>
      <c r="AB61" s="20">
        <f t="shared" si="7"/>
        <v>0.11111111111111116</v>
      </c>
      <c r="AC61" s="20" t="str">
        <f t="shared" ref="AC61" si="19">IF(AND(D61,F61), N61, "")</f>
        <v/>
      </c>
      <c r="AD61" s="20">
        <f t="shared" ref="AD61" si="20">IF(AND(D61,E61), O61, "")</f>
        <v>0</v>
      </c>
      <c r="AE61" s="20">
        <f t="shared" ref="AE61" si="21">IF(AND(D61,H61), P61, "")</f>
        <v>1</v>
      </c>
      <c r="AF61" s="20">
        <f t="shared" ref="AF61" si="22">IF(AND(D61,J61), Q61, "")</f>
        <v>1</v>
      </c>
      <c r="AG61" s="20">
        <f t="shared" ref="AG61" si="23">IF(AND(H61,I61), R61, "")</f>
        <v>1</v>
      </c>
      <c r="AH61" s="20">
        <f t="shared" ref="AH61" si="24">IF(AND(E61,J61), S61, "")</f>
        <v>0</v>
      </c>
      <c r="AI61" s="20">
        <f t="shared" ref="AI61" si="25">IF(AND(I61,J61), T61, "")</f>
        <v>1</v>
      </c>
      <c r="AJ61" s="11">
        <v>2</v>
      </c>
      <c r="AK61" s="20">
        <f t="shared" si="15"/>
        <v>0.66666666666666663</v>
      </c>
      <c r="AL61" s="20">
        <f t="shared" si="16"/>
        <v>0.5</v>
      </c>
      <c r="AM61" s="20">
        <f t="shared" si="17"/>
        <v>0.70451770451770446</v>
      </c>
      <c r="AN61" s="20">
        <f t="shared" si="18"/>
        <v>0.5387488328664799</v>
      </c>
    </row>
    <row r="62" spans="1:40" x14ac:dyDescent="0.25">
      <c r="A62">
        <v>59</v>
      </c>
      <c r="B62">
        <v>308541408</v>
      </c>
      <c r="C62" s="19" t="s">
        <v>72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0</v>
      </c>
      <c r="L62" s="20">
        <f t="shared" si="0"/>
        <v>1</v>
      </c>
      <c r="M62" s="20">
        <f t="shared" si="1"/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0</v>
      </c>
      <c r="V62" s="20">
        <f t="shared" si="2"/>
        <v>1</v>
      </c>
      <c r="W62" s="20">
        <f t="shared" si="3"/>
        <v>1</v>
      </c>
      <c r="X62" s="20">
        <f t="shared" si="4"/>
        <v>1</v>
      </c>
      <c r="Y62" s="20">
        <f t="shared" si="5"/>
        <v>1</v>
      </c>
      <c r="Z62" s="20"/>
      <c r="AA62" s="20">
        <f t="shared" si="6"/>
        <v>0</v>
      </c>
      <c r="AB62" s="20">
        <f t="shared" si="7"/>
        <v>0</v>
      </c>
      <c r="AC62" s="20">
        <f t="shared" ref="AC62:AC121" si="26">IF(AND(D62,F62), N62, "")</f>
        <v>1</v>
      </c>
      <c r="AD62" s="20">
        <f t="shared" ref="AD62:AD121" si="27">IF(AND(D62,E62), O62, "")</f>
        <v>1</v>
      </c>
      <c r="AE62" s="20">
        <f t="shared" ref="AE62:AE121" si="28">IF(AND(D62,H62), P62, "")</f>
        <v>1</v>
      </c>
      <c r="AF62" s="20">
        <f t="shared" ref="AF62:AF121" si="29">IF(AND(D62,J62), Q62, "")</f>
        <v>1</v>
      </c>
      <c r="AG62" s="20">
        <f t="shared" ref="AG62:AG121" si="30">IF(AND(H62,I62), R62, "")</f>
        <v>1</v>
      </c>
      <c r="AH62" s="20">
        <f t="shared" ref="AH62:AH121" si="31">IF(AND(E62,J62), S62, "")</f>
        <v>1</v>
      </c>
      <c r="AI62" s="20">
        <f t="shared" ref="AI62:AI121" si="32">IF(AND(I62,J62), T62, "")</f>
        <v>1</v>
      </c>
      <c r="AJ62" s="11">
        <v>0</v>
      </c>
      <c r="AK62" s="20">
        <f t="shared" si="15"/>
        <v>1</v>
      </c>
      <c r="AL62" s="20">
        <f t="shared" si="16"/>
        <v>1</v>
      </c>
      <c r="AM62" s="20">
        <f t="shared" si="17"/>
        <v>0.9285714285714286</v>
      </c>
      <c r="AN62" s="20">
        <f t="shared" si="18"/>
        <v>0.9285714285714286</v>
      </c>
    </row>
    <row r="63" spans="1:40" x14ac:dyDescent="0.25">
      <c r="A63">
        <v>60</v>
      </c>
      <c r="B63">
        <v>321842288</v>
      </c>
      <c r="C63" s="3" t="s">
        <v>72</v>
      </c>
      <c r="D63" s="3">
        <v>1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20">
        <f t="shared" si="0"/>
        <v>1</v>
      </c>
      <c r="M63" s="20">
        <f t="shared" si="1"/>
        <v>0.875</v>
      </c>
      <c r="N63" s="11">
        <v>0</v>
      </c>
      <c r="O63" s="11">
        <v>0</v>
      </c>
      <c r="P63" s="11">
        <v>1</v>
      </c>
      <c r="Q63" s="11">
        <v>0</v>
      </c>
      <c r="R63" s="11">
        <v>1</v>
      </c>
      <c r="S63" s="11">
        <v>1</v>
      </c>
      <c r="T63" s="11">
        <v>1</v>
      </c>
      <c r="U63" s="11">
        <v>1</v>
      </c>
      <c r="V63" s="20">
        <f t="shared" si="2"/>
        <v>0.5714285714285714</v>
      </c>
      <c r="W63" s="20">
        <f t="shared" si="3"/>
        <v>0.5</v>
      </c>
      <c r="X63" s="20">
        <f t="shared" si="4"/>
        <v>0.7857142857142857</v>
      </c>
      <c r="Y63" s="20">
        <f t="shared" si="5"/>
        <v>0.6875</v>
      </c>
      <c r="Z63" s="20"/>
      <c r="AA63" s="20">
        <f t="shared" si="6"/>
        <v>0.4285714285714286</v>
      </c>
      <c r="AB63" s="20">
        <f t="shared" si="7"/>
        <v>0.375</v>
      </c>
      <c r="AC63" s="20">
        <f t="shared" si="26"/>
        <v>0</v>
      </c>
      <c r="AD63" s="20">
        <f t="shared" si="27"/>
        <v>0</v>
      </c>
      <c r="AE63" s="20">
        <f t="shared" si="28"/>
        <v>1</v>
      </c>
      <c r="AF63" s="20">
        <f t="shared" si="29"/>
        <v>0</v>
      </c>
      <c r="AG63" s="20">
        <f t="shared" si="30"/>
        <v>1</v>
      </c>
      <c r="AH63" s="20">
        <f t="shared" si="31"/>
        <v>1</v>
      </c>
      <c r="AI63" s="20">
        <f t="shared" si="32"/>
        <v>1</v>
      </c>
      <c r="AJ63" s="11">
        <v>1</v>
      </c>
      <c r="AK63" s="20">
        <f t="shared" si="15"/>
        <v>0.5714285714285714</v>
      </c>
      <c r="AL63" s="20">
        <f t="shared" si="16"/>
        <v>0.5</v>
      </c>
      <c r="AM63" s="20">
        <f t="shared" si="17"/>
        <v>0.68176020408163274</v>
      </c>
      <c r="AN63" s="20">
        <f t="shared" si="18"/>
        <v>0.5965401785714286</v>
      </c>
    </row>
    <row r="64" spans="1:40" x14ac:dyDescent="0.25">
      <c r="A64">
        <v>61</v>
      </c>
      <c r="B64">
        <v>312614829</v>
      </c>
      <c r="C64" s="19" t="s">
        <v>72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2</v>
      </c>
      <c r="L64" s="20">
        <f t="shared" si="0"/>
        <v>1</v>
      </c>
      <c r="M64" s="20">
        <f t="shared" si="1"/>
        <v>0.77777777777777779</v>
      </c>
      <c r="N64" s="11">
        <v>0</v>
      </c>
      <c r="O64" s="11">
        <v>0</v>
      </c>
      <c r="P64" s="11">
        <v>1</v>
      </c>
      <c r="Q64" s="11">
        <v>0</v>
      </c>
      <c r="R64" s="11">
        <v>1</v>
      </c>
      <c r="S64" s="11">
        <v>0</v>
      </c>
      <c r="T64" s="11">
        <v>1</v>
      </c>
      <c r="U64" s="11">
        <v>1</v>
      </c>
      <c r="V64" s="20">
        <f t="shared" si="2"/>
        <v>0.42857142857142855</v>
      </c>
      <c r="W64" s="20">
        <f t="shared" si="3"/>
        <v>0.375</v>
      </c>
      <c r="X64" s="20">
        <f t="shared" si="4"/>
        <v>0.7142857142857143</v>
      </c>
      <c r="Y64" s="20">
        <f t="shared" si="5"/>
        <v>0.58823529411764708</v>
      </c>
      <c r="Z64" s="20"/>
      <c r="AA64" s="20">
        <f t="shared" si="6"/>
        <v>0.5714285714285714</v>
      </c>
      <c r="AB64" s="20">
        <f t="shared" si="7"/>
        <v>0.40277777777777779</v>
      </c>
      <c r="AC64" s="20">
        <f t="shared" si="26"/>
        <v>0</v>
      </c>
      <c r="AD64" s="20">
        <f t="shared" si="27"/>
        <v>0</v>
      </c>
      <c r="AE64" s="20">
        <f t="shared" si="28"/>
        <v>1</v>
      </c>
      <c r="AF64" s="20">
        <f t="shared" si="29"/>
        <v>0</v>
      </c>
      <c r="AG64" s="20">
        <f t="shared" si="30"/>
        <v>1</v>
      </c>
      <c r="AH64" s="20">
        <f t="shared" si="31"/>
        <v>0</v>
      </c>
      <c r="AI64" s="20">
        <f t="shared" si="32"/>
        <v>1</v>
      </c>
      <c r="AJ64" s="11">
        <v>1</v>
      </c>
      <c r="AK64" s="20">
        <f t="shared" si="15"/>
        <v>0.42857142857142855</v>
      </c>
      <c r="AL64" s="20">
        <f t="shared" si="16"/>
        <v>0.375</v>
      </c>
      <c r="AM64" s="20">
        <f t="shared" si="17"/>
        <v>0.50757803121248501</v>
      </c>
      <c r="AN64" s="20">
        <f t="shared" si="18"/>
        <v>0.41800543746910529</v>
      </c>
    </row>
    <row r="65" spans="1:40" x14ac:dyDescent="0.25">
      <c r="A65">
        <v>62</v>
      </c>
      <c r="B65">
        <v>315029272</v>
      </c>
      <c r="C65" s="3" t="s">
        <v>72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1</v>
      </c>
      <c r="J65" s="3">
        <v>1</v>
      </c>
      <c r="K65" s="3">
        <v>0</v>
      </c>
      <c r="L65" s="20">
        <f t="shared" si="0"/>
        <v>0.42857142857142855</v>
      </c>
      <c r="M65" s="20">
        <f t="shared" si="1"/>
        <v>0.42857142857142855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1</v>
      </c>
      <c r="V65" s="20">
        <f t="shared" si="2"/>
        <v>0</v>
      </c>
      <c r="W65" s="20">
        <f t="shared" si="3"/>
        <v>0</v>
      </c>
      <c r="X65" s="20">
        <f t="shared" si="4"/>
        <v>0.21428571428571427</v>
      </c>
      <c r="Y65" s="20">
        <f t="shared" si="5"/>
        <v>0.2</v>
      </c>
      <c r="Z65" s="20"/>
      <c r="AA65" s="20">
        <f t="shared" si="6"/>
        <v>0.42857142857142855</v>
      </c>
      <c r="AB65" s="20">
        <f t="shared" si="7"/>
        <v>0.42857142857142855</v>
      </c>
      <c r="AC65" s="20" t="str">
        <f t="shared" si="26"/>
        <v/>
      </c>
      <c r="AD65" s="20" t="str">
        <f t="shared" si="27"/>
        <v/>
      </c>
      <c r="AE65" s="20" t="str">
        <f t="shared" si="28"/>
        <v/>
      </c>
      <c r="AF65" s="20" t="str">
        <f t="shared" si="29"/>
        <v/>
      </c>
      <c r="AG65" s="20">
        <f t="shared" si="30"/>
        <v>0</v>
      </c>
      <c r="AH65" s="20" t="str">
        <f t="shared" si="31"/>
        <v/>
      </c>
      <c r="AI65" s="20">
        <f t="shared" si="32"/>
        <v>0</v>
      </c>
      <c r="AJ65" s="11">
        <v>1</v>
      </c>
      <c r="AK65" s="20">
        <f t="shared" si="15"/>
        <v>0</v>
      </c>
      <c r="AL65" s="20">
        <f t="shared" si="16"/>
        <v>0</v>
      </c>
      <c r="AM65" s="20">
        <f t="shared" si="17"/>
        <v>0.15714285714285714</v>
      </c>
      <c r="AN65" s="20">
        <f t="shared" si="18"/>
        <v>0.1414285714285714</v>
      </c>
    </row>
    <row r="66" spans="1:40" x14ac:dyDescent="0.25">
      <c r="A66">
        <v>63</v>
      </c>
      <c r="B66">
        <v>311505895</v>
      </c>
      <c r="C66" s="19" t="s">
        <v>72</v>
      </c>
      <c r="D66" s="3">
        <v>1</v>
      </c>
      <c r="E66" s="3">
        <v>1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20">
        <f t="shared" si="0"/>
        <v>0.7142857142857143</v>
      </c>
      <c r="M66" s="20">
        <f t="shared" si="1"/>
        <v>0.7142857142857143</v>
      </c>
      <c r="N66" s="11">
        <v>0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0</v>
      </c>
      <c r="U66" s="11">
        <v>2</v>
      </c>
      <c r="V66" s="20">
        <f t="shared" si="2"/>
        <v>0.5714285714285714</v>
      </c>
      <c r="W66" s="20">
        <f t="shared" si="3"/>
        <v>0.44444444444444442</v>
      </c>
      <c r="X66" s="20">
        <f t="shared" si="4"/>
        <v>0.6428571428571429</v>
      </c>
      <c r="Y66" s="20">
        <f t="shared" si="5"/>
        <v>0.5625</v>
      </c>
      <c r="Z66" s="20"/>
      <c r="AA66" s="20">
        <f t="shared" si="6"/>
        <v>0.1428571428571429</v>
      </c>
      <c r="AB66" s="20">
        <f t="shared" si="7"/>
        <v>0.26984126984126988</v>
      </c>
      <c r="AC66" s="20" t="str">
        <f t="shared" si="26"/>
        <v/>
      </c>
      <c r="AD66" s="20">
        <f t="shared" si="27"/>
        <v>1</v>
      </c>
      <c r="AE66" s="20">
        <f t="shared" si="28"/>
        <v>1</v>
      </c>
      <c r="AF66" s="20">
        <f t="shared" si="29"/>
        <v>1</v>
      </c>
      <c r="AG66" s="20" t="str">
        <f t="shared" si="30"/>
        <v/>
      </c>
      <c r="AH66" s="20">
        <f t="shared" si="31"/>
        <v>1</v>
      </c>
      <c r="AI66" s="20" t="str">
        <f t="shared" si="32"/>
        <v/>
      </c>
      <c r="AJ66" s="11">
        <v>2</v>
      </c>
      <c r="AK66" s="20">
        <f t="shared" si="15"/>
        <v>1</v>
      </c>
      <c r="AL66" s="20">
        <f t="shared" si="16"/>
        <v>0.66666666666666663</v>
      </c>
      <c r="AM66" s="20">
        <f t="shared" si="17"/>
        <v>0.8382936507936507</v>
      </c>
      <c r="AN66" s="20">
        <f t="shared" si="18"/>
        <v>0.70932539682539675</v>
      </c>
    </row>
    <row r="67" spans="1:40" x14ac:dyDescent="0.25">
      <c r="A67">
        <v>64</v>
      </c>
      <c r="B67">
        <v>203598594</v>
      </c>
      <c r="C67" s="3" t="s">
        <v>72</v>
      </c>
      <c r="D67" s="3">
        <v>1</v>
      </c>
      <c r="E67" s="3">
        <v>1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20">
        <f t="shared" si="0"/>
        <v>0.7142857142857143</v>
      </c>
      <c r="M67" s="20">
        <f t="shared" si="1"/>
        <v>0.7142857142857143</v>
      </c>
      <c r="N67" s="11">
        <v>0</v>
      </c>
      <c r="O67" s="11">
        <v>1</v>
      </c>
      <c r="P67" s="11">
        <v>1</v>
      </c>
      <c r="Q67" s="11">
        <v>1</v>
      </c>
      <c r="R67" s="11">
        <v>0</v>
      </c>
      <c r="S67" s="11">
        <v>0</v>
      </c>
      <c r="T67" s="11">
        <v>0</v>
      </c>
      <c r="U67" s="11">
        <v>0</v>
      </c>
      <c r="V67" s="20">
        <f t="shared" si="2"/>
        <v>0.42857142857142855</v>
      </c>
      <c r="W67" s="20">
        <f t="shared" si="3"/>
        <v>0.42857142857142855</v>
      </c>
      <c r="X67" s="20">
        <f t="shared" si="4"/>
        <v>0.5714285714285714</v>
      </c>
      <c r="Y67" s="20">
        <f t="shared" si="5"/>
        <v>0.5714285714285714</v>
      </c>
      <c r="Z67" s="20"/>
      <c r="AA67" s="20">
        <f t="shared" si="6"/>
        <v>0.28571428571428575</v>
      </c>
      <c r="AB67" s="20">
        <f t="shared" si="7"/>
        <v>0.28571428571428575</v>
      </c>
      <c r="AC67" s="20" t="str">
        <f t="shared" si="26"/>
        <v/>
      </c>
      <c r="AD67" s="20">
        <f t="shared" si="27"/>
        <v>1</v>
      </c>
      <c r="AE67" s="20">
        <f t="shared" si="28"/>
        <v>1</v>
      </c>
      <c r="AF67" s="20">
        <f t="shared" si="29"/>
        <v>1</v>
      </c>
      <c r="AG67" s="20" t="str">
        <f t="shared" si="30"/>
        <v/>
      </c>
      <c r="AH67" s="20">
        <f t="shared" si="31"/>
        <v>0</v>
      </c>
      <c r="AI67" s="20" t="str">
        <f t="shared" si="32"/>
        <v/>
      </c>
      <c r="AJ67" s="11">
        <v>0</v>
      </c>
      <c r="AK67" s="20">
        <f t="shared" si="15"/>
        <v>0.75</v>
      </c>
      <c r="AL67" s="20">
        <f t="shared" si="16"/>
        <v>0.75</v>
      </c>
      <c r="AM67" s="20">
        <f t="shared" si="17"/>
        <v>0.45454545454545453</v>
      </c>
      <c r="AN67" s="20">
        <f t="shared" si="18"/>
        <v>0.45454545454545453</v>
      </c>
    </row>
    <row r="68" spans="1:40" x14ac:dyDescent="0.25">
      <c r="A68">
        <v>65</v>
      </c>
      <c r="B68">
        <v>308030055</v>
      </c>
      <c r="C68" s="19" t="s">
        <v>72</v>
      </c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>
        <v>0</v>
      </c>
      <c r="J68" s="3">
        <v>2</v>
      </c>
      <c r="K68" s="3">
        <v>0</v>
      </c>
      <c r="L68" s="20">
        <f t="shared" ref="L68:L121" si="33">+SUM(D68:J68)/7</f>
        <v>1</v>
      </c>
      <c r="M68" s="20">
        <f t="shared" ref="M68:M121" si="34">+SUM(D68:J68)/(7+K68)</f>
        <v>1</v>
      </c>
      <c r="N68" s="11">
        <v>0</v>
      </c>
      <c r="O68" s="11">
        <v>1</v>
      </c>
      <c r="P68" s="11">
        <v>1</v>
      </c>
      <c r="Q68" s="11">
        <v>0</v>
      </c>
      <c r="R68" s="11">
        <v>0</v>
      </c>
      <c r="S68" s="11">
        <v>1</v>
      </c>
      <c r="T68" s="11">
        <v>0</v>
      </c>
      <c r="U68" s="11">
        <v>1</v>
      </c>
      <c r="V68" s="20">
        <f t="shared" ref="V68:V121" si="35">+SUM(N68:T68)/7</f>
        <v>0.42857142857142855</v>
      </c>
      <c r="W68" s="20">
        <f t="shared" ref="W68:W121" si="36">+SUM(N68:T68)/(7+U68)</f>
        <v>0.375</v>
      </c>
      <c r="X68" s="20">
        <f t="shared" ref="X68:X121" si="37">+(SUM(D68:J68)+SUM(N68:T68))/14</f>
        <v>0.7142857142857143</v>
      </c>
      <c r="Y68" s="20">
        <f t="shared" ref="Y68:Y121" si="38">+(SUM(D68:J68)+SUM(N68:T68))/(K68+U68+14)</f>
        <v>0.66666666666666663</v>
      </c>
      <c r="Z68" s="20"/>
      <c r="AA68" s="20">
        <f t="shared" ref="AA68:AA121" si="39">+L68-V68</f>
        <v>0.5714285714285714</v>
      </c>
      <c r="AB68" s="20">
        <f t="shared" ref="AB68:AB121" si="40">+M68-W68</f>
        <v>0.625</v>
      </c>
      <c r="AC68" s="20">
        <f t="shared" si="26"/>
        <v>0</v>
      </c>
      <c r="AD68" s="20">
        <f t="shared" si="27"/>
        <v>1</v>
      </c>
      <c r="AE68" s="20">
        <f t="shared" si="28"/>
        <v>1</v>
      </c>
      <c r="AF68" s="20">
        <f t="shared" si="29"/>
        <v>0</v>
      </c>
      <c r="AG68" s="20" t="str">
        <f t="shared" si="30"/>
        <v/>
      </c>
      <c r="AH68" s="20">
        <f t="shared" si="31"/>
        <v>1</v>
      </c>
      <c r="AI68" s="20" t="str">
        <f t="shared" si="32"/>
        <v/>
      </c>
      <c r="AJ68" s="11">
        <v>1</v>
      </c>
      <c r="AK68" s="20">
        <f t="shared" ref="AK68:AK121" si="41">+SUM(AC68:AI68)/(7-COUNTBLANK(AC68:AI68))</f>
        <v>0.6</v>
      </c>
      <c r="AL68" s="20">
        <f t="shared" ref="AL68:AL121" si="42">+SUM(AC68:AI68)/(7+AJ68-COUNTBLANK(AC68:AI68))</f>
        <v>0.5</v>
      </c>
      <c r="AM68" s="20">
        <f t="shared" ref="AM68:AM121" si="43">+(SUM(S68:Y68)+SUM(AC68:AI68))/(14-COUNTBLANK(AC68:AI68))</f>
        <v>0.59871031746031744</v>
      </c>
      <c r="AN68" s="20">
        <f t="shared" ref="AN68:AN121" si="44">+(SUM(S68:Y68)+SUM(AC68:AI68))/(14+AJ68+K68-COUNTBLANK(AC68:AI68))</f>
        <v>0.55265567765567769</v>
      </c>
    </row>
    <row r="69" spans="1:40" x14ac:dyDescent="0.25">
      <c r="A69">
        <v>66</v>
      </c>
      <c r="B69">
        <v>205778772</v>
      </c>
      <c r="C69" s="3" t="s">
        <v>72</v>
      </c>
      <c r="D69" s="3">
        <v>0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20">
        <f t="shared" si="33"/>
        <v>0.8571428571428571</v>
      </c>
      <c r="M69" s="20">
        <f t="shared" si="34"/>
        <v>0.75</v>
      </c>
      <c r="N69" s="11">
        <v>0</v>
      </c>
      <c r="O69" s="11">
        <v>0</v>
      </c>
      <c r="P69" s="11">
        <v>0</v>
      </c>
      <c r="Q69" s="11">
        <v>0</v>
      </c>
      <c r="R69" s="11">
        <v>1</v>
      </c>
      <c r="S69" s="11">
        <v>0</v>
      </c>
      <c r="T69" s="11">
        <v>1</v>
      </c>
      <c r="U69" s="11">
        <v>3</v>
      </c>
      <c r="V69" s="20">
        <f t="shared" si="35"/>
        <v>0.2857142857142857</v>
      </c>
      <c r="W69" s="20">
        <f t="shared" si="36"/>
        <v>0.2</v>
      </c>
      <c r="X69" s="20">
        <f t="shared" si="37"/>
        <v>0.5714285714285714</v>
      </c>
      <c r="Y69" s="20">
        <f t="shared" si="38"/>
        <v>0.44444444444444442</v>
      </c>
      <c r="Z69" s="20"/>
      <c r="AA69" s="20">
        <f t="shared" si="39"/>
        <v>0.5714285714285714</v>
      </c>
      <c r="AB69" s="20">
        <f t="shared" si="40"/>
        <v>0.55000000000000004</v>
      </c>
      <c r="AC69" s="20" t="str">
        <f t="shared" si="26"/>
        <v/>
      </c>
      <c r="AD69" s="20" t="str">
        <f t="shared" si="27"/>
        <v/>
      </c>
      <c r="AE69" s="20" t="str">
        <f t="shared" si="28"/>
        <v/>
      </c>
      <c r="AF69" s="20" t="str">
        <f t="shared" si="29"/>
        <v/>
      </c>
      <c r="AG69" s="20">
        <f t="shared" si="30"/>
        <v>1</v>
      </c>
      <c r="AH69" s="20">
        <f t="shared" si="31"/>
        <v>0</v>
      </c>
      <c r="AI69" s="20">
        <f t="shared" si="32"/>
        <v>1</v>
      </c>
      <c r="AJ69" s="11">
        <v>3</v>
      </c>
      <c r="AK69" s="20">
        <f t="shared" si="41"/>
        <v>0.66666666666666663</v>
      </c>
      <c r="AL69" s="20">
        <f t="shared" si="42"/>
        <v>0.33333333333333331</v>
      </c>
      <c r="AM69" s="20">
        <f t="shared" si="43"/>
        <v>0.75015873015873014</v>
      </c>
      <c r="AN69" s="20">
        <f t="shared" si="44"/>
        <v>0.53582766439909302</v>
      </c>
    </row>
    <row r="70" spans="1:40" x14ac:dyDescent="0.25">
      <c r="A70">
        <v>67</v>
      </c>
      <c r="B70">
        <v>308335389</v>
      </c>
      <c r="C70" s="19" t="s">
        <v>72</v>
      </c>
      <c r="D70" s="3">
        <v>1</v>
      </c>
      <c r="E70" s="3">
        <v>1</v>
      </c>
      <c r="F70" s="3">
        <v>0</v>
      </c>
      <c r="G70" s="3">
        <v>1</v>
      </c>
      <c r="H70" s="3">
        <v>1</v>
      </c>
      <c r="I70" s="3">
        <v>0</v>
      </c>
      <c r="J70" s="3">
        <v>1</v>
      </c>
      <c r="K70" s="3">
        <v>1</v>
      </c>
      <c r="L70" s="20">
        <f t="shared" si="33"/>
        <v>0.7142857142857143</v>
      </c>
      <c r="M70" s="20">
        <f t="shared" si="34"/>
        <v>0.625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1</v>
      </c>
      <c r="T70" s="11">
        <v>0</v>
      </c>
      <c r="U70" s="11">
        <v>4</v>
      </c>
      <c r="V70" s="20">
        <f t="shared" si="35"/>
        <v>0.14285714285714285</v>
      </c>
      <c r="W70" s="20">
        <f t="shared" si="36"/>
        <v>9.0909090909090912E-2</v>
      </c>
      <c r="X70" s="20">
        <f t="shared" si="37"/>
        <v>0.42857142857142855</v>
      </c>
      <c r="Y70" s="20">
        <f t="shared" si="38"/>
        <v>0.31578947368421051</v>
      </c>
      <c r="Z70" s="20"/>
      <c r="AA70" s="20">
        <f t="shared" si="39"/>
        <v>0.5714285714285714</v>
      </c>
      <c r="AB70" s="20">
        <f t="shared" si="40"/>
        <v>0.53409090909090906</v>
      </c>
      <c r="AC70" s="20" t="str">
        <f t="shared" si="26"/>
        <v/>
      </c>
      <c r="AD70" s="20">
        <f t="shared" si="27"/>
        <v>0</v>
      </c>
      <c r="AE70" s="20">
        <f t="shared" si="28"/>
        <v>0</v>
      </c>
      <c r="AF70" s="20">
        <f t="shared" si="29"/>
        <v>0</v>
      </c>
      <c r="AG70" s="20" t="str">
        <f t="shared" si="30"/>
        <v/>
      </c>
      <c r="AH70" s="20">
        <f t="shared" si="31"/>
        <v>1</v>
      </c>
      <c r="AI70" s="20" t="str">
        <f t="shared" si="32"/>
        <v/>
      </c>
      <c r="AJ70" s="11">
        <v>4</v>
      </c>
      <c r="AK70" s="20">
        <f t="shared" si="41"/>
        <v>0.25</v>
      </c>
      <c r="AL70" s="20">
        <f t="shared" si="42"/>
        <v>0.125</v>
      </c>
      <c r="AM70" s="20">
        <f t="shared" si="43"/>
        <v>0.63437519418380672</v>
      </c>
      <c r="AN70" s="20">
        <f t="shared" si="44"/>
        <v>0.43613294600136709</v>
      </c>
    </row>
    <row r="71" spans="1:40" x14ac:dyDescent="0.25">
      <c r="A71">
        <v>68</v>
      </c>
      <c r="B71">
        <v>204662779</v>
      </c>
      <c r="C71" s="3" t="s">
        <v>72</v>
      </c>
      <c r="D71" s="3">
        <v>1</v>
      </c>
      <c r="E71" s="3">
        <v>1</v>
      </c>
      <c r="F71" s="3">
        <v>1</v>
      </c>
      <c r="G71" s="3">
        <v>0</v>
      </c>
      <c r="H71" s="3">
        <v>1</v>
      </c>
      <c r="I71" s="3">
        <v>0</v>
      </c>
      <c r="J71" s="3">
        <v>1</v>
      </c>
      <c r="K71" s="3">
        <v>2</v>
      </c>
      <c r="L71" s="20">
        <f t="shared" si="33"/>
        <v>0.7142857142857143</v>
      </c>
      <c r="M71" s="20">
        <f t="shared" si="34"/>
        <v>0.55555555555555558</v>
      </c>
      <c r="N71" s="11">
        <v>0</v>
      </c>
      <c r="O71" s="11">
        <v>0</v>
      </c>
      <c r="P71" s="11">
        <v>1</v>
      </c>
      <c r="Q71" s="11">
        <v>1</v>
      </c>
      <c r="R71" s="11">
        <v>0</v>
      </c>
      <c r="S71" s="11">
        <v>1</v>
      </c>
      <c r="T71" s="11">
        <v>0</v>
      </c>
      <c r="U71" s="11">
        <v>1</v>
      </c>
      <c r="V71" s="20">
        <f t="shared" si="35"/>
        <v>0.42857142857142855</v>
      </c>
      <c r="W71" s="20">
        <f t="shared" si="36"/>
        <v>0.375</v>
      </c>
      <c r="X71" s="20">
        <f t="shared" si="37"/>
        <v>0.5714285714285714</v>
      </c>
      <c r="Y71" s="20">
        <f t="shared" si="38"/>
        <v>0.47058823529411764</v>
      </c>
      <c r="Z71" s="20"/>
      <c r="AA71" s="20">
        <f t="shared" si="39"/>
        <v>0.28571428571428575</v>
      </c>
      <c r="AB71" s="20">
        <f t="shared" si="40"/>
        <v>0.18055555555555558</v>
      </c>
      <c r="AC71" s="20">
        <f t="shared" si="26"/>
        <v>0</v>
      </c>
      <c r="AD71" s="20">
        <f t="shared" si="27"/>
        <v>0</v>
      </c>
      <c r="AE71" s="20">
        <f t="shared" si="28"/>
        <v>1</v>
      </c>
      <c r="AF71" s="20">
        <f t="shared" si="29"/>
        <v>1</v>
      </c>
      <c r="AG71" s="20" t="str">
        <f t="shared" si="30"/>
        <v/>
      </c>
      <c r="AH71" s="20">
        <f t="shared" si="31"/>
        <v>1</v>
      </c>
      <c r="AI71" s="20" t="str">
        <f t="shared" si="32"/>
        <v/>
      </c>
      <c r="AJ71" s="11">
        <v>1</v>
      </c>
      <c r="AK71" s="20">
        <f t="shared" si="41"/>
        <v>0.6</v>
      </c>
      <c r="AL71" s="20">
        <f t="shared" si="42"/>
        <v>0.5</v>
      </c>
      <c r="AM71" s="20">
        <f t="shared" si="43"/>
        <v>0.57046568627450978</v>
      </c>
      <c r="AN71" s="20">
        <f t="shared" si="44"/>
        <v>0.45637254901960783</v>
      </c>
    </row>
    <row r="72" spans="1:40" x14ac:dyDescent="0.25">
      <c r="A72">
        <v>69</v>
      </c>
      <c r="B72">
        <v>312204340</v>
      </c>
      <c r="C72" s="19" t="s">
        <v>72</v>
      </c>
      <c r="D72" s="3">
        <v>1</v>
      </c>
      <c r="E72" s="3">
        <v>1</v>
      </c>
      <c r="F72" s="3">
        <v>0</v>
      </c>
      <c r="G72" s="3">
        <v>1</v>
      </c>
      <c r="H72" s="3">
        <v>1</v>
      </c>
      <c r="I72" s="3">
        <v>0</v>
      </c>
      <c r="J72" s="3">
        <v>1</v>
      </c>
      <c r="K72" s="3">
        <v>0</v>
      </c>
      <c r="L72" s="20">
        <f t="shared" si="33"/>
        <v>0.7142857142857143</v>
      </c>
      <c r="M72" s="20">
        <f t="shared" si="34"/>
        <v>0.7142857142857143</v>
      </c>
      <c r="N72" s="11">
        <v>0</v>
      </c>
      <c r="O72" s="11">
        <v>1</v>
      </c>
      <c r="P72" s="11">
        <v>1</v>
      </c>
      <c r="Q72" s="11">
        <v>0</v>
      </c>
      <c r="R72" s="11">
        <v>0</v>
      </c>
      <c r="S72" s="11">
        <v>1</v>
      </c>
      <c r="T72" s="11">
        <v>0</v>
      </c>
      <c r="U72" s="11">
        <v>1</v>
      </c>
      <c r="V72" s="20">
        <f t="shared" si="35"/>
        <v>0.42857142857142855</v>
      </c>
      <c r="W72" s="20">
        <f t="shared" si="36"/>
        <v>0.375</v>
      </c>
      <c r="X72" s="20">
        <f t="shared" si="37"/>
        <v>0.5714285714285714</v>
      </c>
      <c r="Y72" s="20">
        <f t="shared" si="38"/>
        <v>0.53333333333333333</v>
      </c>
      <c r="Z72" s="20"/>
      <c r="AA72" s="20">
        <f t="shared" si="39"/>
        <v>0.28571428571428575</v>
      </c>
      <c r="AB72" s="20">
        <f t="shared" si="40"/>
        <v>0.3392857142857143</v>
      </c>
      <c r="AC72" s="20" t="str">
        <f t="shared" si="26"/>
        <v/>
      </c>
      <c r="AD72" s="20">
        <f t="shared" si="27"/>
        <v>1</v>
      </c>
      <c r="AE72" s="20">
        <f t="shared" si="28"/>
        <v>1</v>
      </c>
      <c r="AF72" s="20">
        <f t="shared" si="29"/>
        <v>0</v>
      </c>
      <c r="AG72" s="20" t="str">
        <f t="shared" si="30"/>
        <v/>
      </c>
      <c r="AH72" s="20">
        <f t="shared" si="31"/>
        <v>1</v>
      </c>
      <c r="AI72" s="20" t="str">
        <f t="shared" si="32"/>
        <v/>
      </c>
      <c r="AJ72" s="11">
        <v>1</v>
      </c>
      <c r="AK72" s="20">
        <f t="shared" si="41"/>
        <v>0.75</v>
      </c>
      <c r="AL72" s="20">
        <f t="shared" si="42"/>
        <v>0.6</v>
      </c>
      <c r="AM72" s="20">
        <f t="shared" si="43"/>
        <v>0.62803030303030305</v>
      </c>
      <c r="AN72" s="20">
        <f t="shared" si="44"/>
        <v>0.5756944444444444</v>
      </c>
    </row>
    <row r="73" spans="1:40" x14ac:dyDescent="0.25">
      <c r="A73">
        <v>70</v>
      </c>
      <c r="B73">
        <v>307938969</v>
      </c>
      <c r="C73" s="3" t="s">
        <v>72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0</v>
      </c>
      <c r="L73" s="20">
        <f t="shared" si="33"/>
        <v>1</v>
      </c>
      <c r="M73" s="20">
        <f t="shared" si="34"/>
        <v>1</v>
      </c>
      <c r="N73" s="11">
        <v>0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0</v>
      </c>
      <c r="V73" s="20">
        <f t="shared" si="35"/>
        <v>0.7142857142857143</v>
      </c>
      <c r="W73" s="20">
        <f t="shared" si="36"/>
        <v>0.7142857142857143</v>
      </c>
      <c r="X73" s="20">
        <f t="shared" si="37"/>
        <v>0.8571428571428571</v>
      </c>
      <c r="Y73" s="20">
        <f t="shared" si="38"/>
        <v>0.8571428571428571</v>
      </c>
      <c r="Z73" s="20"/>
      <c r="AA73" s="20">
        <f t="shared" si="39"/>
        <v>0.2857142857142857</v>
      </c>
      <c r="AB73" s="20">
        <f t="shared" si="40"/>
        <v>0.2857142857142857</v>
      </c>
      <c r="AC73" s="20">
        <f t="shared" si="26"/>
        <v>0</v>
      </c>
      <c r="AD73" s="20">
        <f t="shared" si="27"/>
        <v>1</v>
      </c>
      <c r="AE73" s="20">
        <f t="shared" si="28"/>
        <v>1</v>
      </c>
      <c r="AF73" s="20">
        <f t="shared" si="29"/>
        <v>1</v>
      </c>
      <c r="AG73" s="20">
        <f t="shared" si="30"/>
        <v>0</v>
      </c>
      <c r="AH73" s="20">
        <f t="shared" si="31"/>
        <v>1</v>
      </c>
      <c r="AI73" s="20">
        <f t="shared" si="32"/>
        <v>1</v>
      </c>
      <c r="AJ73" s="11">
        <v>0</v>
      </c>
      <c r="AK73" s="20">
        <f t="shared" si="41"/>
        <v>0.7142857142857143</v>
      </c>
      <c r="AL73" s="20">
        <f t="shared" si="42"/>
        <v>0.7142857142857143</v>
      </c>
      <c r="AM73" s="20">
        <f t="shared" si="43"/>
        <v>0.72448979591836726</v>
      </c>
      <c r="AN73" s="20">
        <f t="shared" si="44"/>
        <v>0.72448979591836726</v>
      </c>
    </row>
    <row r="74" spans="1:40" x14ac:dyDescent="0.25">
      <c r="A74">
        <v>71</v>
      </c>
      <c r="B74">
        <v>205353767</v>
      </c>
      <c r="C74" s="19" t="s">
        <v>72</v>
      </c>
      <c r="D74" s="3">
        <v>1</v>
      </c>
      <c r="E74" s="3">
        <v>1</v>
      </c>
      <c r="F74" s="3">
        <v>0</v>
      </c>
      <c r="G74" s="3">
        <v>1</v>
      </c>
      <c r="H74" s="3">
        <v>1</v>
      </c>
      <c r="I74" s="3">
        <v>0</v>
      </c>
      <c r="J74" s="3">
        <v>1</v>
      </c>
      <c r="K74" s="3">
        <v>0</v>
      </c>
      <c r="L74" s="20">
        <f t="shared" si="33"/>
        <v>0.7142857142857143</v>
      </c>
      <c r="M74" s="20">
        <f t="shared" si="34"/>
        <v>0.7142857142857143</v>
      </c>
      <c r="N74" s="11">
        <v>0</v>
      </c>
      <c r="O74" s="11">
        <v>0</v>
      </c>
      <c r="P74" s="11">
        <v>1</v>
      </c>
      <c r="Q74" s="11">
        <v>1</v>
      </c>
      <c r="R74" s="11">
        <v>0</v>
      </c>
      <c r="S74" s="11">
        <v>1</v>
      </c>
      <c r="T74" s="11">
        <v>0</v>
      </c>
      <c r="U74" s="11">
        <v>2</v>
      </c>
      <c r="V74" s="20">
        <f t="shared" si="35"/>
        <v>0.42857142857142855</v>
      </c>
      <c r="W74" s="20">
        <f t="shared" si="36"/>
        <v>0.33333333333333331</v>
      </c>
      <c r="X74" s="20">
        <f t="shared" si="37"/>
        <v>0.5714285714285714</v>
      </c>
      <c r="Y74" s="20">
        <f t="shared" si="38"/>
        <v>0.5</v>
      </c>
      <c r="Z74" s="20"/>
      <c r="AA74" s="20">
        <f t="shared" si="39"/>
        <v>0.28571428571428575</v>
      </c>
      <c r="AB74" s="20">
        <f t="shared" si="40"/>
        <v>0.38095238095238099</v>
      </c>
      <c r="AC74" s="20" t="str">
        <f t="shared" si="26"/>
        <v/>
      </c>
      <c r="AD74" s="20">
        <f t="shared" si="27"/>
        <v>0</v>
      </c>
      <c r="AE74" s="20">
        <f t="shared" si="28"/>
        <v>1</v>
      </c>
      <c r="AF74" s="20">
        <f t="shared" si="29"/>
        <v>1</v>
      </c>
      <c r="AG74" s="20" t="str">
        <f t="shared" si="30"/>
        <v/>
      </c>
      <c r="AH74" s="20">
        <f t="shared" si="31"/>
        <v>1</v>
      </c>
      <c r="AI74" s="20" t="str">
        <f t="shared" si="32"/>
        <v/>
      </c>
      <c r="AJ74" s="11">
        <v>2</v>
      </c>
      <c r="AK74" s="20">
        <f t="shared" si="41"/>
        <v>0.75</v>
      </c>
      <c r="AL74" s="20">
        <f t="shared" si="42"/>
        <v>0.5</v>
      </c>
      <c r="AM74" s="20">
        <f t="shared" si="43"/>
        <v>0.71212121212121204</v>
      </c>
      <c r="AN74" s="20">
        <f t="shared" si="44"/>
        <v>0.60256410256410253</v>
      </c>
    </row>
    <row r="75" spans="1:40" x14ac:dyDescent="0.25">
      <c r="A75">
        <v>72</v>
      </c>
      <c r="B75">
        <v>200878627</v>
      </c>
      <c r="C75" s="3" t="s">
        <v>72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0</v>
      </c>
      <c r="J75" s="3">
        <v>1</v>
      </c>
      <c r="K75" s="3">
        <v>1</v>
      </c>
      <c r="L75" s="20">
        <f t="shared" si="33"/>
        <v>0.8571428571428571</v>
      </c>
      <c r="M75" s="20">
        <f t="shared" si="34"/>
        <v>0.75</v>
      </c>
      <c r="N75" s="11">
        <v>0</v>
      </c>
      <c r="O75" s="11">
        <v>0</v>
      </c>
      <c r="P75" s="11">
        <v>1</v>
      </c>
      <c r="Q75" s="11">
        <v>0</v>
      </c>
      <c r="R75" s="11">
        <v>0</v>
      </c>
      <c r="S75" s="11">
        <v>1</v>
      </c>
      <c r="T75" s="11">
        <v>0</v>
      </c>
      <c r="U75" s="11">
        <v>3</v>
      </c>
      <c r="V75" s="20">
        <f t="shared" si="35"/>
        <v>0.2857142857142857</v>
      </c>
      <c r="W75" s="20">
        <f t="shared" si="36"/>
        <v>0.2</v>
      </c>
      <c r="X75" s="20">
        <f t="shared" si="37"/>
        <v>0.5714285714285714</v>
      </c>
      <c r="Y75" s="20">
        <f t="shared" si="38"/>
        <v>0.44444444444444442</v>
      </c>
      <c r="Z75" s="20"/>
      <c r="AA75" s="20">
        <f t="shared" si="39"/>
        <v>0.5714285714285714</v>
      </c>
      <c r="AB75" s="20">
        <f t="shared" si="40"/>
        <v>0.55000000000000004</v>
      </c>
      <c r="AC75" s="20">
        <f t="shared" si="26"/>
        <v>0</v>
      </c>
      <c r="AD75" s="20">
        <f t="shared" si="27"/>
        <v>0</v>
      </c>
      <c r="AE75" s="20">
        <f t="shared" si="28"/>
        <v>1</v>
      </c>
      <c r="AF75" s="20">
        <f t="shared" si="29"/>
        <v>0</v>
      </c>
      <c r="AG75" s="20" t="str">
        <f t="shared" si="30"/>
        <v/>
      </c>
      <c r="AH75" s="20">
        <f t="shared" si="31"/>
        <v>1</v>
      </c>
      <c r="AI75" s="20" t="str">
        <f t="shared" si="32"/>
        <v/>
      </c>
      <c r="AJ75" s="11">
        <v>3</v>
      </c>
      <c r="AK75" s="20">
        <f t="shared" si="41"/>
        <v>0.4</v>
      </c>
      <c r="AL75" s="20">
        <f t="shared" si="42"/>
        <v>0.25</v>
      </c>
      <c r="AM75" s="20">
        <f t="shared" si="43"/>
        <v>0.62513227513227509</v>
      </c>
      <c r="AN75" s="20">
        <f t="shared" si="44"/>
        <v>0.46884920634920635</v>
      </c>
    </row>
    <row r="76" spans="1:40" x14ac:dyDescent="0.25">
      <c r="A76">
        <v>73</v>
      </c>
      <c r="B76">
        <v>305795239</v>
      </c>
      <c r="C76" s="19" t="s">
        <v>72</v>
      </c>
      <c r="D76" s="3">
        <v>1</v>
      </c>
      <c r="E76" s="3">
        <v>1</v>
      </c>
      <c r="F76" s="3">
        <v>1</v>
      </c>
      <c r="G76" s="3">
        <v>0</v>
      </c>
      <c r="H76" s="3">
        <v>1</v>
      </c>
      <c r="I76" s="3">
        <v>1</v>
      </c>
      <c r="J76" s="3">
        <v>1</v>
      </c>
      <c r="K76" s="3">
        <v>0</v>
      </c>
      <c r="L76" s="20">
        <f t="shared" si="33"/>
        <v>0.8571428571428571</v>
      </c>
      <c r="M76" s="20">
        <f t="shared" si="34"/>
        <v>0.8571428571428571</v>
      </c>
      <c r="N76" s="11">
        <v>0</v>
      </c>
      <c r="O76" s="11">
        <v>0</v>
      </c>
      <c r="P76" s="11">
        <v>1</v>
      </c>
      <c r="Q76" s="11">
        <v>0</v>
      </c>
      <c r="R76" s="11">
        <v>1</v>
      </c>
      <c r="S76" s="11">
        <v>0</v>
      </c>
      <c r="T76" s="11">
        <v>1</v>
      </c>
      <c r="U76" s="11">
        <v>0</v>
      </c>
      <c r="V76" s="20">
        <f t="shared" si="35"/>
        <v>0.42857142857142855</v>
      </c>
      <c r="W76" s="20">
        <f t="shared" si="36"/>
        <v>0.42857142857142855</v>
      </c>
      <c r="X76" s="20">
        <f t="shared" si="37"/>
        <v>0.6428571428571429</v>
      </c>
      <c r="Y76" s="20">
        <f t="shared" si="38"/>
        <v>0.6428571428571429</v>
      </c>
      <c r="Z76" s="20"/>
      <c r="AA76" s="20">
        <f t="shared" si="39"/>
        <v>0.42857142857142855</v>
      </c>
      <c r="AB76" s="20">
        <f t="shared" si="40"/>
        <v>0.42857142857142855</v>
      </c>
      <c r="AC76" s="20">
        <f t="shared" si="26"/>
        <v>0</v>
      </c>
      <c r="AD76" s="20">
        <f t="shared" si="27"/>
        <v>0</v>
      </c>
      <c r="AE76" s="20">
        <f t="shared" si="28"/>
        <v>1</v>
      </c>
      <c r="AF76" s="20">
        <f t="shared" si="29"/>
        <v>0</v>
      </c>
      <c r="AG76" s="20">
        <f t="shared" si="30"/>
        <v>1</v>
      </c>
      <c r="AH76" s="20">
        <f t="shared" si="31"/>
        <v>0</v>
      </c>
      <c r="AI76" s="20">
        <f t="shared" si="32"/>
        <v>1</v>
      </c>
      <c r="AJ76" s="11">
        <v>0</v>
      </c>
      <c r="AK76" s="20">
        <f t="shared" si="41"/>
        <v>0.42857142857142855</v>
      </c>
      <c r="AL76" s="20">
        <f t="shared" si="42"/>
        <v>0.42857142857142855</v>
      </c>
      <c r="AM76" s="20">
        <f t="shared" si="43"/>
        <v>0.43877551020408162</v>
      </c>
      <c r="AN76" s="20">
        <f t="shared" si="44"/>
        <v>0.43877551020408162</v>
      </c>
    </row>
    <row r="77" spans="1:40" x14ac:dyDescent="0.25">
      <c r="A77">
        <v>74</v>
      </c>
      <c r="B77">
        <v>305375982</v>
      </c>
      <c r="C77" s="3" t="s">
        <v>72</v>
      </c>
      <c r="D77" s="3">
        <v>1</v>
      </c>
      <c r="E77" s="3">
        <v>1</v>
      </c>
      <c r="F77" s="3">
        <v>0</v>
      </c>
      <c r="G77" s="3">
        <v>1</v>
      </c>
      <c r="H77" s="3">
        <v>1</v>
      </c>
      <c r="I77" s="3">
        <v>0</v>
      </c>
      <c r="J77" s="3">
        <v>1</v>
      </c>
      <c r="K77" s="3">
        <v>0</v>
      </c>
      <c r="L77" s="20">
        <f t="shared" si="33"/>
        <v>0.7142857142857143</v>
      </c>
      <c r="M77" s="20">
        <f t="shared" si="34"/>
        <v>0.7142857142857143</v>
      </c>
      <c r="N77" s="11">
        <v>0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0</v>
      </c>
      <c r="U77" s="11">
        <v>2</v>
      </c>
      <c r="V77" s="20">
        <f t="shared" si="35"/>
        <v>0.5714285714285714</v>
      </c>
      <c r="W77" s="20">
        <f t="shared" si="36"/>
        <v>0.44444444444444442</v>
      </c>
      <c r="X77" s="20">
        <f t="shared" si="37"/>
        <v>0.6428571428571429</v>
      </c>
      <c r="Y77" s="20">
        <f t="shared" si="38"/>
        <v>0.5625</v>
      </c>
      <c r="Z77" s="20"/>
      <c r="AA77" s="20">
        <f t="shared" si="39"/>
        <v>0.1428571428571429</v>
      </c>
      <c r="AB77" s="20">
        <f t="shared" si="40"/>
        <v>0.26984126984126988</v>
      </c>
      <c r="AC77" s="20" t="str">
        <f t="shared" si="26"/>
        <v/>
      </c>
      <c r="AD77" s="20">
        <f t="shared" si="27"/>
        <v>1</v>
      </c>
      <c r="AE77" s="20">
        <f t="shared" si="28"/>
        <v>1</v>
      </c>
      <c r="AF77" s="20">
        <f t="shared" si="29"/>
        <v>1</v>
      </c>
      <c r="AG77" s="20" t="str">
        <f t="shared" si="30"/>
        <v/>
      </c>
      <c r="AH77" s="20">
        <f t="shared" si="31"/>
        <v>1</v>
      </c>
      <c r="AI77" s="20" t="str">
        <f t="shared" si="32"/>
        <v/>
      </c>
      <c r="AJ77" s="11">
        <v>2</v>
      </c>
      <c r="AK77" s="20">
        <f t="shared" si="41"/>
        <v>1</v>
      </c>
      <c r="AL77" s="20">
        <f t="shared" si="42"/>
        <v>0.66666666666666663</v>
      </c>
      <c r="AM77" s="20">
        <f t="shared" si="43"/>
        <v>0.8382936507936507</v>
      </c>
      <c r="AN77" s="20">
        <f t="shared" si="44"/>
        <v>0.70932539682539675</v>
      </c>
    </row>
    <row r="78" spans="1:40" x14ac:dyDescent="0.25">
      <c r="A78">
        <v>75</v>
      </c>
      <c r="B78">
        <v>308532811</v>
      </c>
      <c r="C78" s="19" t="s">
        <v>72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>
        <v>0</v>
      </c>
      <c r="J78" s="3">
        <v>1</v>
      </c>
      <c r="K78" s="3">
        <v>0</v>
      </c>
      <c r="L78" s="20">
        <f t="shared" si="33"/>
        <v>0.8571428571428571</v>
      </c>
      <c r="M78" s="20">
        <f t="shared" si="34"/>
        <v>0.8571428571428571</v>
      </c>
      <c r="N78" s="11">
        <v>1</v>
      </c>
      <c r="O78" s="11">
        <v>0</v>
      </c>
      <c r="P78" s="11">
        <v>1</v>
      </c>
      <c r="Q78" s="11">
        <v>1</v>
      </c>
      <c r="R78" s="11">
        <v>0</v>
      </c>
      <c r="S78" s="11">
        <v>0</v>
      </c>
      <c r="T78" s="11">
        <v>0</v>
      </c>
      <c r="U78" s="11">
        <v>2</v>
      </c>
      <c r="V78" s="20">
        <f t="shared" si="35"/>
        <v>0.42857142857142855</v>
      </c>
      <c r="W78" s="20">
        <f t="shared" si="36"/>
        <v>0.33333333333333331</v>
      </c>
      <c r="X78" s="20">
        <f t="shared" si="37"/>
        <v>0.6428571428571429</v>
      </c>
      <c r="Y78" s="20">
        <f t="shared" si="38"/>
        <v>0.5625</v>
      </c>
      <c r="Z78" s="20"/>
      <c r="AA78" s="20">
        <f t="shared" si="39"/>
        <v>0.42857142857142855</v>
      </c>
      <c r="AB78" s="20">
        <f t="shared" si="40"/>
        <v>0.52380952380952372</v>
      </c>
      <c r="AC78" s="20">
        <f t="shared" si="26"/>
        <v>1</v>
      </c>
      <c r="AD78" s="20">
        <f t="shared" si="27"/>
        <v>0</v>
      </c>
      <c r="AE78" s="20">
        <f t="shared" si="28"/>
        <v>1</v>
      </c>
      <c r="AF78" s="20">
        <f t="shared" si="29"/>
        <v>1</v>
      </c>
      <c r="AG78" s="20" t="str">
        <f t="shared" si="30"/>
        <v/>
      </c>
      <c r="AH78" s="20">
        <f t="shared" si="31"/>
        <v>0</v>
      </c>
      <c r="AI78" s="20" t="str">
        <f t="shared" si="32"/>
        <v/>
      </c>
      <c r="AJ78" s="11">
        <v>2</v>
      </c>
      <c r="AK78" s="20">
        <f t="shared" si="41"/>
        <v>0.6</v>
      </c>
      <c r="AL78" s="20">
        <f t="shared" si="42"/>
        <v>0.42857142857142855</v>
      </c>
      <c r="AM78" s="20">
        <f t="shared" si="43"/>
        <v>0.58060515873015872</v>
      </c>
      <c r="AN78" s="20">
        <f t="shared" si="44"/>
        <v>0.49766156462585037</v>
      </c>
    </row>
    <row r="79" spans="1:40" x14ac:dyDescent="0.25">
      <c r="A79">
        <v>76</v>
      </c>
      <c r="B79">
        <v>205510001</v>
      </c>
      <c r="C79" s="3" t="s">
        <v>72</v>
      </c>
      <c r="D79" s="3">
        <v>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20">
        <f t="shared" si="33"/>
        <v>1</v>
      </c>
      <c r="M79" s="20">
        <f t="shared" si="34"/>
        <v>0.875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0</v>
      </c>
      <c r="T79" s="11">
        <v>1</v>
      </c>
      <c r="U79" s="11">
        <v>0</v>
      </c>
      <c r="V79" s="20">
        <f t="shared" si="35"/>
        <v>0.8571428571428571</v>
      </c>
      <c r="W79" s="20">
        <f t="shared" si="36"/>
        <v>0.8571428571428571</v>
      </c>
      <c r="X79" s="20">
        <f t="shared" si="37"/>
        <v>0.9285714285714286</v>
      </c>
      <c r="Y79" s="20">
        <f t="shared" si="38"/>
        <v>0.8666666666666667</v>
      </c>
      <c r="Z79" s="20"/>
      <c r="AA79" s="20">
        <f t="shared" si="39"/>
        <v>0.1428571428571429</v>
      </c>
      <c r="AB79" s="20">
        <f t="shared" si="40"/>
        <v>1.7857142857142905E-2</v>
      </c>
      <c r="AC79" s="20">
        <f t="shared" si="26"/>
        <v>1</v>
      </c>
      <c r="AD79" s="20">
        <f t="shared" si="27"/>
        <v>1</v>
      </c>
      <c r="AE79" s="20">
        <f t="shared" si="28"/>
        <v>1</v>
      </c>
      <c r="AF79" s="20">
        <f t="shared" si="29"/>
        <v>1</v>
      </c>
      <c r="AG79" s="20">
        <f t="shared" si="30"/>
        <v>1</v>
      </c>
      <c r="AH79" s="20">
        <f t="shared" si="31"/>
        <v>0</v>
      </c>
      <c r="AI79" s="20">
        <f t="shared" si="32"/>
        <v>1</v>
      </c>
      <c r="AJ79" s="11">
        <v>0</v>
      </c>
      <c r="AK79" s="20">
        <f t="shared" si="41"/>
        <v>0.8571428571428571</v>
      </c>
      <c r="AL79" s="20">
        <f t="shared" si="42"/>
        <v>0.8571428571428571</v>
      </c>
      <c r="AM79" s="20">
        <f t="shared" si="43"/>
        <v>0.75068027210884358</v>
      </c>
      <c r="AN79" s="20">
        <f t="shared" si="44"/>
        <v>0.70063492063492061</v>
      </c>
    </row>
    <row r="80" spans="1:40" x14ac:dyDescent="0.25">
      <c r="A80">
        <v>77</v>
      </c>
      <c r="B80">
        <v>204244695</v>
      </c>
      <c r="C80" s="19" t="s">
        <v>72</v>
      </c>
      <c r="D80" s="3">
        <v>1</v>
      </c>
      <c r="E80" s="3">
        <v>1</v>
      </c>
      <c r="F80" s="3">
        <v>0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20">
        <f t="shared" si="33"/>
        <v>0.8571428571428571</v>
      </c>
      <c r="M80" s="20">
        <f t="shared" si="34"/>
        <v>0.75</v>
      </c>
      <c r="N80" s="11">
        <v>0</v>
      </c>
      <c r="O80" s="11">
        <v>0</v>
      </c>
      <c r="P80" s="11">
        <v>1</v>
      </c>
      <c r="Q80" s="11">
        <v>0</v>
      </c>
      <c r="R80" s="11">
        <v>1</v>
      </c>
      <c r="S80" s="11">
        <v>1</v>
      </c>
      <c r="T80" s="11">
        <v>0</v>
      </c>
      <c r="U80" s="11">
        <v>2</v>
      </c>
      <c r="V80" s="20">
        <f t="shared" si="35"/>
        <v>0.42857142857142855</v>
      </c>
      <c r="W80" s="20">
        <f t="shared" si="36"/>
        <v>0.33333333333333331</v>
      </c>
      <c r="X80" s="20">
        <f t="shared" si="37"/>
        <v>0.6428571428571429</v>
      </c>
      <c r="Y80" s="20">
        <f t="shared" si="38"/>
        <v>0.52941176470588236</v>
      </c>
      <c r="Z80" s="20"/>
      <c r="AA80" s="20">
        <f t="shared" si="39"/>
        <v>0.42857142857142855</v>
      </c>
      <c r="AB80" s="20">
        <f t="shared" si="40"/>
        <v>0.41666666666666669</v>
      </c>
      <c r="AC80" s="20" t="str">
        <f t="shared" si="26"/>
        <v/>
      </c>
      <c r="AD80" s="20">
        <f t="shared" si="27"/>
        <v>0</v>
      </c>
      <c r="AE80" s="20">
        <f t="shared" si="28"/>
        <v>1</v>
      </c>
      <c r="AF80" s="20">
        <f t="shared" si="29"/>
        <v>0</v>
      </c>
      <c r="AG80" s="20">
        <f t="shared" si="30"/>
        <v>1</v>
      </c>
      <c r="AH80" s="20">
        <f t="shared" si="31"/>
        <v>1</v>
      </c>
      <c r="AI80" s="20">
        <f t="shared" si="32"/>
        <v>0</v>
      </c>
      <c r="AJ80" s="11">
        <v>2</v>
      </c>
      <c r="AK80" s="20">
        <f t="shared" si="41"/>
        <v>0.5</v>
      </c>
      <c r="AL80" s="20">
        <f t="shared" si="42"/>
        <v>0.375</v>
      </c>
      <c r="AM80" s="20">
        <f t="shared" si="43"/>
        <v>0.61032105149752214</v>
      </c>
      <c r="AN80" s="20">
        <f t="shared" si="44"/>
        <v>0.49588585434173671</v>
      </c>
    </row>
    <row r="81" spans="1:40" x14ac:dyDescent="0.25">
      <c r="A81">
        <v>78</v>
      </c>
      <c r="B81">
        <v>302908256</v>
      </c>
      <c r="C81" s="3" t="s">
        <v>72</v>
      </c>
      <c r="D81" s="3">
        <v>1</v>
      </c>
      <c r="E81" s="3">
        <v>1</v>
      </c>
      <c r="F81" s="3">
        <v>0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20">
        <f t="shared" si="33"/>
        <v>0.8571428571428571</v>
      </c>
      <c r="M81" s="20">
        <f t="shared" si="34"/>
        <v>0.75</v>
      </c>
      <c r="N81" s="11">
        <v>0</v>
      </c>
      <c r="O81" s="11">
        <v>0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2</v>
      </c>
      <c r="V81" s="20">
        <f t="shared" si="35"/>
        <v>0.7142857142857143</v>
      </c>
      <c r="W81" s="20">
        <f t="shared" si="36"/>
        <v>0.55555555555555558</v>
      </c>
      <c r="X81" s="20">
        <f t="shared" si="37"/>
        <v>0.7857142857142857</v>
      </c>
      <c r="Y81" s="20">
        <f t="shared" si="38"/>
        <v>0.6470588235294118</v>
      </c>
      <c r="Z81" s="20"/>
      <c r="AA81" s="20">
        <f t="shared" si="39"/>
        <v>0.14285714285714279</v>
      </c>
      <c r="AB81" s="20">
        <f t="shared" si="40"/>
        <v>0.19444444444444442</v>
      </c>
      <c r="AC81" s="20" t="str">
        <f t="shared" si="26"/>
        <v/>
      </c>
      <c r="AD81" s="20">
        <f t="shared" si="27"/>
        <v>0</v>
      </c>
      <c r="AE81" s="20">
        <f t="shared" si="28"/>
        <v>1</v>
      </c>
      <c r="AF81" s="20">
        <f t="shared" si="29"/>
        <v>1</v>
      </c>
      <c r="AG81" s="20">
        <f t="shared" si="30"/>
        <v>1</v>
      </c>
      <c r="AH81" s="20">
        <f t="shared" si="31"/>
        <v>1</v>
      </c>
      <c r="AI81" s="20">
        <f t="shared" si="32"/>
        <v>1</v>
      </c>
      <c r="AJ81" s="11">
        <v>2</v>
      </c>
      <c r="AK81" s="20">
        <f t="shared" si="41"/>
        <v>0.83333333333333337</v>
      </c>
      <c r="AL81" s="20">
        <f t="shared" si="42"/>
        <v>0.625</v>
      </c>
      <c r="AM81" s="20">
        <f t="shared" si="43"/>
        <v>0.90020110608345894</v>
      </c>
      <c r="AN81" s="20">
        <f t="shared" si="44"/>
        <v>0.73141339869281041</v>
      </c>
    </row>
    <row r="82" spans="1:40" x14ac:dyDescent="0.25">
      <c r="A82">
        <v>79</v>
      </c>
      <c r="B82">
        <v>203339510</v>
      </c>
      <c r="C82" s="19" t="s">
        <v>72</v>
      </c>
      <c r="D82" s="3">
        <v>1</v>
      </c>
      <c r="E82" s="3">
        <v>1</v>
      </c>
      <c r="F82" s="3">
        <v>1</v>
      </c>
      <c r="G82" s="3">
        <v>0</v>
      </c>
      <c r="H82" s="3">
        <v>1</v>
      </c>
      <c r="I82" s="3">
        <v>0</v>
      </c>
      <c r="J82" s="3">
        <v>1</v>
      </c>
      <c r="K82" s="3">
        <v>2</v>
      </c>
      <c r="L82" s="20">
        <f t="shared" si="33"/>
        <v>0.7142857142857143</v>
      </c>
      <c r="M82" s="20">
        <f t="shared" si="34"/>
        <v>0.55555555555555558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0</v>
      </c>
      <c r="U82" s="11">
        <v>2</v>
      </c>
      <c r="V82" s="20">
        <f t="shared" si="35"/>
        <v>0.7142857142857143</v>
      </c>
      <c r="W82" s="20">
        <f t="shared" si="36"/>
        <v>0.55555555555555558</v>
      </c>
      <c r="X82" s="20">
        <f t="shared" si="37"/>
        <v>0.7142857142857143</v>
      </c>
      <c r="Y82" s="20">
        <f t="shared" si="38"/>
        <v>0.55555555555555558</v>
      </c>
      <c r="Z82" s="20"/>
      <c r="AA82" s="20">
        <f t="shared" si="39"/>
        <v>0</v>
      </c>
      <c r="AB82" s="20">
        <f t="shared" si="40"/>
        <v>0</v>
      </c>
      <c r="AC82" s="20">
        <f t="shared" si="26"/>
        <v>1</v>
      </c>
      <c r="AD82" s="20">
        <f t="shared" si="27"/>
        <v>1</v>
      </c>
      <c r="AE82" s="20">
        <f t="shared" si="28"/>
        <v>1</v>
      </c>
      <c r="AF82" s="20">
        <f t="shared" si="29"/>
        <v>1</v>
      </c>
      <c r="AG82" s="20" t="str">
        <f t="shared" si="30"/>
        <v/>
      </c>
      <c r="AH82" s="20">
        <f t="shared" si="31"/>
        <v>1</v>
      </c>
      <c r="AI82" s="20" t="str">
        <f t="shared" si="32"/>
        <v/>
      </c>
      <c r="AJ82" s="11">
        <v>2</v>
      </c>
      <c r="AK82" s="20">
        <f t="shared" si="41"/>
        <v>1</v>
      </c>
      <c r="AL82" s="20">
        <f t="shared" si="42"/>
        <v>0.7142857142857143</v>
      </c>
      <c r="AM82" s="20">
        <f t="shared" si="43"/>
        <v>0.87830687830687826</v>
      </c>
      <c r="AN82" s="20">
        <f t="shared" si="44"/>
        <v>0.65873015873015872</v>
      </c>
    </row>
    <row r="83" spans="1:40" x14ac:dyDescent="0.25">
      <c r="A83">
        <v>80</v>
      </c>
      <c r="B83">
        <v>204386858</v>
      </c>
      <c r="C83" s="3" t="s">
        <v>72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0</v>
      </c>
      <c r="J83" s="3">
        <v>1</v>
      </c>
      <c r="K83" s="3">
        <v>1</v>
      </c>
      <c r="L83" s="20">
        <f t="shared" si="33"/>
        <v>0.8571428571428571</v>
      </c>
      <c r="M83" s="20">
        <f t="shared" si="34"/>
        <v>0.75</v>
      </c>
      <c r="N83" s="11">
        <v>1</v>
      </c>
      <c r="O83" s="11">
        <v>0</v>
      </c>
      <c r="P83" s="11">
        <v>1</v>
      </c>
      <c r="Q83" s="11">
        <v>1</v>
      </c>
      <c r="R83" s="11">
        <v>0</v>
      </c>
      <c r="S83" s="11">
        <v>1</v>
      </c>
      <c r="T83" s="11">
        <v>0</v>
      </c>
      <c r="U83" s="11">
        <v>2</v>
      </c>
      <c r="V83" s="20">
        <f t="shared" si="35"/>
        <v>0.5714285714285714</v>
      </c>
      <c r="W83" s="20">
        <f t="shared" si="36"/>
        <v>0.44444444444444442</v>
      </c>
      <c r="X83" s="20">
        <f t="shared" si="37"/>
        <v>0.7142857142857143</v>
      </c>
      <c r="Y83" s="20">
        <f t="shared" si="38"/>
        <v>0.58823529411764708</v>
      </c>
      <c r="Z83" s="20"/>
      <c r="AA83" s="20">
        <f t="shared" si="39"/>
        <v>0.2857142857142857</v>
      </c>
      <c r="AB83" s="20">
        <f t="shared" si="40"/>
        <v>0.30555555555555558</v>
      </c>
      <c r="AC83" s="20">
        <f t="shared" si="26"/>
        <v>1</v>
      </c>
      <c r="AD83" s="20">
        <f t="shared" si="27"/>
        <v>0</v>
      </c>
      <c r="AE83" s="20">
        <f t="shared" si="28"/>
        <v>1</v>
      </c>
      <c r="AF83" s="20">
        <f t="shared" si="29"/>
        <v>1</v>
      </c>
      <c r="AG83" s="20" t="str">
        <f t="shared" si="30"/>
        <v/>
      </c>
      <c r="AH83" s="20">
        <f t="shared" si="31"/>
        <v>1</v>
      </c>
      <c r="AI83" s="20" t="str">
        <f t="shared" si="32"/>
        <v/>
      </c>
      <c r="AJ83" s="11">
        <v>2</v>
      </c>
      <c r="AK83" s="20">
        <f t="shared" si="41"/>
        <v>0.8</v>
      </c>
      <c r="AL83" s="20">
        <f t="shared" si="42"/>
        <v>0.5714285714285714</v>
      </c>
      <c r="AM83" s="20">
        <f t="shared" si="43"/>
        <v>0.77653283535636464</v>
      </c>
      <c r="AN83" s="20">
        <f t="shared" si="44"/>
        <v>0.62122626828509175</v>
      </c>
    </row>
    <row r="84" spans="1:40" x14ac:dyDescent="0.25">
      <c r="A84">
        <v>81</v>
      </c>
      <c r="B84">
        <v>311252357</v>
      </c>
      <c r="C84" s="19" t="s">
        <v>72</v>
      </c>
      <c r="D84" s="3">
        <v>1</v>
      </c>
      <c r="E84" s="3">
        <v>1</v>
      </c>
      <c r="F84" s="3">
        <v>1</v>
      </c>
      <c r="G84" s="3">
        <v>1</v>
      </c>
      <c r="H84" s="3">
        <v>1</v>
      </c>
      <c r="I84" s="3">
        <v>0</v>
      </c>
      <c r="J84" s="3">
        <v>1</v>
      </c>
      <c r="K84" s="3">
        <v>0</v>
      </c>
      <c r="L84" s="20">
        <f t="shared" si="33"/>
        <v>0.8571428571428571</v>
      </c>
      <c r="M84" s="20">
        <f t="shared" si="34"/>
        <v>0.8571428571428571</v>
      </c>
      <c r="N84" s="11">
        <v>1</v>
      </c>
      <c r="O84" s="11">
        <v>1</v>
      </c>
      <c r="P84" s="11">
        <v>1</v>
      </c>
      <c r="Q84" s="11">
        <v>1</v>
      </c>
      <c r="R84" s="11">
        <v>0</v>
      </c>
      <c r="S84" s="11">
        <v>1</v>
      </c>
      <c r="T84" s="11">
        <v>0</v>
      </c>
      <c r="U84" s="11">
        <v>2</v>
      </c>
      <c r="V84" s="20">
        <f t="shared" si="35"/>
        <v>0.7142857142857143</v>
      </c>
      <c r="W84" s="20">
        <f t="shared" si="36"/>
        <v>0.55555555555555558</v>
      </c>
      <c r="X84" s="20">
        <f t="shared" si="37"/>
        <v>0.7857142857142857</v>
      </c>
      <c r="Y84" s="20">
        <f t="shared" si="38"/>
        <v>0.6875</v>
      </c>
      <c r="Z84" s="20"/>
      <c r="AA84" s="20">
        <f t="shared" si="39"/>
        <v>0.14285714285714279</v>
      </c>
      <c r="AB84" s="20">
        <f t="shared" si="40"/>
        <v>0.30158730158730152</v>
      </c>
      <c r="AC84" s="20">
        <f t="shared" si="26"/>
        <v>1</v>
      </c>
      <c r="AD84" s="20">
        <f t="shared" si="27"/>
        <v>1</v>
      </c>
      <c r="AE84" s="20">
        <f t="shared" si="28"/>
        <v>1</v>
      </c>
      <c r="AF84" s="20">
        <f t="shared" si="29"/>
        <v>1</v>
      </c>
      <c r="AG84" s="20" t="str">
        <f t="shared" si="30"/>
        <v/>
      </c>
      <c r="AH84" s="20">
        <f t="shared" si="31"/>
        <v>1</v>
      </c>
      <c r="AI84" s="20" t="str">
        <f t="shared" si="32"/>
        <v/>
      </c>
      <c r="AJ84" s="11">
        <v>2</v>
      </c>
      <c r="AK84" s="20">
        <f t="shared" si="41"/>
        <v>1</v>
      </c>
      <c r="AL84" s="20">
        <f t="shared" si="42"/>
        <v>0.7142857142857143</v>
      </c>
      <c r="AM84" s="20">
        <f t="shared" si="43"/>
        <v>0.89525462962962965</v>
      </c>
      <c r="AN84" s="20">
        <f t="shared" si="44"/>
        <v>0.76736111111111105</v>
      </c>
    </row>
    <row r="85" spans="1:40" x14ac:dyDescent="0.25">
      <c r="A85">
        <v>82</v>
      </c>
      <c r="B85">
        <v>307940437</v>
      </c>
      <c r="C85" s="3" t="s">
        <v>72</v>
      </c>
      <c r="D85" s="3">
        <v>0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3">
        <v>4</v>
      </c>
      <c r="L85" s="20">
        <f t="shared" si="33"/>
        <v>0.8571428571428571</v>
      </c>
      <c r="M85" s="20">
        <f t="shared" si="34"/>
        <v>0.54545454545454541</v>
      </c>
      <c r="N85" s="11">
        <v>0</v>
      </c>
      <c r="O85" s="11">
        <v>0</v>
      </c>
      <c r="P85" s="11">
        <v>0</v>
      </c>
      <c r="Q85" s="11">
        <v>0</v>
      </c>
      <c r="R85" s="11">
        <v>1</v>
      </c>
      <c r="S85" s="11">
        <v>0</v>
      </c>
      <c r="T85" s="11">
        <v>1</v>
      </c>
      <c r="U85" s="11">
        <v>3</v>
      </c>
      <c r="V85" s="20">
        <f t="shared" si="35"/>
        <v>0.2857142857142857</v>
      </c>
      <c r="W85" s="20">
        <f t="shared" si="36"/>
        <v>0.2</v>
      </c>
      <c r="X85" s="20">
        <f t="shared" si="37"/>
        <v>0.5714285714285714</v>
      </c>
      <c r="Y85" s="20">
        <f t="shared" si="38"/>
        <v>0.38095238095238093</v>
      </c>
      <c r="Z85" s="20"/>
      <c r="AA85" s="20">
        <f t="shared" si="39"/>
        <v>0.5714285714285714</v>
      </c>
      <c r="AB85" s="20">
        <f t="shared" si="40"/>
        <v>0.3454545454545454</v>
      </c>
      <c r="AC85" s="20" t="str">
        <f t="shared" si="26"/>
        <v/>
      </c>
      <c r="AD85" s="20" t="str">
        <f t="shared" si="27"/>
        <v/>
      </c>
      <c r="AE85" s="20" t="str">
        <f t="shared" si="28"/>
        <v/>
      </c>
      <c r="AF85" s="20" t="str">
        <f t="shared" si="29"/>
        <v/>
      </c>
      <c r="AG85" s="20">
        <f t="shared" si="30"/>
        <v>1</v>
      </c>
      <c r="AH85" s="20">
        <f t="shared" si="31"/>
        <v>0</v>
      </c>
      <c r="AI85" s="20">
        <f t="shared" si="32"/>
        <v>1</v>
      </c>
      <c r="AJ85" s="11">
        <v>3</v>
      </c>
      <c r="AK85" s="20">
        <f t="shared" si="41"/>
        <v>0.66666666666666663</v>
      </c>
      <c r="AL85" s="20">
        <f t="shared" si="42"/>
        <v>0.33333333333333331</v>
      </c>
      <c r="AM85" s="20">
        <f t="shared" si="43"/>
        <v>0.74380952380952381</v>
      </c>
      <c r="AN85" s="20">
        <f t="shared" si="44"/>
        <v>0.43753501400560224</v>
      </c>
    </row>
    <row r="86" spans="1:40" x14ac:dyDescent="0.25">
      <c r="A86">
        <v>83</v>
      </c>
      <c r="B86">
        <v>308039452</v>
      </c>
      <c r="C86" s="19" t="s">
        <v>72</v>
      </c>
      <c r="D86" s="3">
        <v>1</v>
      </c>
      <c r="E86" s="3">
        <v>1</v>
      </c>
      <c r="F86" s="3">
        <v>1</v>
      </c>
      <c r="G86" s="3">
        <v>1</v>
      </c>
      <c r="H86" s="3">
        <v>1</v>
      </c>
      <c r="I86" s="3">
        <v>0</v>
      </c>
      <c r="J86" s="3">
        <v>1</v>
      </c>
      <c r="K86" s="3">
        <v>0</v>
      </c>
      <c r="L86" s="20">
        <f t="shared" si="33"/>
        <v>0.8571428571428571</v>
      </c>
      <c r="M86" s="20">
        <f t="shared" si="34"/>
        <v>0.8571428571428571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0</v>
      </c>
      <c r="U86" s="11">
        <v>4</v>
      </c>
      <c r="V86" s="20">
        <f t="shared" si="35"/>
        <v>0.7142857142857143</v>
      </c>
      <c r="W86" s="20">
        <f t="shared" si="36"/>
        <v>0.45454545454545453</v>
      </c>
      <c r="X86" s="20">
        <f t="shared" si="37"/>
        <v>0.7857142857142857</v>
      </c>
      <c r="Y86" s="20">
        <f t="shared" si="38"/>
        <v>0.61111111111111116</v>
      </c>
      <c r="Z86" s="20"/>
      <c r="AA86" s="20">
        <f t="shared" si="39"/>
        <v>0.14285714285714279</v>
      </c>
      <c r="AB86" s="20">
        <f t="shared" si="40"/>
        <v>0.40259740259740256</v>
      </c>
      <c r="AC86" s="20">
        <f t="shared" si="26"/>
        <v>1</v>
      </c>
      <c r="AD86" s="20">
        <f t="shared" si="27"/>
        <v>1</v>
      </c>
      <c r="AE86" s="20">
        <f t="shared" si="28"/>
        <v>1</v>
      </c>
      <c r="AF86" s="20">
        <f t="shared" si="29"/>
        <v>1</v>
      </c>
      <c r="AG86" s="20" t="str">
        <f t="shared" si="30"/>
        <v/>
      </c>
      <c r="AH86" s="20">
        <f t="shared" si="31"/>
        <v>1</v>
      </c>
      <c r="AI86" s="20" t="str">
        <f t="shared" si="32"/>
        <v/>
      </c>
      <c r="AJ86" s="11">
        <v>4</v>
      </c>
      <c r="AK86" s="20">
        <f t="shared" si="41"/>
        <v>1</v>
      </c>
      <c r="AL86" s="20">
        <f t="shared" si="42"/>
        <v>0.55555555555555558</v>
      </c>
      <c r="AM86" s="20">
        <f t="shared" si="43"/>
        <v>1.0471380471380471</v>
      </c>
      <c r="AN86" s="20">
        <f t="shared" si="44"/>
        <v>0.78535353535353536</v>
      </c>
    </row>
    <row r="87" spans="1:40" x14ac:dyDescent="0.25">
      <c r="A87">
        <v>84</v>
      </c>
      <c r="B87">
        <v>305728859</v>
      </c>
      <c r="C87" s="3" t="s">
        <v>72</v>
      </c>
      <c r="D87" s="3">
        <v>1</v>
      </c>
      <c r="E87" s="3">
        <v>1</v>
      </c>
      <c r="F87" s="3">
        <v>1</v>
      </c>
      <c r="G87" s="3">
        <v>0</v>
      </c>
      <c r="H87" s="3">
        <v>1</v>
      </c>
      <c r="I87" s="3">
        <v>0</v>
      </c>
      <c r="J87" s="3">
        <v>1</v>
      </c>
      <c r="K87" s="3">
        <v>0</v>
      </c>
      <c r="L87" s="20">
        <f t="shared" si="33"/>
        <v>0.7142857142857143</v>
      </c>
      <c r="M87" s="20">
        <f t="shared" si="34"/>
        <v>0.7142857142857143</v>
      </c>
      <c r="N87" s="11">
        <v>0</v>
      </c>
      <c r="O87" s="11">
        <v>0</v>
      </c>
      <c r="P87" s="11">
        <v>1</v>
      </c>
      <c r="Q87" s="11">
        <v>1</v>
      </c>
      <c r="R87" s="11">
        <v>0</v>
      </c>
      <c r="S87" s="11">
        <v>0</v>
      </c>
      <c r="T87" s="11">
        <v>0</v>
      </c>
      <c r="U87" s="11">
        <v>0</v>
      </c>
      <c r="V87" s="20">
        <f t="shared" si="35"/>
        <v>0.2857142857142857</v>
      </c>
      <c r="W87" s="20">
        <f t="shared" si="36"/>
        <v>0.2857142857142857</v>
      </c>
      <c r="X87" s="20">
        <f t="shared" si="37"/>
        <v>0.5</v>
      </c>
      <c r="Y87" s="20">
        <f t="shared" si="38"/>
        <v>0.5</v>
      </c>
      <c r="Z87" s="20"/>
      <c r="AA87" s="20">
        <f t="shared" si="39"/>
        <v>0.4285714285714286</v>
      </c>
      <c r="AB87" s="20">
        <f t="shared" si="40"/>
        <v>0.4285714285714286</v>
      </c>
      <c r="AC87" s="20">
        <f t="shared" si="26"/>
        <v>0</v>
      </c>
      <c r="AD87" s="20">
        <f t="shared" si="27"/>
        <v>0</v>
      </c>
      <c r="AE87" s="20">
        <f t="shared" si="28"/>
        <v>1</v>
      </c>
      <c r="AF87" s="20">
        <f t="shared" si="29"/>
        <v>1</v>
      </c>
      <c r="AG87" s="20" t="str">
        <f t="shared" si="30"/>
        <v/>
      </c>
      <c r="AH87" s="20">
        <f t="shared" si="31"/>
        <v>0</v>
      </c>
      <c r="AI87" s="20" t="str">
        <f t="shared" si="32"/>
        <v/>
      </c>
      <c r="AJ87" s="11">
        <v>0</v>
      </c>
      <c r="AK87" s="20">
        <f t="shared" si="41"/>
        <v>0.4</v>
      </c>
      <c r="AL87" s="20">
        <f t="shared" si="42"/>
        <v>0.4</v>
      </c>
      <c r="AM87" s="20">
        <f t="shared" si="43"/>
        <v>0.29761904761904762</v>
      </c>
      <c r="AN87" s="20">
        <f t="shared" si="44"/>
        <v>0.29761904761904762</v>
      </c>
    </row>
    <row r="88" spans="1:40" x14ac:dyDescent="0.25">
      <c r="A88">
        <v>85</v>
      </c>
      <c r="B88">
        <v>317990356</v>
      </c>
      <c r="C88" s="19" t="s">
        <v>72</v>
      </c>
      <c r="D88" s="3">
        <v>1</v>
      </c>
      <c r="E88" s="3">
        <v>1</v>
      </c>
      <c r="F88" s="3">
        <v>0</v>
      </c>
      <c r="G88" s="3">
        <v>1</v>
      </c>
      <c r="H88" s="3">
        <v>1</v>
      </c>
      <c r="I88" s="3">
        <v>0</v>
      </c>
      <c r="J88" s="3">
        <v>1</v>
      </c>
      <c r="K88" s="3">
        <v>0</v>
      </c>
      <c r="L88" s="20">
        <f t="shared" si="33"/>
        <v>0.7142857142857143</v>
      </c>
      <c r="M88" s="20">
        <f t="shared" si="34"/>
        <v>0.7142857142857143</v>
      </c>
      <c r="N88" s="11">
        <v>0</v>
      </c>
      <c r="O88" s="11">
        <v>0</v>
      </c>
      <c r="P88" s="11">
        <v>1</v>
      </c>
      <c r="Q88" s="11">
        <v>1</v>
      </c>
      <c r="R88" s="11">
        <v>0</v>
      </c>
      <c r="S88" s="11">
        <v>0</v>
      </c>
      <c r="T88" s="11">
        <v>0</v>
      </c>
      <c r="U88" s="11">
        <v>3</v>
      </c>
      <c r="V88" s="20">
        <f t="shared" si="35"/>
        <v>0.2857142857142857</v>
      </c>
      <c r="W88" s="20">
        <f t="shared" si="36"/>
        <v>0.2</v>
      </c>
      <c r="X88" s="20">
        <f t="shared" si="37"/>
        <v>0.5</v>
      </c>
      <c r="Y88" s="20">
        <f t="shared" si="38"/>
        <v>0.41176470588235292</v>
      </c>
      <c r="Z88" s="20"/>
      <c r="AA88" s="20">
        <f t="shared" si="39"/>
        <v>0.4285714285714286</v>
      </c>
      <c r="AB88" s="20">
        <f t="shared" si="40"/>
        <v>0.51428571428571423</v>
      </c>
      <c r="AC88" s="20" t="str">
        <f t="shared" si="26"/>
        <v/>
      </c>
      <c r="AD88" s="20">
        <f t="shared" si="27"/>
        <v>0</v>
      </c>
      <c r="AE88" s="20">
        <f t="shared" si="28"/>
        <v>1</v>
      </c>
      <c r="AF88" s="20">
        <f t="shared" si="29"/>
        <v>1</v>
      </c>
      <c r="AG88" s="20" t="str">
        <f t="shared" si="30"/>
        <v/>
      </c>
      <c r="AH88" s="20">
        <f t="shared" si="31"/>
        <v>0</v>
      </c>
      <c r="AI88" s="20" t="str">
        <f t="shared" si="32"/>
        <v/>
      </c>
      <c r="AJ88" s="11">
        <v>3</v>
      </c>
      <c r="AK88" s="20">
        <f t="shared" si="41"/>
        <v>0.5</v>
      </c>
      <c r="AL88" s="20">
        <f t="shared" si="42"/>
        <v>0.2857142857142857</v>
      </c>
      <c r="AM88" s="20">
        <f t="shared" si="43"/>
        <v>0.58158899923605811</v>
      </c>
      <c r="AN88" s="20">
        <f t="shared" si="44"/>
        <v>0.45696278511404564</v>
      </c>
    </row>
    <row r="89" spans="1:40" x14ac:dyDescent="0.25">
      <c r="A89">
        <v>86</v>
      </c>
      <c r="B89">
        <v>302277090</v>
      </c>
      <c r="C89" s="3" t="s">
        <v>72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1</v>
      </c>
      <c r="K89" s="3">
        <v>0</v>
      </c>
      <c r="L89" s="20">
        <f t="shared" si="33"/>
        <v>0.8571428571428571</v>
      </c>
      <c r="M89" s="20">
        <f t="shared" si="34"/>
        <v>0.8571428571428571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0</v>
      </c>
      <c r="T89" s="11">
        <v>0</v>
      </c>
      <c r="U89" s="11">
        <v>2</v>
      </c>
      <c r="V89" s="20">
        <f t="shared" si="35"/>
        <v>0.5714285714285714</v>
      </c>
      <c r="W89" s="20">
        <f t="shared" si="36"/>
        <v>0.44444444444444442</v>
      </c>
      <c r="X89" s="20">
        <f t="shared" si="37"/>
        <v>0.7142857142857143</v>
      </c>
      <c r="Y89" s="20">
        <f t="shared" si="38"/>
        <v>0.625</v>
      </c>
      <c r="Z89" s="20"/>
      <c r="AA89" s="20">
        <f t="shared" si="39"/>
        <v>0.2857142857142857</v>
      </c>
      <c r="AB89" s="20">
        <f t="shared" si="40"/>
        <v>0.41269841269841268</v>
      </c>
      <c r="AC89" s="20">
        <f t="shared" si="26"/>
        <v>1</v>
      </c>
      <c r="AD89" s="20">
        <f t="shared" si="27"/>
        <v>1</v>
      </c>
      <c r="AE89" s="20">
        <f t="shared" si="28"/>
        <v>1</v>
      </c>
      <c r="AF89" s="20">
        <f t="shared" si="29"/>
        <v>1</v>
      </c>
      <c r="AG89" s="20" t="str">
        <f t="shared" si="30"/>
        <v/>
      </c>
      <c r="AH89" s="20">
        <f t="shared" si="31"/>
        <v>0</v>
      </c>
      <c r="AI89" s="20" t="str">
        <f t="shared" si="32"/>
        <v/>
      </c>
      <c r="AJ89" s="11">
        <v>2</v>
      </c>
      <c r="AK89" s="20">
        <f t="shared" si="41"/>
        <v>0.8</v>
      </c>
      <c r="AL89" s="20">
        <f t="shared" si="42"/>
        <v>0.5714285714285714</v>
      </c>
      <c r="AM89" s="20">
        <f t="shared" si="43"/>
        <v>0.69626322751322756</v>
      </c>
      <c r="AN89" s="20">
        <f t="shared" si="44"/>
        <v>0.5967970521541951</v>
      </c>
    </row>
    <row r="90" spans="1:40" x14ac:dyDescent="0.25">
      <c r="A90">
        <v>87</v>
      </c>
      <c r="B90">
        <v>204279541</v>
      </c>
      <c r="C90" s="19" t="s">
        <v>72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2</v>
      </c>
      <c r="L90" s="20">
        <f t="shared" si="33"/>
        <v>0.8571428571428571</v>
      </c>
      <c r="M90" s="20">
        <f t="shared" si="34"/>
        <v>0.66666666666666663</v>
      </c>
      <c r="N90" s="11">
        <v>0</v>
      </c>
      <c r="O90" s="11">
        <v>0</v>
      </c>
      <c r="P90" s="11">
        <v>0</v>
      </c>
      <c r="Q90" s="11">
        <v>0</v>
      </c>
      <c r="R90" s="11">
        <v>1</v>
      </c>
      <c r="S90" s="11">
        <v>0</v>
      </c>
      <c r="T90" s="11">
        <v>1</v>
      </c>
      <c r="U90" s="11">
        <v>4</v>
      </c>
      <c r="V90" s="20">
        <f t="shared" si="35"/>
        <v>0.2857142857142857</v>
      </c>
      <c r="W90" s="20">
        <f t="shared" si="36"/>
        <v>0.18181818181818182</v>
      </c>
      <c r="X90" s="20">
        <f t="shared" si="37"/>
        <v>0.5714285714285714</v>
      </c>
      <c r="Y90" s="20">
        <f t="shared" si="38"/>
        <v>0.4</v>
      </c>
      <c r="Z90" s="20"/>
      <c r="AA90" s="20">
        <f t="shared" si="39"/>
        <v>0.5714285714285714</v>
      </c>
      <c r="AB90" s="20">
        <f t="shared" si="40"/>
        <v>0.48484848484848481</v>
      </c>
      <c r="AC90" s="20" t="str">
        <f t="shared" si="26"/>
        <v/>
      </c>
      <c r="AD90" s="20" t="str">
        <f t="shared" si="27"/>
        <v/>
      </c>
      <c r="AE90" s="20" t="str">
        <f t="shared" si="28"/>
        <v/>
      </c>
      <c r="AF90" s="20" t="str">
        <f t="shared" si="29"/>
        <v/>
      </c>
      <c r="AG90" s="20">
        <f t="shared" si="30"/>
        <v>1</v>
      </c>
      <c r="AH90" s="20">
        <f t="shared" si="31"/>
        <v>0</v>
      </c>
      <c r="AI90" s="20">
        <f t="shared" si="32"/>
        <v>1</v>
      </c>
      <c r="AJ90" s="11">
        <v>4</v>
      </c>
      <c r="AK90" s="20">
        <f t="shared" si="41"/>
        <v>0.66666666666666663</v>
      </c>
      <c r="AL90" s="20">
        <f t="shared" si="42"/>
        <v>0.2857142857142857</v>
      </c>
      <c r="AM90" s="20">
        <f t="shared" si="43"/>
        <v>0.84389610389610392</v>
      </c>
      <c r="AN90" s="20">
        <f t="shared" si="44"/>
        <v>0.52743506493506498</v>
      </c>
    </row>
    <row r="91" spans="1:40" x14ac:dyDescent="0.25">
      <c r="A91">
        <v>88</v>
      </c>
      <c r="B91">
        <v>315618553</v>
      </c>
      <c r="C91" s="3" t="s">
        <v>72</v>
      </c>
      <c r="D91" s="3">
        <v>1</v>
      </c>
      <c r="E91" s="3">
        <v>1</v>
      </c>
      <c r="F91" s="3">
        <v>0</v>
      </c>
      <c r="G91" s="3">
        <v>1</v>
      </c>
      <c r="H91" s="3">
        <v>1</v>
      </c>
      <c r="I91" s="3">
        <v>0</v>
      </c>
      <c r="J91" s="3">
        <v>1</v>
      </c>
      <c r="K91" s="3">
        <v>0</v>
      </c>
      <c r="L91" s="20">
        <f t="shared" si="33"/>
        <v>0.7142857142857143</v>
      </c>
      <c r="M91" s="20">
        <f t="shared" si="34"/>
        <v>0.7142857142857143</v>
      </c>
      <c r="N91" s="11">
        <v>0</v>
      </c>
      <c r="O91" s="11">
        <v>1</v>
      </c>
      <c r="P91" s="11">
        <v>1</v>
      </c>
      <c r="Q91" s="11">
        <v>1</v>
      </c>
      <c r="R91" s="11">
        <v>0</v>
      </c>
      <c r="S91" s="11">
        <v>0</v>
      </c>
      <c r="T91" s="11">
        <v>0</v>
      </c>
      <c r="U91" s="11">
        <v>2</v>
      </c>
      <c r="V91" s="20">
        <f t="shared" si="35"/>
        <v>0.42857142857142855</v>
      </c>
      <c r="W91" s="20">
        <f t="shared" si="36"/>
        <v>0.33333333333333331</v>
      </c>
      <c r="X91" s="20">
        <f t="shared" si="37"/>
        <v>0.5714285714285714</v>
      </c>
      <c r="Y91" s="20">
        <f t="shared" si="38"/>
        <v>0.5</v>
      </c>
      <c r="Z91" s="20"/>
      <c r="AA91" s="20">
        <f t="shared" si="39"/>
        <v>0.28571428571428575</v>
      </c>
      <c r="AB91" s="20">
        <f t="shared" si="40"/>
        <v>0.38095238095238099</v>
      </c>
      <c r="AC91" s="20" t="str">
        <f t="shared" si="26"/>
        <v/>
      </c>
      <c r="AD91" s="20">
        <f t="shared" si="27"/>
        <v>1</v>
      </c>
      <c r="AE91" s="20">
        <f t="shared" si="28"/>
        <v>1</v>
      </c>
      <c r="AF91" s="20">
        <f t="shared" si="29"/>
        <v>1</v>
      </c>
      <c r="AG91" s="20" t="str">
        <f t="shared" si="30"/>
        <v/>
      </c>
      <c r="AH91" s="20">
        <f t="shared" si="31"/>
        <v>0</v>
      </c>
      <c r="AI91" s="20" t="str">
        <f t="shared" si="32"/>
        <v/>
      </c>
      <c r="AJ91" s="11">
        <v>2</v>
      </c>
      <c r="AK91" s="20">
        <f t="shared" si="41"/>
        <v>0.75</v>
      </c>
      <c r="AL91" s="20">
        <f t="shared" si="42"/>
        <v>0.5</v>
      </c>
      <c r="AM91" s="20">
        <f t="shared" si="43"/>
        <v>0.62121212121212122</v>
      </c>
      <c r="AN91" s="20">
        <f t="shared" si="44"/>
        <v>0.52564102564102566</v>
      </c>
    </row>
    <row r="92" spans="1:40" x14ac:dyDescent="0.25">
      <c r="A92">
        <v>89</v>
      </c>
      <c r="B92">
        <v>204706006</v>
      </c>
      <c r="C92" s="19" t="s">
        <v>72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20">
        <f t="shared" si="33"/>
        <v>1</v>
      </c>
      <c r="M92" s="20">
        <f t="shared" si="34"/>
        <v>1</v>
      </c>
      <c r="N92" s="11">
        <v>1</v>
      </c>
      <c r="O92" s="11">
        <v>1</v>
      </c>
      <c r="P92" s="11">
        <v>1</v>
      </c>
      <c r="Q92" s="11">
        <v>1</v>
      </c>
      <c r="R92" s="11">
        <v>1</v>
      </c>
      <c r="S92" s="11">
        <v>1</v>
      </c>
      <c r="T92" s="11">
        <v>1</v>
      </c>
      <c r="U92" s="11">
        <v>0</v>
      </c>
      <c r="V92" s="20">
        <f t="shared" si="35"/>
        <v>1</v>
      </c>
      <c r="W92" s="20">
        <f t="shared" si="36"/>
        <v>1</v>
      </c>
      <c r="X92" s="20">
        <f t="shared" si="37"/>
        <v>1</v>
      </c>
      <c r="Y92" s="20">
        <f t="shared" si="38"/>
        <v>1</v>
      </c>
      <c r="Z92" s="20"/>
      <c r="AA92" s="20">
        <f t="shared" si="39"/>
        <v>0</v>
      </c>
      <c r="AB92" s="20">
        <f t="shared" si="40"/>
        <v>0</v>
      </c>
      <c r="AC92" s="20">
        <f t="shared" si="26"/>
        <v>1</v>
      </c>
      <c r="AD92" s="20">
        <f t="shared" si="27"/>
        <v>1</v>
      </c>
      <c r="AE92" s="20">
        <f t="shared" si="28"/>
        <v>1</v>
      </c>
      <c r="AF92" s="20">
        <f t="shared" si="29"/>
        <v>1</v>
      </c>
      <c r="AG92" s="20">
        <f t="shared" si="30"/>
        <v>1</v>
      </c>
      <c r="AH92" s="20">
        <f t="shared" si="31"/>
        <v>1</v>
      </c>
      <c r="AI92" s="20">
        <f t="shared" si="32"/>
        <v>1</v>
      </c>
      <c r="AJ92" s="11">
        <v>0</v>
      </c>
      <c r="AK92" s="20">
        <f t="shared" si="41"/>
        <v>1</v>
      </c>
      <c r="AL92" s="20">
        <f t="shared" si="42"/>
        <v>1</v>
      </c>
      <c r="AM92" s="20">
        <f t="shared" si="43"/>
        <v>0.9285714285714286</v>
      </c>
      <c r="AN92" s="20">
        <f t="shared" si="44"/>
        <v>0.9285714285714286</v>
      </c>
    </row>
    <row r="93" spans="1:40" x14ac:dyDescent="0.25">
      <c r="A93">
        <v>90</v>
      </c>
      <c r="B93">
        <v>204634893</v>
      </c>
      <c r="C93" s="3" t="s">
        <v>72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0</v>
      </c>
      <c r="J93" s="3">
        <v>1</v>
      </c>
      <c r="K93" s="3">
        <v>0</v>
      </c>
      <c r="L93" s="20">
        <f t="shared" si="33"/>
        <v>0.8571428571428571</v>
      </c>
      <c r="M93" s="20">
        <f t="shared" si="34"/>
        <v>0.8571428571428571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2</v>
      </c>
      <c r="V93" s="20">
        <f t="shared" si="35"/>
        <v>0.14285714285714285</v>
      </c>
      <c r="W93" s="20">
        <f t="shared" si="36"/>
        <v>0.1111111111111111</v>
      </c>
      <c r="X93" s="20">
        <f t="shared" si="37"/>
        <v>0.5</v>
      </c>
      <c r="Y93" s="20">
        <f t="shared" si="38"/>
        <v>0.4375</v>
      </c>
      <c r="Z93" s="20"/>
      <c r="AA93" s="20">
        <f t="shared" si="39"/>
        <v>0.71428571428571419</v>
      </c>
      <c r="AB93" s="20">
        <f t="shared" si="40"/>
        <v>0.74603174603174605</v>
      </c>
      <c r="AC93" s="20">
        <f t="shared" si="26"/>
        <v>0</v>
      </c>
      <c r="AD93" s="20">
        <f t="shared" si="27"/>
        <v>0</v>
      </c>
      <c r="AE93" s="20">
        <f t="shared" si="28"/>
        <v>1</v>
      </c>
      <c r="AF93" s="20">
        <f t="shared" si="29"/>
        <v>0</v>
      </c>
      <c r="AG93" s="20" t="str">
        <f t="shared" si="30"/>
        <v/>
      </c>
      <c r="AH93" s="20">
        <f t="shared" si="31"/>
        <v>0</v>
      </c>
      <c r="AI93" s="20" t="str">
        <f t="shared" si="32"/>
        <v/>
      </c>
      <c r="AJ93" s="11">
        <v>2</v>
      </c>
      <c r="AK93" s="20">
        <f t="shared" si="41"/>
        <v>0.2</v>
      </c>
      <c r="AL93" s="20">
        <f t="shared" si="42"/>
        <v>0.14285714285714285</v>
      </c>
      <c r="AM93" s="20">
        <f t="shared" si="43"/>
        <v>0.34928902116402116</v>
      </c>
      <c r="AN93" s="20">
        <f t="shared" si="44"/>
        <v>0.29939058956916098</v>
      </c>
    </row>
    <row r="94" spans="1:40" x14ac:dyDescent="0.25">
      <c r="A94">
        <v>91</v>
      </c>
      <c r="B94">
        <v>302596895</v>
      </c>
      <c r="C94" s="19" t="s">
        <v>72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0</v>
      </c>
      <c r="J94" s="3">
        <v>1</v>
      </c>
      <c r="K94" s="3">
        <v>1</v>
      </c>
      <c r="L94" s="20">
        <f t="shared" si="33"/>
        <v>0.8571428571428571</v>
      </c>
      <c r="M94" s="20">
        <f t="shared" si="34"/>
        <v>0.75</v>
      </c>
      <c r="N94" s="11">
        <v>1</v>
      </c>
      <c r="O94" s="11">
        <v>0</v>
      </c>
      <c r="P94" s="11">
        <v>1</v>
      </c>
      <c r="Q94" s="11">
        <v>1</v>
      </c>
      <c r="R94" s="11">
        <v>0</v>
      </c>
      <c r="S94" s="11">
        <v>1</v>
      </c>
      <c r="T94" s="11">
        <v>0</v>
      </c>
      <c r="U94" s="11">
        <v>3</v>
      </c>
      <c r="V94" s="20">
        <f t="shared" si="35"/>
        <v>0.5714285714285714</v>
      </c>
      <c r="W94" s="20">
        <f t="shared" si="36"/>
        <v>0.4</v>
      </c>
      <c r="X94" s="20">
        <f t="shared" si="37"/>
        <v>0.7142857142857143</v>
      </c>
      <c r="Y94" s="20">
        <f t="shared" si="38"/>
        <v>0.55555555555555558</v>
      </c>
      <c r="Z94" s="20"/>
      <c r="AA94" s="20">
        <f t="shared" si="39"/>
        <v>0.2857142857142857</v>
      </c>
      <c r="AB94" s="20">
        <f t="shared" si="40"/>
        <v>0.35</v>
      </c>
      <c r="AC94" s="20">
        <f t="shared" si="26"/>
        <v>1</v>
      </c>
      <c r="AD94" s="20">
        <f t="shared" si="27"/>
        <v>0</v>
      </c>
      <c r="AE94" s="20">
        <f t="shared" si="28"/>
        <v>1</v>
      </c>
      <c r="AF94" s="20">
        <f t="shared" si="29"/>
        <v>1</v>
      </c>
      <c r="AG94" s="20" t="str">
        <f t="shared" si="30"/>
        <v/>
      </c>
      <c r="AH94" s="20">
        <f t="shared" si="31"/>
        <v>1</v>
      </c>
      <c r="AI94" s="20" t="str">
        <f t="shared" si="32"/>
        <v/>
      </c>
      <c r="AJ94" s="11">
        <v>3</v>
      </c>
      <c r="AK94" s="20">
        <f t="shared" si="41"/>
        <v>0.8</v>
      </c>
      <c r="AL94" s="20">
        <f t="shared" si="42"/>
        <v>0.5</v>
      </c>
      <c r="AM94" s="20">
        <f t="shared" si="43"/>
        <v>0.85343915343915333</v>
      </c>
      <c r="AN94" s="20">
        <f t="shared" si="44"/>
        <v>0.64007936507936503</v>
      </c>
    </row>
    <row r="95" spans="1:40" x14ac:dyDescent="0.25">
      <c r="A95">
        <v>92</v>
      </c>
      <c r="B95">
        <v>203249537</v>
      </c>
      <c r="C95" s="3" t="s">
        <v>72</v>
      </c>
      <c r="D95" s="3">
        <v>1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20">
        <f t="shared" si="33"/>
        <v>1</v>
      </c>
      <c r="M95" s="20">
        <f t="shared" si="34"/>
        <v>0.875</v>
      </c>
      <c r="N95" s="11">
        <v>1</v>
      </c>
      <c r="O95" s="11">
        <v>1</v>
      </c>
      <c r="P95" s="11">
        <v>1</v>
      </c>
      <c r="Q95" s="11">
        <v>0</v>
      </c>
      <c r="R95" s="11">
        <v>1</v>
      </c>
      <c r="S95" s="11">
        <v>1</v>
      </c>
      <c r="T95" s="11">
        <v>1</v>
      </c>
      <c r="U95" s="11">
        <v>2</v>
      </c>
      <c r="V95" s="20">
        <f t="shared" si="35"/>
        <v>0.8571428571428571</v>
      </c>
      <c r="W95" s="20">
        <f t="shared" si="36"/>
        <v>0.66666666666666663</v>
      </c>
      <c r="X95" s="20">
        <f t="shared" si="37"/>
        <v>0.9285714285714286</v>
      </c>
      <c r="Y95" s="20">
        <f t="shared" si="38"/>
        <v>0.76470588235294112</v>
      </c>
      <c r="Z95" s="20"/>
      <c r="AA95" s="20">
        <f t="shared" si="39"/>
        <v>0.1428571428571429</v>
      </c>
      <c r="AB95" s="20">
        <f t="shared" si="40"/>
        <v>0.20833333333333337</v>
      </c>
      <c r="AC95" s="20">
        <f t="shared" si="26"/>
        <v>1</v>
      </c>
      <c r="AD95" s="20">
        <f t="shared" si="27"/>
        <v>1</v>
      </c>
      <c r="AE95" s="20">
        <f t="shared" si="28"/>
        <v>1</v>
      </c>
      <c r="AF95" s="20">
        <f t="shared" si="29"/>
        <v>0</v>
      </c>
      <c r="AG95" s="20">
        <f t="shared" si="30"/>
        <v>1</v>
      </c>
      <c r="AH95" s="20">
        <f t="shared" si="31"/>
        <v>1</v>
      </c>
      <c r="AI95" s="20">
        <f t="shared" si="32"/>
        <v>1</v>
      </c>
      <c r="AJ95" s="11">
        <v>2</v>
      </c>
      <c r="AK95" s="20">
        <f t="shared" si="41"/>
        <v>0.8571428571428571</v>
      </c>
      <c r="AL95" s="20">
        <f t="shared" si="42"/>
        <v>0.66666666666666663</v>
      </c>
      <c r="AM95" s="20">
        <f t="shared" si="43"/>
        <v>0.94407763105242104</v>
      </c>
      <c r="AN95" s="20">
        <f t="shared" si="44"/>
        <v>0.77747569616081735</v>
      </c>
    </row>
    <row r="96" spans="1:40" x14ac:dyDescent="0.25">
      <c r="A96">
        <v>93</v>
      </c>
      <c r="B96">
        <v>204251102</v>
      </c>
      <c r="C96" s="19" t="s">
        <v>72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0</v>
      </c>
      <c r="J96" s="3">
        <v>1</v>
      </c>
      <c r="K96" s="3">
        <v>0</v>
      </c>
      <c r="L96" s="20">
        <f t="shared" si="33"/>
        <v>0.7142857142857143</v>
      </c>
      <c r="M96" s="20">
        <f t="shared" si="34"/>
        <v>0.7142857142857143</v>
      </c>
      <c r="N96" s="11">
        <v>0</v>
      </c>
      <c r="O96" s="11">
        <v>0</v>
      </c>
      <c r="P96" s="11">
        <v>1</v>
      </c>
      <c r="Q96" s="11">
        <v>1</v>
      </c>
      <c r="R96" s="11">
        <v>0</v>
      </c>
      <c r="S96" s="11">
        <v>1</v>
      </c>
      <c r="T96" s="11">
        <v>0</v>
      </c>
      <c r="U96" s="11">
        <v>2</v>
      </c>
      <c r="V96" s="20">
        <f t="shared" si="35"/>
        <v>0.42857142857142855</v>
      </c>
      <c r="W96" s="20">
        <f t="shared" si="36"/>
        <v>0.33333333333333331</v>
      </c>
      <c r="X96" s="20">
        <f t="shared" si="37"/>
        <v>0.5714285714285714</v>
      </c>
      <c r="Y96" s="20">
        <f t="shared" si="38"/>
        <v>0.5</v>
      </c>
      <c r="Z96" s="20"/>
      <c r="AA96" s="20">
        <f t="shared" si="39"/>
        <v>0.28571428571428575</v>
      </c>
      <c r="AB96" s="20">
        <f t="shared" si="40"/>
        <v>0.38095238095238099</v>
      </c>
      <c r="AC96" s="20" t="str">
        <f t="shared" si="26"/>
        <v/>
      </c>
      <c r="AD96" s="20">
        <f t="shared" si="27"/>
        <v>0</v>
      </c>
      <c r="AE96" s="20">
        <f t="shared" si="28"/>
        <v>1</v>
      </c>
      <c r="AF96" s="20">
        <f t="shared" si="29"/>
        <v>1</v>
      </c>
      <c r="AG96" s="20" t="str">
        <f t="shared" si="30"/>
        <v/>
      </c>
      <c r="AH96" s="20">
        <f t="shared" si="31"/>
        <v>1</v>
      </c>
      <c r="AI96" s="20" t="str">
        <f t="shared" si="32"/>
        <v/>
      </c>
      <c r="AJ96" s="11">
        <v>2</v>
      </c>
      <c r="AK96" s="20">
        <f t="shared" si="41"/>
        <v>0.75</v>
      </c>
      <c r="AL96" s="20">
        <f t="shared" si="42"/>
        <v>0.5</v>
      </c>
      <c r="AM96" s="20">
        <f t="shared" si="43"/>
        <v>0.71212121212121204</v>
      </c>
      <c r="AN96" s="20">
        <f t="shared" si="44"/>
        <v>0.60256410256410253</v>
      </c>
    </row>
    <row r="97" spans="1:40" x14ac:dyDescent="0.25">
      <c r="A97">
        <v>94</v>
      </c>
      <c r="B97">
        <v>204460455</v>
      </c>
      <c r="C97" s="3" t="s">
        <v>72</v>
      </c>
      <c r="D97" s="3">
        <v>1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1</v>
      </c>
      <c r="K97" s="3">
        <v>0</v>
      </c>
      <c r="L97" s="20">
        <f t="shared" si="33"/>
        <v>0.8571428571428571</v>
      </c>
      <c r="M97" s="20">
        <f t="shared" si="34"/>
        <v>0.8571428571428571</v>
      </c>
      <c r="N97" s="11">
        <v>1</v>
      </c>
      <c r="O97" s="11">
        <v>0</v>
      </c>
      <c r="P97" s="11">
        <v>1</v>
      </c>
      <c r="Q97" s="11">
        <v>1</v>
      </c>
      <c r="R97" s="11">
        <v>0</v>
      </c>
      <c r="S97" s="11">
        <v>1</v>
      </c>
      <c r="T97" s="11">
        <v>0</v>
      </c>
      <c r="U97" s="11">
        <v>0</v>
      </c>
      <c r="V97" s="20">
        <f t="shared" si="35"/>
        <v>0.5714285714285714</v>
      </c>
      <c r="W97" s="20">
        <f t="shared" si="36"/>
        <v>0.5714285714285714</v>
      </c>
      <c r="X97" s="20">
        <f t="shared" si="37"/>
        <v>0.7142857142857143</v>
      </c>
      <c r="Y97" s="20">
        <f t="shared" si="38"/>
        <v>0.7142857142857143</v>
      </c>
      <c r="Z97" s="20"/>
      <c r="AA97" s="20">
        <f t="shared" si="39"/>
        <v>0.2857142857142857</v>
      </c>
      <c r="AB97" s="20">
        <f t="shared" si="40"/>
        <v>0.2857142857142857</v>
      </c>
      <c r="AC97" s="20">
        <f t="shared" si="26"/>
        <v>1</v>
      </c>
      <c r="AD97" s="20">
        <f t="shared" si="27"/>
        <v>0</v>
      </c>
      <c r="AE97" s="20">
        <f t="shared" si="28"/>
        <v>1</v>
      </c>
      <c r="AF97" s="20">
        <f t="shared" si="29"/>
        <v>1</v>
      </c>
      <c r="AG97" s="20" t="str">
        <f t="shared" si="30"/>
        <v/>
      </c>
      <c r="AH97" s="20">
        <f t="shared" si="31"/>
        <v>1</v>
      </c>
      <c r="AI97" s="20" t="str">
        <f t="shared" si="32"/>
        <v/>
      </c>
      <c r="AJ97" s="11">
        <v>0</v>
      </c>
      <c r="AK97" s="20">
        <f t="shared" si="41"/>
        <v>0.8</v>
      </c>
      <c r="AL97" s="20">
        <f t="shared" si="42"/>
        <v>0.8</v>
      </c>
      <c r="AM97" s="20">
        <f t="shared" si="43"/>
        <v>0.63095238095238093</v>
      </c>
      <c r="AN97" s="20">
        <f t="shared" si="44"/>
        <v>0.63095238095238093</v>
      </c>
    </row>
    <row r="98" spans="1:40" x14ac:dyDescent="0.25">
      <c r="A98">
        <v>95</v>
      </c>
      <c r="B98">
        <v>316406230</v>
      </c>
      <c r="C98" s="19" t="s">
        <v>72</v>
      </c>
      <c r="D98" s="3">
        <v>1</v>
      </c>
      <c r="E98" s="3">
        <v>1</v>
      </c>
      <c r="F98" s="3">
        <v>1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20">
        <f t="shared" si="33"/>
        <v>0.8571428571428571</v>
      </c>
      <c r="M98" s="20">
        <f t="shared" si="34"/>
        <v>0.8571428571428571</v>
      </c>
      <c r="N98" s="11">
        <v>0</v>
      </c>
      <c r="O98" s="11">
        <v>0</v>
      </c>
      <c r="P98" s="11">
        <v>1</v>
      </c>
      <c r="Q98" s="11">
        <v>0</v>
      </c>
      <c r="R98" s="11">
        <v>0</v>
      </c>
      <c r="S98" s="11">
        <v>0</v>
      </c>
      <c r="T98" s="11">
        <v>0</v>
      </c>
      <c r="U98" s="11">
        <v>3</v>
      </c>
      <c r="V98" s="20">
        <f t="shared" si="35"/>
        <v>0.14285714285714285</v>
      </c>
      <c r="W98" s="20">
        <f t="shared" si="36"/>
        <v>0.1</v>
      </c>
      <c r="X98" s="20">
        <f t="shared" si="37"/>
        <v>0.5</v>
      </c>
      <c r="Y98" s="20">
        <f t="shared" si="38"/>
        <v>0.41176470588235292</v>
      </c>
      <c r="Z98" s="20"/>
      <c r="AA98" s="20">
        <f t="shared" si="39"/>
        <v>0.71428571428571419</v>
      </c>
      <c r="AB98" s="20">
        <f t="shared" si="40"/>
        <v>0.75714285714285712</v>
      </c>
      <c r="AC98" s="20">
        <f t="shared" si="26"/>
        <v>0</v>
      </c>
      <c r="AD98" s="20">
        <f t="shared" si="27"/>
        <v>0</v>
      </c>
      <c r="AE98" s="20">
        <f t="shared" si="28"/>
        <v>1</v>
      </c>
      <c r="AF98" s="20">
        <f t="shared" si="29"/>
        <v>0</v>
      </c>
      <c r="AG98" s="20" t="str">
        <f t="shared" si="30"/>
        <v/>
      </c>
      <c r="AH98" s="20">
        <f t="shared" si="31"/>
        <v>0</v>
      </c>
      <c r="AI98" s="20" t="str">
        <f t="shared" si="32"/>
        <v/>
      </c>
      <c r="AJ98" s="11">
        <v>3</v>
      </c>
      <c r="AK98" s="20">
        <f t="shared" si="41"/>
        <v>0.2</v>
      </c>
      <c r="AL98" s="20">
        <f t="shared" si="42"/>
        <v>0.125</v>
      </c>
      <c r="AM98" s="20">
        <f t="shared" si="43"/>
        <v>0.42955182072829134</v>
      </c>
      <c r="AN98" s="20">
        <f t="shared" si="44"/>
        <v>0.34364145658263306</v>
      </c>
    </row>
    <row r="99" spans="1:40" x14ac:dyDescent="0.25">
      <c r="A99">
        <v>96</v>
      </c>
      <c r="B99">
        <v>205576465</v>
      </c>
      <c r="C99" s="3" t="s">
        <v>72</v>
      </c>
      <c r="D99" s="3">
        <v>1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20">
        <f t="shared" si="33"/>
        <v>0.8571428571428571</v>
      </c>
      <c r="M99" s="20">
        <f t="shared" si="34"/>
        <v>0.8571428571428571</v>
      </c>
      <c r="N99" s="11">
        <v>0</v>
      </c>
      <c r="O99" s="11">
        <v>0</v>
      </c>
      <c r="P99" s="11">
        <v>1</v>
      </c>
      <c r="Q99" s="11">
        <v>0</v>
      </c>
      <c r="R99" s="11">
        <v>1</v>
      </c>
      <c r="S99" s="11">
        <v>0</v>
      </c>
      <c r="T99" s="11">
        <v>1</v>
      </c>
      <c r="U99" s="11">
        <v>3</v>
      </c>
      <c r="V99" s="20">
        <f t="shared" si="35"/>
        <v>0.42857142857142855</v>
      </c>
      <c r="W99" s="20">
        <f t="shared" si="36"/>
        <v>0.3</v>
      </c>
      <c r="X99" s="20">
        <f t="shared" si="37"/>
        <v>0.6428571428571429</v>
      </c>
      <c r="Y99" s="20">
        <f t="shared" si="38"/>
        <v>0.52941176470588236</v>
      </c>
      <c r="Z99" s="20"/>
      <c r="AA99" s="20">
        <f t="shared" si="39"/>
        <v>0.42857142857142855</v>
      </c>
      <c r="AB99" s="20">
        <f t="shared" si="40"/>
        <v>0.55714285714285716</v>
      </c>
      <c r="AC99" s="20" t="str">
        <f t="shared" si="26"/>
        <v/>
      </c>
      <c r="AD99" s="20">
        <f t="shared" si="27"/>
        <v>0</v>
      </c>
      <c r="AE99" s="20">
        <f t="shared" si="28"/>
        <v>1</v>
      </c>
      <c r="AF99" s="20">
        <f t="shared" si="29"/>
        <v>0</v>
      </c>
      <c r="AG99" s="20">
        <f t="shared" si="30"/>
        <v>1</v>
      </c>
      <c r="AH99" s="20">
        <f t="shared" si="31"/>
        <v>0</v>
      </c>
      <c r="AI99" s="20">
        <f t="shared" si="32"/>
        <v>1</v>
      </c>
      <c r="AJ99" s="11">
        <v>3</v>
      </c>
      <c r="AK99" s="20">
        <f t="shared" si="41"/>
        <v>0.5</v>
      </c>
      <c r="AL99" s="20">
        <f t="shared" si="42"/>
        <v>0.33333333333333331</v>
      </c>
      <c r="AM99" s="20">
        <f t="shared" si="43"/>
        <v>0.68468002585649645</v>
      </c>
      <c r="AN99" s="20">
        <f t="shared" si="44"/>
        <v>0.55630252100840338</v>
      </c>
    </row>
    <row r="100" spans="1:40" x14ac:dyDescent="0.25">
      <c r="A100">
        <v>97</v>
      </c>
      <c r="B100">
        <v>321123689</v>
      </c>
      <c r="C100" s="19" t="s">
        <v>72</v>
      </c>
      <c r="D100" s="3">
        <v>1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1</v>
      </c>
      <c r="K100" s="3">
        <v>1</v>
      </c>
      <c r="L100" s="20">
        <f t="shared" si="33"/>
        <v>0.8571428571428571</v>
      </c>
      <c r="M100" s="20">
        <f t="shared" si="34"/>
        <v>0.75</v>
      </c>
      <c r="N100" s="11">
        <v>0</v>
      </c>
      <c r="O100" s="11">
        <v>0</v>
      </c>
      <c r="P100" s="11">
        <v>1</v>
      </c>
      <c r="Q100" s="11">
        <v>0</v>
      </c>
      <c r="R100" s="11">
        <v>1</v>
      </c>
      <c r="S100" s="11">
        <v>1</v>
      </c>
      <c r="T100" s="11">
        <v>1</v>
      </c>
      <c r="U100" s="11">
        <v>2</v>
      </c>
      <c r="V100" s="20">
        <f t="shared" si="35"/>
        <v>0.5714285714285714</v>
      </c>
      <c r="W100" s="20">
        <f t="shared" si="36"/>
        <v>0.44444444444444442</v>
      </c>
      <c r="X100" s="20">
        <f t="shared" si="37"/>
        <v>0.7142857142857143</v>
      </c>
      <c r="Y100" s="20">
        <f t="shared" si="38"/>
        <v>0.58823529411764708</v>
      </c>
      <c r="Z100" s="20"/>
      <c r="AA100" s="20">
        <f t="shared" si="39"/>
        <v>0.2857142857142857</v>
      </c>
      <c r="AB100" s="20">
        <f t="shared" si="40"/>
        <v>0.30555555555555558</v>
      </c>
      <c r="AC100" s="20" t="str">
        <f t="shared" si="26"/>
        <v/>
      </c>
      <c r="AD100" s="20">
        <f t="shared" si="27"/>
        <v>0</v>
      </c>
      <c r="AE100" s="20">
        <f t="shared" si="28"/>
        <v>1</v>
      </c>
      <c r="AF100" s="20">
        <f t="shared" si="29"/>
        <v>0</v>
      </c>
      <c r="AG100" s="20">
        <f t="shared" si="30"/>
        <v>1</v>
      </c>
      <c r="AH100" s="20">
        <f t="shared" si="31"/>
        <v>1</v>
      </c>
      <c r="AI100" s="20">
        <f t="shared" si="32"/>
        <v>1</v>
      </c>
      <c r="AJ100" s="11">
        <v>2</v>
      </c>
      <c r="AK100" s="20">
        <f t="shared" si="41"/>
        <v>0.66666666666666663</v>
      </c>
      <c r="AL100" s="20">
        <f t="shared" si="42"/>
        <v>0.5</v>
      </c>
      <c r="AM100" s="20">
        <f t="shared" si="43"/>
        <v>0.79372261725202897</v>
      </c>
      <c r="AN100" s="20">
        <f t="shared" si="44"/>
        <v>0.64489962651727351</v>
      </c>
    </row>
    <row r="101" spans="1:40" x14ac:dyDescent="0.25">
      <c r="A101">
        <v>98</v>
      </c>
      <c r="B101">
        <v>204454110</v>
      </c>
      <c r="C101" s="3" t="s">
        <v>72</v>
      </c>
      <c r="D101" s="3">
        <v>1</v>
      </c>
      <c r="E101" s="3">
        <v>1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20">
        <f t="shared" si="33"/>
        <v>1</v>
      </c>
      <c r="M101" s="20">
        <f t="shared" si="34"/>
        <v>0.875</v>
      </c>
      <c r="N101" s="11">
        <v>0</v>
      </c>
      <c r="O101" s="11">
        <v>0</v>
      </c>
      <c r="P101" s="11">
        <v>1</v>
      </c>
      <c r="Q101" s="11">
        <v>0</v>
      </c>
      <c r="R101" s="11">
        <v>1</v>
      </c>
      <c r="S101" s="11">
        <v>1</v>
      </c>
      <c r="T101" s="11">
        <v>1</v>
      </c>
      <c r="U101" s="11">
        <v>2</v>
      </c>
      <c r="V101" s="20">
        <f t="shared" si="35"/>
        <v>0.5714285714285714</v>
      </c>
      <c r="W101" s="20">
        <f t="shared" si="36"/>
        <v>0.44444444444444442</v>
      </c>
      <c r="X101" s="20">
        <f t="shared" si="37"/>
        <v>0.7857142857142857</v>
      </c>
      <c r="Y101" s="20">
        <f t="shared" si="38"/>
        <v>0.6470588235294118</v>
      </c>
      <c r="Z101" s="20"/>
      <c r="AA101" s="20">
        <f t="shared" si="39"/>
        <v>0.4285714285714286</v>
      </c>
      <c r="AB101" s="20">
        <f t="shared" si="40"/>
        <v>0.43055555555555558</v>
      </c>
      <c r="AC101" s="20">
        <f t="shared" si="26"/>
        <v>0</v>
      </c>
      <c r="AD101" s="20">
        <f t="shared" si="27"/>
        <v>0</v>
      </c>
      <c r="AE101" s="20">
        <f t="shared" si="28"/>
        <v>1</v>
      </c>
      <c r="AF101" s="20">
        <f t="shared" si="29"/>
        <v>0</v>
      </c>
      <c r="AG101" s="20">
        <f t="shared" si="30"/>
        <v>1</v>
      </c>
      <c r="AH101" s="20">
        <f t="shared" si="31"/>
        <v>1</v>
      </c>
      <c r="AI101" s="20">
        <f t="shared" si="32"/>
        <v>1</v>
      </c>
      <c r="AJ101" s="11">
        <v>2</v>
      </c>
      <c r="AK101" s="20">
        <f t="shared" si="41"/>
        <v>0.5714285714285714</v>
      </c>
      <c r="AL101" s="20">
        <f t="shared" si="42"/>
        <v>0.44444444444444442</v>
      </c>
      <c r="AM101" s="20">
        <f t="shared" si="43"/>
        <v>0.7463318660797652</v>
      </c>
      <c r="AN101" s="20">
        <f t="shared" si="44"/>
        <v>0.61462624265392429</v>
      </c>
    </row>
    <row r="102" spans="1:40" x14ac:dyDescent="0.25">
      <c r="A102">
        <v>99</v>
      </c>
      <c r="B102">
        <v>305709248</v>
      </c>
      <c r="C102" s="19" t="s">
        <v>72</v>
      </c>
      <c r="D102" s="3">
        <v>1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1</v>
      </c>
      <c r="K102" s="3">
        <v>1</v>
      </c>
      <c r="L102" s="20">
        <f t="shared" si="33"/>
        <v>0.5714285714285714</v>
      </c>
      <c r="M102" s="20">
        <f t="shared" si="34"/>
        <v>0.5</v>
      </c>
      <c r="N102" s="11">
        <v>0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0</v>
      </c>
      <c r="U102" s="11">
        <v>2</v>
      </c>
      <c r="V102" s="20">
        <f t="shared" si="35"/>
        <v>0.7142857142857143</v>
      </c>
      <c r="W102" s="20">
        <f t="shared" si="36"/>
        <v>0.55555555555555558</v>
      </c>
      <c r="X102" s="20">
        <f t="shared" si="37"/>
        <v>0.6428571428571429</v>
      </c>
      <c r="Y102" s="20">
        <f t="shared" si="38"/>
        <v>0.52941176470588236</v>
      </c>
      <c r="Z102" s="20"/>
      <c r="AA102" s="20">
        <f t="shared" si="39"/>
        <v>-0.1428571428571429</v>
      </c>
      <c r="AB102" s="20">
        <f t="shared" si="40"/>
        <v>-5.555555555555558E-2</v>
      </c>
      <c r="AC102" s="20" t="str">
        <f t="shared" si="26"/>
        <v/>
      </c>
      <c r="AD102" s="20">
        <f t="shared" si="27"/>
        <v>1</v>
      </c>
      <c r="AE102" s="20">
        <f t="shared" si="28"/>
        <v>1</v>
      </c>
      <c r="AF102" s="20">
        <f t="shared" si="29"/>
        <v>1</v>
      </c>
      <c r="AG102" s="20" t="str">
        <f t="shared" si="30"/>
        <v/>
      </c>
      <c r="AH102" s="20">
        <f t="shared" si="31"/>
        <v>1</v>
      </c>
      <c r="AI102" s="20" t="str">
        <f t="shared" si="32"/>
        <v/>
      </c>
      <c r="AJ102" s="11">
        <v>2</v>
      </c>
      <c r="AK102" s="20">
        <f t="shared" si="41"/>
        <v>1</v>
      </c>
      <c r="AL102" s="20">
        <f t="shared" si="42"/>
        <v>0.66666666666666663</v>
      </c>
      <c r="AM102" s="20">
        <f t="shared" si="43"/>
        <v>0.8583736524912996</v>
      </c>
      <c r="AN102" s="20">
        <f t="shared" si="44"/>
        <v>0.67443644124316393</v>
      </c>
    </row>
    <row r="103" spans="1:40" x14ac:dyDescent="0.25">
      <c r="A103">
        <v>100</v>
      </c>
      <c r="B103">
        <v>205542566</v>
      </c>
      <c r="C103" s="3" t="s">
        <v>72</v>
      </c>
      <c r="D103" s="3">
        <v>1</v>
      </c>
      <c r="E103" s="3">
        <v>1</v>
      </c>
      <c r="F103" s="3">
        <v>1</v>
      </c>
      <c r="G103" s="3">
        <v>0</v>
      </c>
      <c r="H103" s="3">
        <v>0</v>
      </c>
      <c r="I103" s="3">
        <v>0</v>
      </c>
      <c r="J103" s="3">
        <v>1</v>
      </c>
      <c r="K103" s="3">
        <v>2</v>
      </c>
      <c r="L103" s="20">
        <f t="shared" si="33"/>
        <v>0.5714285714285714</v>
      </c>
      <c r="M103" s="20">
        <f t="shared" si="34"/>
        <v>0.44444444444444442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1</v>
      </c>
      <c r="T103" s="11">
        <v>0</v>
      </c>
      <c r="U103" s="11">
        <v>0</v>
      </c>
      <c r="V103" s="20">
        <f t="shared" si="35"/>
        <v>0.14285714285714285</v>
      </c>
      <c r="W103" s="20">
        <f t="shared" si="36"/>
        <v>0.14285714285714285</v>
      </c>
      <c r="X103" s="20">
        <f t="shared" si="37"/>
        <v>0.35714285714285715</v>
      </c>
      <c r="Y103" s="20">
        <f t="shared" si="38"/>
        <v>0.3125</v>
      </c>
      <c r="Z103" s="20"/>
      <c r="AA103" s="20">
        <f t="shared" si="39"/>
        <v>0.42857142857142855</v>
      </c>
      <c r="AB103" s="20">
        <f t="shared" si="40"/>
        <v>0.30158730158730157</v>
      </c>
      <c r="AC103" s="20">
        <f t="shared" si="26"/>
        <v>0</v>
      </c>
      <c r="AD103" s="20">
        <f t="shared" si="27"/>
        <v>0</v>
      </c>
      <c r="AE103" s="20" t="str">
        <f t="shared" si="28"/>
        <v/>
      </c>
      <c r="AF103" s="20">
        <f t="shared" si="29"/>
        <v>0</v>
      </c>
      <c r="AG103" s="20" t="str">
        <f t="shared" si="30"/>
        <v/>
      </c>
      <c r="AH103" s="20">
        <f t="shared" si="31"/>
        <v>1</v>
      </c>
      <c r="AI103" s="20" t="str">
        <f t="shared" si="32"/>
        <v/>
      </c>
      <c r="AJ103" s="11">
        <v>0</v>
      </c>
      <c r="AK103" s="20">
        <f t="shared" si="41"/>
        <v>0.25</v>
      </c>
      <c r="AL103" s="20">
        <f t="shared" si="42"/>
        <v>0.25</v>
      </c>
      <c r="AM103" s="20">
        <f t="shared" si="43"/>
        <v>0.26866883116883117</v>
      </c>
      <c r="AN103" s="20">
        <f t="shared" si="44"/>
        <v>0.22733516483516483</v>
      </c>
    </row>
    <row r="104" spans="1:40" x14ac:dyDescent="0.25">
      <c r="A104">
        <v>101</v>
      </c>
      <c r="B104">
        <v>307965053</v>
      </c>
      <c r="C104" s="19" t="s">
        <v>72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0</v>
      </c>
      <c r="L104" s="20">
        <f t="shared" si="33"/>
        <v>1</v>
      </c>
      <c r="M104" s="20">
        <f t="shared" si="34"/>
        <v>1</v>
      </c>
      <c r="N104" s="11">
        <v>0</v>
      </c>
      <c r="O104" s="11">
        <v>0</v>
      </c>
      <c r="P104" s="11">
        <v>1</v>
      </c>
      <c r="Q104" s="11">
        <v>0</v>
      </c>
      <c r="R104" s="11">
        <v>1</v>
      </c>
      <c r="S104" s="11">
        <v>1</v>
      </c>
      <c r="T104" s="11">
        <v>0</v>
      </c>
      <c r="U104" s="11">
        <v>2</v>
      </c>
      <c r="V104" s="20">
        <f t="shared" si="35"/>
        <v>0.42857142857142855</v>
      </c>
      <c r="W104" s="20">
        <f t="shared" si="36"/>
        <v>0.33333333333333331</v>
      </c>
      <c r="X104" s="20">
        <f t="shared" si="37"/>
        <v>0.7142857142857143</v>
      </c>
      <c r="Y104" s="20">
        <f t="shared" si="38"/>
        <v>0.625</v>
      </c>
      <c r="Z104" s="20"/>
      <c r="AA104" s="20">
        <f t="shared" si="39"/>
        <v>0.5714285714285714</v>
      </c>
      <c r="AB104" s="20">
        <f t="shared" si="40"/>
        <v>0.66666666666666674</v>
      </c>
      <c r="AC104" s="20">
        <f t="shared" si="26"/>
        <v>0</v>
      </c>
      <c r="AD104" s="20">
        <f t="shared" si="27"/>
        <v>0</v>
      </c>
      <c r="AE104" s="20">
        <f t="shared" si="28"/>
        <v>1</v>
      </c>
      <c r="AF104" s="20">
        <f t="shared" si="29"/>
        <v>0</v>
      </c>
      <c r="AG104" s="20">
        <f t="shared" si="30"/>
        <v>1</v>
      </c>
      <c r="AH104" s="20">
        <f t="shared" si="31"/>
        <v>1</v>
      </c>
      <c r="AI104" s="20">
        <f t="shared" si="32"/>
        <v>0</v>
      </c>
      <c r="AJ104" s="11">
        <v>2</v>
      </c>
      <c r="AK104" s="20">
        <f t="shared" si="41"/>
        <v>0.42857142857142855</v>
      </c>
      <c r="AL104" s="20">
        <f t="shared" si="42"/>
        <v>0.33333333333333331</v>
      </c>
      <c r="AM104" s="20">
        <f t="shared" si="43"/>
        <v>0.578656462585034</v>
      </c>
      <c r="AN104" s="20">
        <f t="shared" si="44"/>
        <v>0.50632440476190477</v>
      </c>
    </row>
    <row r="105" spans="1:40" x14ac:dyDescent="0.25">
      <c r="A105">
        <v>102</v>
      </c>
      <c r="B105">
        <v>205855240</v>
      </c>
      <c r="C105" s="3" t="s">
        <v>72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0</v>
      </c>
      <c r="L105" s="20">
        <f t="shared" si="33"/>
        <v>1</v>
      </c>
      <c r="M105" s="20">
        <f t="shared" si="34"/>
        <v>1</v>
      </c>
      <c r="N105" s="11">
        <v>0</v>
      </c>
      <c r="O105" s="11">
        <v>1</v>
      </c>
      <c r="P105" s="11">
        <v>1</v>
      </c>
      <c r="Q105" s="11">
        <v>1</v>
      </c>
      <c r="R105" s="11">
        <v>1</v>
      </c>
      <c r="S105" s="11">
        <v>0</v>
      </c>
      <c r="T105" s="11">
        <v>0</v>
      </c>
      <c r="U105" s="11">
        <v>4</v>
      </c>
      <c r="V105" s="20">
        <f t="shared" si="35"/>
        <v>0.5714285714285714</v>
      </c>
      <c r="W105" s="20">
        <f t="shared" si="36"/>
        <v>0.36363636363636365</v>
      </c>
      <c r="X105" s="20">
        <f t="shared" si="37"/>
        <v>0.7857142857142857</v>
      </c>
      <c r="Y105" s="20">
        <f t="shared" si="38"/>
        <v>0.61111111111111116</v>
      </c>
      <c r="Z105" s="20"/>
      <c r="AA105" s="20">
        <f t="shared" si="39"/>
        <v>0.4285714285714286</v>
      </c>
      <c r="AB105" s="20">
        <f t="shared" si="40"/>
        <v>0.63636363636363635</v>
      </c>
      <c r="AC105" s="20">
        <f t="shared" si="26"/>
        <v>0</v>
      </c>
      <c r="AD105" s="20">
        <f t="shared" si="27"/>
        <v>1</v>
      </c>
      <c r="AE105" s="20">
        <f t="shared" si="28"/>
        <v>1</v>
      </c>
      <c r="AF105" s="20">
        <f t="shared" si="29"/>
        <v>1</v>
      </c>
      <c r="AG105" s="20">
        <f t="shared" si="30"/>
        <v>1</v>
      </c>
      <c r="AH105" s="20">
        <f t="shared" si="31"/>
        <v>0</v>
      </c>
      <c r="AI105" s="20">
        <f t="shared" si="32"/>
        <v>0</v>
      </c>
      <c r="AJ105" s="11">
        <v>4</v>
      </c>
      <c r="AK105" s="20">
        <f t="shared" si="41"/>
        <v>0.5714285714285714</v>
      </c>
      <c r="AL105" s="20">
        <f t="shared" si="42"/>
        <v>0.36363636363636365</v>
      </c>
      <c r="AM105" s="20">
        <f t="shared" si="43"/>
        <v>0.73799216656359512</v>
      </c>
      <c r="AN105" s="20">
        <f t="shared" si="44"/>
        <v>0.57399390732724065</v>
      </c>
    </row>
    <row r="106" spans="1:40" x14ac:dyDescent="0.25">
      <c r="A106">
        <v>103</v>
      </c>
      <c r="B106">
        <v>204383699</v>
      </c>
      <c r="C106" s="19" t="s">
        <v>72</v>
      </c>
      <c r="D106" s="3">
        <v>0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  <c r="K106" s="3">
        <v>0</v>
      </c>
      <c r="L106" s="20">
        <f t="shared" si="33"/>
        <v>0.8571428571428571</v>
      </c>
      <c r="M106" s="20">
        <f t="shared" si="34"/>
        <v>0.8571428571428571</v>
      </c>
      <c r="N106" s="11">
        <v>0</v>
      </c>
      <c r="O106" s="11">
        <v>0</v>
      </c>
      <c r="P106" s="11">
        <v>0</v>
      </c>
      <c r="Q106" s="11">
        <v>0</v>
      </c>
      <c r="R106" s="11">
        <v>1</v>
      </c>
      <c r="S106" s="11">
        <v>0</v>
      </c>
      <c r="T106" s="11">
        <v>1</v>
      </c>
      <c r="U106" s="11">
        <v>2</v>
      </c>
      <c r="V106" s="20">
        <f t="shared" si="35"/>
        <v>0.2857142857142857</v>
      </c>
      <c r="W106" s="20">
        <f t="shared" si="36"/>
        <v>0.22222222222222221</v>
      </c>
      <c r="X106" s="20">
        <f t="shared" si="37"/>
        <v>0.5714285714285714</v>
      </c>
      <c r="Y106" s="20">
        <f t="shared" si="38"/>
        <v>0.5</v>
      </c>
      <c r="Z106" s="20"/>
      <c r="AA106" s="20">
        <f t="shared" si="39"/>
        <v>0.5714285714285714</v>
      </c>
      <c r="AB106" s="20">
        <f t="shared" si="40"/>
        <v>0.63492063492063489</v>
      </c>
      <c r="AC106" s="20" t="str">
        <f t="shared" si="26"/>
        <v/>
      </c>
      <c r="AD106" s="20" t="str">
        <f t="shared" si="27"/>
        <v/>
      </c>
      <c r="AE106" s="20" t="str">
        <f t="shared" si="28"/>
        <v/>
      </c>
      <c r="AF106" s="20" t="str">
        <f t="shared" si="29"/>
        <v/>
      </c>
      <c r="AG106" s="20">
        <f t="shared" si="30"/>
        <v>1</v>
      </c>
      <c r="AH106" s="20">
        <f t="shared" si="31"/>
        <v>0</v>
      </c>
      <c r="AI106" s="20">
        <f t="shared" si="32"/>
        <v>1</v>
      </c>
      <c r="AJ106" s="11">
        <v>2</v>
      </c>
      <c r="AK106" s="20">
        <f t="shared" si="41"/>
        <v>0.66666666666666663</v>
      </c>
      <c r="AL106" s="20">
        <f t="shared" si="42"/>
        <v>0.4</v>
      </c>
      <c r="AM106" s="20">
        <f t="shared" si="43"/>
        <v>0.65793650793650793</v>
      </c>
      <c r="AN106" s="20">
        <f t="shared" si="44"/>
        <v>0.54828042328042326</v>
      </c>
    </row>
    <row r="107" spans="1:40" x14ac:dyDescent="0.25">
      <c r="A107">
        <v>104</v>
      </c>
      <c r="B107">
        <v>203251616</v>
      </c>
      <c r="C107" s="3" t="s">
        <v>72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  <c r="I107" s="3">
        <v>0</v>
      </c>
      <c r="J107" s="3">
        <v>1</v>
      </c>
      <c r="K107" s="3">
        <v>0</v>
      </c>
      <c r="L107" s="20">
        <f t="shared" si="33"/>
        <v>0.8571428571428571</v>
      </c>
      <c r="M107" s="20">
        <f t="shared" si="34"/>
        <v>0.8571428571428571</v>
      </c>
      <c r="N107" s="11">
        <v>1</v>
      </c>
      <c r="O107" s="11">
        <v>0</v>
      </c>
      <c r="P107" s="11">
        <v>1</v>
      </c>
      <c r="Q107" s="11">
        <v>1</v>
      </c>
      <c r="R107" s="11">
        <v>0</v>
      </c>
      <c r="S107" s="11">
        <v>1</v>
      </c>
      <c r="T107" s="11">
        <v>0</v>
      </c>
      <c r="U107" s="11">
        <v>0</v>
      </c>
      <c r="V107" s="20">
        <f t="shared" si="35"/>
        <v>0.5714285714285714</v>
      </c>
      <c r="W107" s="20">
        <f t="shared" si="36"/>
        <v>0.5714285714285714</v>
      </c>
      <c r="X107" s="20">
        <f t="shared" si="37"/>
        <v>0.7142857142857143</v>
      </c>
      <c r="Y107" s="20">
        <f t="shared" si="38"/>
        <v>0.7142857142857143</v>
      </c>
      <c r="Z107" s="20"/>
      <c r="AA107" s="20">
        <f t="shared" si="39"/>
        <v>0.2857142857142857</v>
      </c>
      <c r="AB107" s="20">
        <f t="shared" si="40"/>
        <v>0.2857142857142857</v>
      </c>
      <c r="AC107" s="20">
        <f t="shared" si="26"/>
        <v>1</v>
      </c>
      <c r="AD107" s="20">
        <f t="shared" si="27"/>
        <v>0</v>
      </c>
      <c r="AE107" s="20">
        <f t="shared" si="28"/>
        <v>1</v>
      </c>
      <c r="AF107" s="20">
        <f t="shared" si="29"/>
        <v>1</v>
      </c>
      <c r="AG107" s="20" t="str">
        <f t="shared" si="30"/>
        <v/>
      </c>
      <c r="AH107" s="20">
        <f t="shared" si="31"/>
        <v>1</v>
      </c>
      <c r="AI107" s="20" t="str">
        <f t="shared" si="32"/>
        <v/>
      </c>
      <c r="AJ107" s="11">
        <v>0</v>
      </c>
      <c r="AK107" s="20">
        <f t="shared" si="41"/>
        <v>0.8</v>
      </c>
      <c r="AL107" s="20">
        <f t="shared" si="42"/>
        <v>0.8</v>
      </c>
      <c r="AM107" s="20">
        <f t="shared" si="43"/>
        <v>0.63095238095238093</v>
      </c>
      <c r="AN107" s="20">
        <f t="shared" si="44"/>
        <v>0.63095238095238093</v>
      </c>
    </row>
    <row r="108" spans="1:40" x14ac:dyDescent="0.25">
      <c r="A108">
        <v>105</v>
      </c>
      <c r="B108">
        <v>204095434</v>
      </c>
      <c r="C108" s="19" t="s">
        <v>72</v>
      </c>
      <c r="D108" s="3">
        <v>1</v>
      </c>
      <c r="E108" s="3">
        <v>1</v>
      </c>
      <c r="F108" s="3">
        <v>1</v>
      </c>
      <c r="G108" s="3">
        <v>0</v>
      </c>
      <c r="H108" s="3">
        <v>1</v>
      </c>
      <c r="I108" s="3">
        <v>0</v>
      </c>
      <c r="J108" s="3">
        <v>1</v>
      </c>
      <c r="K108" s="3">
        <v>0</v>
      </c>
      <c r="L108" s="20">
        <f t="shared" si="33"/>
        <v>0.7142857142857143</v>
      </c>
      <c r="M108" s="20">
        <f t="shared" si="34"/>
        <v>0.7142857142857143</v>
      </c>
      <c r="N108" s="11">
        <v>0</v>
      </c>
      <c r="O108" s="11">
        <v>1</v>
      </c>
      <c r="P108" s="11">
        <v>1</v>
      </c>
      <c r="Q108" s="11">
        <v>1</v>
      </c>
      <c r="R108" s="11">
        <v>0</v>
      </c>
      <c r="S108" s="11">
        <v>0</v>
      </c>
      <c r="T108" s="11">
        <v>0</v>
      </c>
      <c r="U108" s="11">
        <v>0</v>
      </c>
      <c r="V108" s="20">
        <f t="shared" si="35"/>
        <v>0.42857142857142855</v>
      </c>
      <c r="W108" s="20">
        <f t="shared" si="36"/>
        <v>0.42857142857142855</v>
      </c>
      <c r="X108" s="20">
        <f t="shared" si="37"/>
        <v>0.5714285714285714</v>
      </c>
      <c r="Y108" s="20">
        <f t="shared" si="38"/>
        <v>0.5714285714285714</v>
      </c>
      <c r="Z108" s="20"/>
      <c r="AA108" s="20">
        <f t="shared" si="39"/>
        <v>0.28571428571428575</v>
      </c>
      <c r="AB108" s="20">
        <f t="shared" si="40"/>
        <v>0.28571428571428575</v>
      </c>
      <c r="AC108" s="20">
        <f t="shared" si="26"/>
        <v>0</v>
      </c>
      <c r="AD108" s="20">
        <f t="shared" si="27"/>
        <v>1</v>
      </c>
      <c r="AE108" s="20">
        <f t="shared" si="28"/>
        <v>1</v>
      </c>
      <c r="AF108" s="20">
        <f t="shared" si="29"/>
        <v>1</v>
      </c>
      <c r="AG108" s="20" t="str">
        <f t="shared" si="30"/>
        <v/>
      </c>
      <c r="AH108" s="20">
        <f t="shared" si="31"/>
        <v>0</v>
      </c>
      <c r="AI108" s="20" t="str">
        <f t="shared" si="32"/>
        <v/>
      </c>
      <c r="AJ108" s="11">
        <v>0</v>
      </c>
      <c r="AK108" s="20">
        <f t="shared" si="41"/>
        <v>0.6</v>
      </c>
      <c r="AL108" s="20">
        <f t="shared" si="42"/>
        <v>0.6</v>
      </c>
      <c r="AM108" s="20">
        <f t="shared" si="43"/>
        <v>0.41666666666666669</v>
      </c>
      <c r="AN108" s="20">
        <f t="shared" si="44"/>
        <v>0.41666666666666669</v>
      </c>
    </row>
    <row r="109" spans="1:40" x14ac:dyDescent="0.25">
      <c r="A109">
        <v>106</v>
      </c>
      <c r="B109">
        <v>208379248</v>
      </c>
      <c r="C109" s="3" t="s">
        <v>72</v>
      </c>
      <c r="D109" s="3">
        <v>1</v>
      </c>
      <c r="E109" s="3">
        <v>1</v>
      </c>
      <c r="F109" s="3">
        <v>1</v>
      </c>
      <c r="G109" s="3">
        <v>1</v>
      </c>
      <c r="H109" s="3">
        <v>1</v>
      </c>
      <c r="I109" s="3">
        <v>0</v>
      </c>
      <c r="J109" s="3">
        <v>1</v>
      </c>
      <c r="K109" s="3">
        <v>0</v>
      </c>
      <c r="L109" s="20">
        <f t="shared" si="33"/>
        <v>0.8571428571428571</v>
      </c>
      <c r="M109" s="20">
        <f t="shared" si="34"/>
        <v>0.8571428571428571</v>
      </c>
      <c r="N109" s="11">
        <v>1</v>
      </c>
      <c r="O109" s="11">
        <v>1</v>
      </c>
      <c r="P109" s="11">
        <v>1</v>
      </c>
      <c r="Q109" s="11">
        <v>1</v>
      </c>
      <c r="R109" s="11">
        <v>0</v>
      </c>
      <c r="S109" s="11">
        <v>1</v>
      </c>
      <c r="T109" s="11">
        <v>0</v>
      </c>
      <c r="U109" s="11">
        <v>0</v>
      </c>
      <c r="V109" s="20">
        <f t="shared" si="35"/>
        <v>0.7142857142857143</v>
      </c>
      <c r="W109" s="20">
        <f t="shared" si="36"/>
        <v>0.7142857142857143</v>
      </c>
      <c r="X109" s="20">
        <f t="shared" si="37"/>
        <v>0.7857142857142857</v>
      </c>
      <c r="Y109" s="20">
        <f t="shared" si="38"/>
        <v>0.7857142857142857</v>
      </c>
      <c r="Z109" s="20"/>
      <c r="AA109" s="20">
        <f t="shared" si="39"/>
        <v>0.14285714285714279</v>
      </c>
      <c r="AB109" s="20">
        <f t="shared" si="40"/>
        <v>0.14285714285714279</v>
      </c>
      <c r="AC109" s="20">
        <f t="shared" si="26"/>
        <v>1</v>
      </c>
      <c r="AD109" s="20">
        <f t="shared" si="27"/>
        <v>1</v>
      </c>
      <c r="AE109" s="20">
        <f t="shared" si="28"/>
        <v>1</v>
      </c>
      <c r="AF109" s="20">
        <f t="shared" si="29"/>
        <v>1</v>
      </c>
      <c r="AG109" s="20" t="str">
        <f t="shared" si="30"/>
        <v/>
      </c>
      <c r="AH109" s="20">
        <f t="shared" si="31"/>
        <v>1</v>
      </c>
      <c r="AI109" s="20" t="str">
        <f t="shared" si="32"/>
        <v/>
      </c>
      <c r="AJ109" s="11">
        <v>0</v>
      </c>
      <c r="AK109" s="20">
        <f t="shared" si="41"/>
        <v>1</v>
      </c>
      <c r="AL109" s="20">
        <f t="shared" si="42"/>
        <v>1</v>
      </c>
      <c r="AM109" s="20">
        <f t="shared" si="43"/>
        <v>0.75</v>
      </c>
      <c r="AN109" s="20">
        <f t="shared" si="44"/>
        <v>0.75</v>
      </c>
    </row>
    <row r="110" spans="1:40" x14ac:dyDescent="0.25">
      <c r="A110">
        <v>107</v>
      </c>
      <c r="B110">
        <v>307888255</v>
      </c>
      <c r="C110" s="19" t="s">
        <v>72</v>
      </c>
      <c r="D110" s="3">
        <v>1</v>
      </c>
      <c r="E110" s="3">
        <v>1</v>
      </c>
      <c r="F110" s="3">
        <v>0</v>
      </c>
      <c r="G110" s="3">
        <v>1</v>
      </c>
      <c r="H110" s="3">
        <v>1</v>
      </c>
      <c r="I110" s="3">
        <v>0</v>
      </c>
      <c r="J110" s="3">
        <v>1</v>
      </c>
      <c r="K110" s="3">
        <v>0</v>
      </c>
      <c r="L110" s="20">
        <f t="shared" si="33"/>
        <v>0.7142857142857143</v>
      </c>
      <c r="M110" s="20">
        <f t="shared" si="34"/>
        <v>0.7142857142857143</v>
      </c>
      <c r="N110" s="11">
        <v>0</v>
      </c>
      <c r="O110" s="11">
        <v>0</v>
      </c>
      <c r="P110" s="11">
        <v>1</v>
      </c>
      <c r="Q110" s="11">
        <v>0</v>
      </c>
      <c r="R110" s="11">
        <v>0</v>
      </c>
      <c r="S110" s="11">
        <v>0</v>
      </c>
      <c r="T110" s="11">
        <v>0</v>
      </c>
      <c r="U110" s="11">
        <v>2</v>
      </c>
      <c r="V110" s="20">
        <f t="shared" si="35"/>
        <v>0.14285714285714285</v>
      </c>
      <c r="W110" s="20">
        <f t="shared" si="36"/>
        <v>0.1111111111111111</v>
      </c>
      <c r="X110" s="20">
        <f t="shared" si="37"/>
        <v>0.42857142857142855</v>
      </c>
      <c r="Y110" s="20">
        <f t="shared" si="38"/>
        <v>0.375</v>
      </c>
      <c r="Z110" s="20"/>
      <c r="AA110" s="20">
        <f t="shared" si="39"/>
        <v>0.5714285714285714</v>
      </c>
      <c r="AB110" s="20">
        <f t="shared" si="40"/>
        <v>0.60317460317460325</v>
      </c>
      <c r="AC110" s="20" t="str">
        <f t="shared" si="26"/>
        <v/>
      </c>
      <c r="AD110" s="20">
        <f t="shared" si="27"/>
        <v>0</v>
      </c>
      <c r="AE110" s="20">
        <f t="shared" si="28"/>
        <v>1</v>
      </c>
      <c r="AF110" s="20">
        <f t="shared" si="29"/>
        <v>0</v>
      </c>
      <c r="AG110" s="20" t="str">
        <f t="shared" si="30"/>
        <v/>
      </c>
      <c r="AH110" s="20">
        <f t="shared" si="31"/>
        <v>0</v>
      </c>
      <c r="AI110" s="20" t="str">
        <f t="shared" si="32"/>
        <v/>
      </c>
      <c r="AJ110" s="11">
        <v>2</v>
      </c>
      <c r="AK110" s="20">
        <f t="shared" si="41"/>
        <v>0.25</v>
      </c>
      <c r="AL110" s="20">
        <f t="shared" si="42"/>
        <v>0.16666666666666666</v>
      </c>
      <c r="AM110" s="20">
        <f t="shared" si="43"/>
        <v>0.36886724386724379</v>
      </c>
      <c r="AN110" s="20">
        <f t="shared" si="44"/>
        <v>0.31211843711843706</v>
      </c>
    </row>
    <row r="111" spans="1:40" x14ac:dyDescent="0.25">
      <c r="A111">
        <v>108</v>
      </c>
      <c r="B111">
        <v>311392401</v>
      </c>
      <c r="C111" s="3" t="s">
        <v>72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0</v>
      </c>
      <c r="J111" s="3">
        <v>1</v>
      </c>
      <c r="K111" s="3">
        <v>1</v>
      </c>
      <c r="L111" s="20">
        <f t="shared" si="33"/>
        <v>0.8571428571428571</v>
      </c>
      <c r="M111" s="20">
        <f t="shared" si="34"/>
        <v>0.75</v>
      </c>
      <c r="N111" s="11">
        <v>0</v>
      </c>
      <c r="O111" s="11">
        <v>1</v>
      </c>
      <c r="P111" s="11">
        <v>1</v>
      </c>
      <c r="Q111" s="11">
        <v>1</v>
      </c>
      <c r="R111" s="11">
        <v>0</v>
      </c>
      <c r="S111" s="11">
        <v>0</v>
      </c>
      <c r="T111" s="11">
        <v>0</v>
      </c>
      <c r="U111" s="11">
        <v>2</v>
      </c>
      <c r="V111" s="20">
        <f t="shared" si="35"/>
        <v>0.42857142857142855</v>
      </c>
      <c r="W111" s="20">
        <f t="shared" si="36"/>
        <v>0.33333333333333331</v>
      </c>
      <c r="X111" s="20">
        <f t="shared" si="37"/>
        <v>0.6428571428571429</v>
      </c>
      <c r="Y111" s="20">
        <f t="shared" si="38"/>
        <v>0.52941176470588236</v>
      </c>
      <c r="Z111" s="20"/>
      <c r="AA111" s="20">
        <f t="shared" si="39"/>
        <v>0.42857142857142855</v>
      </c>
      <c r="AB111" s="20">
        <f t="shared" si="40"/>
        <v>0.41666666666666669</v>
      </c>
      <c r="AC111" s="20">
        <f t="shared" si="26"/>
        <v>0</v>
      </c>
      <c r="AD111" s="20">
        <f t="shared" si="27"/>
        <v>1</v>
      </c>
      <c r="AE111" s="20">
        <f t="shared" si="28"/>
        <v>1</v>
      </c>
      <c r="AF111" s="20">
        <f t="shared" si="29"/>
        <v>1</v>
      </c>
      <c r="AG111" s="20" t="str">
        <f t="shared" si="30"/>
        <v/>
      </c>
      <c r="AH111" s="20">
        <f t="shared" si="31"/>
        <v>0</v>
      </c>
      <c r="AI111" s="20" t="str">
        <f t="shared" si="32"/>
        <v/>
      </c>
      <c r="AJ111" s="11">
        <v>2</v>
      </c>
      <c r="AK111" s="20">
        <f t="shared" si="41"/>
        <v>0.6</v>
      </c>
      <c r="AL111" s="20">
        <f t="shared" si="42"/>
        <v>0.42857142857142855</v>
      </c>
      <c r="AM111" s="20">
        <f t="shared" si="43"/>
        <v>0.57784780578898232</v>
      </c>
      <c r="AN111" s="20">
        <f t="shared" si="44"/>
        <v>0.46227824463118583</v>
      </c>
    </row>
    <row r="112" spans="1:40" x14ac:dyDescent="0.25">
      <c r="A112">
        <v>109</v>
      </c>
      <c r="B112">
        <v>319272589</v>
      </c>
      <c r="C112" s="19" t="s">
        <v>72</v>
      </c>
      <c r="D112" s="3">
        <v>1</v>
      </c>
      <c r="E112" s="3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0</v>
      </c>
      <c r="L112" s="20">
        <f t="shared" si="33"/>
        <v>1</v>
      </c>
      <c r="M112" s="20">
        <f t="shared" si="34"/>
        <v>1</v>
      </c>
      <c r="N112" s="11">
        <v>0</v>
      </c>
      <c r="O112" s="11">
        <v>1</v>
      </c>
      <c r="P112" s="11">
        <v>0</v>
      </c>
      <c r="Q112" s="11">
        <v>0</v>
      </c>
      <c r="R112" s="11">
        <v>0</v>
      </c>
      <c r="S112" s="11">
        <v>1</v>
      </c>
      <c r="T112" s="11">
        <v>1</v>
      </c>
      <c r="U112" s="11">
        <v>2</v>
      </c>
      <c r="V112" s="20">
        <f t="shared" si="35"/>
        <v>0.42857142857142855</v>
      </c>
      <c r="W112" s="20">
        <f t="shared" si="36"/>
        <v>0.33333333333333331</v>
      </c>
      <c r="X112" s="20">
        <f t="shared" si="37"/>
        <v>0.7142857142857143</v>
      </c>
      <c r="Y112" s="20">
        <f t="shared" si="38"/>
        <v>0.625</v>
      </c>
      <c r="Z112" s="20"/>
      <c r="AA112" s="20">
        <f t="shared" si="39"/>
        <v>0.5714285714285714</v>
      </c>
      <c r="AB112" s="20">
        <f t="shared" si="40"/>
        <v>0.66666666666666674</v>
      </c>
      <c r="AC112" s="20">
        <f t="shared" si="26"/>
        <v>0</v>
      </c>
      <c r="AD112" s="20">
        <f t="shared" si="27"/>
        <v>1</v>
      </c>
      <c r="AE112" s="20">
        <f t="shared" si="28"/>
        <v>0</v>
      </c>
      <c r="AF112" s="20">
        <f t="shared" si="29"/>
        <v>0</v>
      </c>
      <c r="AG112" s="20">
        <f t="shared" si="30"/>
        <v>0</v>
      </c>
      <c r="AH112" s="20">
        <f t="shared" si="31"/>
        <v>1</v>
      </c>
      <c r="AI112" s="20">
        <f t="shared" si="32"/>
        <v>1</v>
      </c>
      <c r="AJ112" s="11">
        <v>2</v>
      </c>
      <c r="AK112" s="20">
        <f t="shared" si="41"/>
        <v>0.42857142857142855</v>
      </c>
      <c r="AL112" s="20">
        <f t="shared" si="42"/>
        <v>0.33333333333333331</v>
      </c>
      <c r="AM112" s="20">
        <f t="shared" si="43"/>
        <v>0.6500850340136054</v>
      </c>
      <c r="AN112" s="20">
        <f t="shared" si="44"/>
        <v>0.56882440476190477</v>
      </c>
    </row>
    <row r="113" spans="1:40" x14ac:dyDescent="0.25">
      <c r="A113">
        <v>110</v>
      </c>
      <c r="B113">
        <v>311375828</v>
      </c>
      <c r="C113" s="3" t="s">
        <v>72</v>
      </c>
      <c r="D113" s="3">
        <v>1</v>
      </c>
      <c r="E113" s="3">
        <v>1</v>
      </c>
      <c r="F113" s="3">
        <v>0</v>
      </c>
      <c r="G113" s="3">
        <v>1</v>
      </c>
      <c r="H113" s="3">
        <v>1</v>
      </c>
      <c r="I113" s="3">
        <v>0</v>
      </c>
      <c r="J113" s="3">
        <v>1</v>
      </c>
      <c r="K113" s="3">
        <v>0</v>
      </c>
      <c r="L113" s="20">
        <f t="shared" si="33"/>
        <v>0.7142857142857143</v>
      </c>
      <c r="M113" s="20">
        <f t="shared" si="34"/>
        <v>0.7142857142857143</v>
      </c>
      <c r="N113" s="11">
        <v>0</v>
      </c>
      <c r="O113" s="11">
        <v>0</v>
      </c>
      <c r="P113" s="11">
        <v>1</v>
      </c>
      <c r="Q113" s="11">
        <v>0</v>
      </c>
      <c r="R113" s="11">
        <v>0</v>
      </c>
      <c r="S113" s="11">
        <v>0</v>
      </c>
      <c r="T113" s="11">
        <v>0</v>
      </c>
      <c r="U113" s="11">
        <v>3</v>
      </c>
      <c r="V113" s="20">
        <f t="shared" si="35"/>
        <v>0.14285714285714285</v>
      </c>
      <c r="W113" s="20">
        <f t="shared" si="36"/>
        <v>0.1</v>
      </c>
      <c r="X113" s="20">
        <f t="shared" si="37"/>
        <v>0.42857142857142855</v>
      </c>
      <c r="Y113" s="20">
        <f t="shared" si="38"/>
        <v>0.35294117647058826</v>
      </c>
      <c r="Z113" s="20"/>
      <c r="AA113" s="20">
        <f t="shared" si="39"/>
        <v>0.5714285714285714</v>
      </c>
      <c r="AB113" s="20">
        <f t="shared" si="40"/>
        <v>0.61428571428571432</v>
      </c>
      <c r="AC113" s="20" t="str">
        <f t="shared" si="26"/>
        <v/>
      </c>
      <c r="AD113" s="20">
        <f t="shared" si="27"/>
        <v>0</v>
      </c>
      <c r="AE113" s="20">
        <f t="shared" si="28"/>
        <v>1</v>
      </c>
      <c r="AF113" s="20">
        <f t="shared" si="29"/>
        <v>0</v>
      </c>
      <c r="AG113" s="20" t="str">
        <f t="shared" si="30"/>
        <v/>
      </c>
      <c r="AH113" s="20">
        <f t="shared" si="31"/>
        <v>0</v>
      </c>
      <c r="AI113" s="20" t="str">
        <f t="shared" si="32"/>
        <v/>
      </c>
      <c r="AJ113" s="11">
        <v>3</v>
      </c>
      <c r="AK113" s="20">
        <f t="shared" si="41"/>
        <v>0.25</v>
      </c>
      <c r="AL113" s="20">
        <f t="shared" si="42"/>
        <v>0.14285714285714285</v>
      </c>
      <c r="AM113" s="20">
        <f t="shared" si="43"/>
        <v>0.45676088617265087</v>
      </c>
      <c r="AN113" s="20">
        <f t="shared" si="44"/>
        <v>0.35888355342136852</v>
      </c>
    </row>
    <row r="114" spans="1:40" x14ac:dyDescent="0.25">
      <c r="A114">
        <v>111</v>
      </c>
      <c r="B114">
        <v>205503352</v>
      </c>
      <c r="C114" s="19" t="s">
        <v>72</v>
      </c>
      <c r="D114" s="3">
        <v>1</v>
      </c>
      <c r="E114" s="3">
        <v>1</v>
      </c>
      <c r="F114" s="3">
        <v>0</v>
      </c>
      <c r="G114" s="3">
        <v>1</v>
      </c>
      <c r="H114" s="3">
        <v>1</v>
      </c>
      <c r="I114" s="3">
        <v>0</v>
      </c>
      <c r="J114" s="3">
        <v>1</v>
      </c>
      <c r="K114" s="3">
        <v>2</v>
      </c>
      <c r="L114" s="20">
        <f t="shared" si="33"/>
        <v>0.7142857142857143</v>
      </c>
      <c r="M114" s="20">
        <f t="shared" si="34"/>
        <v>0.55555555555555558</v>
      </c>
      <c r="N114" s="11">
        <v>0</v>
      </c>
      <c r="O114" s="11">
        <v>0</v>
      </c>
      <c r="P114" s="11">
        <v>1</v>
      </c>
      <c r="Q114" s="11">
        <v>0</v>
      </c>
      <c r="R114" s="11">
        <v>0</v>
      </c>
      <c r="S114" s="11">
        <v>0</v>
      </c>
      <c r="T114" s="11">
        <v>0</v>
      </c>
      <c r="U114" s="11">
        <v>3</v>
      </c>
      <c r="V114" s="20">
        <f t="shared" si="35"/>
        <v>0.14285714285714285</v>
      </c>
      <c r="W114" s="20">
        <f t="shared" si="36"/>
        <v>0.1</v>
      </c>
      <c r="X114" s="20">
        <f t="shared" si="37"/>
        <v>0.42857142857142855</v>
      </c>
      <c r="Y114" s="20">
        <f t="shared" si="38"/>
        <v>0.31578947368421051</v>
      </c>
      <c r="Z114" s="20"/>
      <c r="AA114" s="20">
        <f t="shared" si="39"/>
        <v>0.5714285714285714</v>
      </c>
      <c r="AB114" s="20">
        <f t="shared" si="40"/>
        <v>0.4555555555555556</v>
      </c>
      <c r="AC114" s="20" t="str">
        <f t="shared" si="26"/>
        <v/>
      </c>
      <c r="AD114" s="20">
        <f t="shared" si="27"/>
        <v>0</v>
      </c>
      <c r="AE114" s="20">
        <f t="shared" si="28"/>
        <v>1</v>
      </c>
      <c r="AF114" s="20">
        <f t="shared" si="29"/>
        <v>0</v>
      </c>
      <c r="AG114" s="20" t="str">
        <f t="shared" si="30"/>
        <v/>
      </c>
      <c r="AH114" s="20">
        <f t="shared" si="31"/>
        <v>0</v>
      </c>
      <c r="AI114" s="20" t="str">
        <f t="shared" si="32"/>
        <v/>
      </c>
      <c r="AJ114" s="11">
        <v>3</v>
      </c>
      <c r="AK114" s="20">
        <f t="shared" si="41"/>
        <v>0.25</v>
      </c>
      <c r="AL114" s="20">
        <f t="shared" si="42"/>
        <v>0.14285714285714285</v>
      </c>
      <c r="AM114" s="20">
        <f t="shared" si="43"/>
        <v>0.4533834586466165</v>
      </c>
      <c r="AN114" s="20">
        <f t="shared" si="44"/>
        <v>0.31170112781954884</v>
      </c>
    </row>
    <row r="115" spans="1:40" x14ac:dyDescent="0.25">
      <c r="A115">
        <v>112</v>
      </c>
      <c r="B115">
        <v>205739188</v>
      </c>
      <c r="C115" s="3" t="s">
        <v>72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0</v>
      </c>
      <c r="J115" s="3">
        <v>1</v>
      </c>
      <c r="K115" s="3">
        <v>0</v>
      </c>
      <c r="L115" s="20">
        <f t="shared" si="33"/>
        <v>0.8571428571428571</v>
      </c>
      <c r="M115" s="20">
        <f t="shared" si="34"/>
        <v>0.8571428571428571</v>
      </c>
      <c r="N115" s="11">
        <v>0</v>
      </c>
      <c r="O115" s="11">
        <v>1</v>
      </c>
      <c r="P115" s="11">
        <v>1</v>
      </c>
      <c r="Q115" s="11">
        <v>0</v>
      </c>
      <c r="R115" s="11">
        <v>0</v>
      </c>
      <c r="S115" s="11">
        <v>1</v>
      </c>
      <c r="T115" s="11">
        <v>0</v>
      </c>
      <c r="U115" s="11">
        <v>0</v>
      </c>
      <c r="V115" s="20">
        <f t="shared" si="35"/>
        <v>0.42857142857142855</v>
      </c>
      <c r="W115" s="20">
        <f t="shared" si="36"/>
        <v>0.42857142857142855</v>
      </c>
      <c r="X115" s="20">
        <f t="shared" si="37"/>
        <v>0.6428571428571429</v>
      </c>
      <c r="Y115" s="20">
        <f t="shared" si="38"/>
        <v>0.6428571428571429</v>
      </c>
      <c r="Z115" s="20"/>
      <c r="AA115" s="20">
        <f t="shared" si="39"/>
        <v>0.42857142857142855</v>
      </c>
      <c r="AB115" s="20">
        <f t="shared" si="40"/>
        <v>0.42857142857142855</v>
      </c>
      <c r="AC115" s="20">
        <f t="shared" si="26"/>
        <v>0</v>
      </c>
      <c r="AD115" s="20">
        <f t="shared" si="27"/>
        <v>1</v>
      </c>
      <c r="AE115" s="20">
        <f t="shared" si="28"/>
        <v>1</v>
      </c>
      <c r="AF115" s="20">
        <f t="shared" si="29"/>
        <v>0</v>
      </c>
      <c r="AG115" s="20" t="str">
        <f t="shared" si="30"/>
        <v/>
      </c>
      <c r="AH115" s="20">
        <f t="shared" si="31"/>
        <v>1</v>
      </c>
      <c r="AI115" s="20" t="str">
        <f t="shared" si="32"/>
        <v/>
      </c>
      <c r="AJ115" s="11">
        <v>0</v>
      </c>
      <c r="AK115" s="20">
        <f t="shared" si="41"/>
        <v>0.6</v>
      </c>
      <c r="AL115" s="20">
        <f t="shared" si="42"/>
        <v>0.6</v>
      </c>
      <c r="AM115" s="20">
        <f t="shared" si="43"/>
        <v>0.51190476190476186</v>
      </c>
      <c r="AN115" s="20">
        <f t="shared" si="44"/>
        <v>0.51190476190476186</v>
      </c>
    </row>
    <row r="116" spans="1:40" x14ac:dyDescent="0.25">
      <c r="A116">
        <v>113</v>
      </c>
      <c r="B116">
        <v>311428585</v>
      </c>
      <c r="C116" s="19" t="s">
        <v>72</v>
      </c>
      <c r="D116" s="3">
        <v>1</v>
      </c>
      <c r="E116" s="3">
        <v>1</v>
      </c>
      <c r="F116" s="3">
        <v>1</v>
      </c>
      <c r="G116" s="3">
        <v>0</v>
      </c>
      <c r="H116" s="3">
        <v>1</v>
      </c>
      <c r="I116" s="3">
        <v>0</v>
      </c>
      <c r="J116" s="3">
        <v>1</v>
      </c>
      <c r="K116" s="3">
        <v>0</v>
      </c>
      <c r="L116" s="20">
        <f t="shared" si="33"/>
        <v>0.7142857142857143</v>
      </c>
      <c r="M116" s="20">
        <f t="shared" si="34"/>
        <v>0.7142857142857143</v>
      </c>
      <c r="N116" s="11">
        <v>0</v>
      </c>
      <c r="O116" s="11">
        <v>0</v>
      </c>
      <c r="P116" s="11">
        <v>1</v>
      </c>
      <c r="Q116" s="11">
        <v>0</v>
      </c>
      <c r="R116" s="11">
        <v>0</v>
      </c>
      <c r="S116" s="11">
        <v>0</v>
      </c>
      <c r="T116" s="11">
        <v>0</v>
      </c>
      <c r="U116" s="11">
        <v>2</v>
      </c>
      <c r="V116" s="20">
        <f t="shared" si="35"/>
        <v>0.14285714285714285</v>
      </c>
      <c r="W116" s="20">
        <f t="shared" si="36"/>
        <v>0.1111111111111111</v>
      </c>
      <c r="X116" s="20">
        <f t="shared" si="37"/>
        <v>0.42857142857142855</v>
      </c>
      <c r="Y116" s="20">
        <f t="shared" si="38"/>
        <v>0.375</v>
      </c>
      <c r="Z116" s="20"/>
      <c r="AA116" s="20">
        <f t="shared" si="39"/>
        <v>0.5714285714285714</v>
      </c>
      <c r="AB116" s="20">
        <f t="shared" si="40"/>
        <v>0.60317460317460325</v>
      </c>
      <c r="AC116" s="20">
        <f t="shared" si="26"/>
        <v>0</v>
      </c>
      <c r="AD116" s="20">
        <f t="shared" si="27"/>
        <v>0</v>
      </c>
      <c r="AE116" s="20">
        <f t="shared" si="28"/>
        <v>1</v>
      </c>
      <c r="AF116" s="20">
        <f t="shared" si="29"/>
        <v>0</v>
      </c>
      <c r="AG116" s="20" t="str">
        <f t="shared" si="30"/>
        <v/>
      </c>
      <c r="AH116" s="20">
        <f t="shared" si="31"/>
        <v>0</v>
      </c>
      <c r="AI116" s="20" t="str">
        <f t="shared" si="32"/>
        <v/>
      </c>
      <c r="AJ116" s="11">
        <v>2</v>
      </c>
      <c r="AK116" s="20">
        <f t="shared" si="41"/>
        <v>0.2</v>
      </c>
      <c r="AL116" s="20">
        <f t="shared" si="42"/>
        <v>0.14285714285714285</v>
      </c>
      <c r="AM116" s="20">
        <f t="shared" si="43"/>
        <v>0.33812830687830681</v>
      </c>
      <c r="AN116" s="20">
        <f t="shared" si="44"/>
        <v>0.28982426303854869</v>
      </c>
    </row>
    <row r="117" spans="1:40" x14ac:dyDescent="0.25">
      <c r="A117">
        <v>114</v>
      </c>
      <c r="B117">
        <v>204557268</v>
      </c>
      <c r="C117" s="3" t="s">
        <v>72</v>
      </c>
      <c r="D117" s="3">
        <v>1</v>
      </c>
      <c r="E117" s="3">
        <v>1</v>
      </c>
      <c r="F117" s="3">
        <v>0</v>
      </c>
      <c r="G117" s="3">
        <v>0</v>
      </c>
      <c r="H117" s="3">
        <v>1</v>
      </c>
      <c r="I117" s="3">
        <v>0</v>
      </c>
      <c r="J117" s="3">
        <v>1</v>
      </c>
      <c r="K117" s="3">
        <v>0</v>
      </c>
      <c r="L117" s="20">
        <f t="shared" si="33"/>
        <v>0.5714285714285714</v>
      </c>
      <c r="M117" s="20">
        <f t="shared" si="34"/>
        <v>0.5714285714285714</v>
      </c>
      <c r="N117" s="11">
        <v>0</v>
      </c>
      <c r="O117" s="11">
        <v>0</v>
      </c>
      <c r="P117" s="11">
        <v>1</v>
      </c>
      <c r="Q117" s="11">
        <v>0</v>
      </c>
      <c r="R117" s="11">
        <v>0</v>
      </c>
      <c r="S117" s="11">
        <v>1</v>
      </c>
      <c r="T117" s="11">
        <v>0</v>
      </c>
      <c r="U117" s="11">
        <v>1</v>
      </c>
      <c r="V117" s="20">
        <f t="shared" si="35"/>
        <v>0.2857142857142857</v>
      </c>
      <c r="W117" s="20">
        <f t="shared" si="36"/>
        <v>0.25</v>
      </c>
      <c r="X117" s="20">
        <f t="shared" si="37"/>
        <v>0.42857142857142855</v>
      </c>
      <c r="Y117" s="20">
        <f t="shared" si="38"/>
        <v>0.4</v>
      </c>
      <c r="Z117" s="20"/>
      <c r="AA117" s="20">
        <f t="shared" si="39"/>
        <v>0.2857142857142857</v>
      </c>
      <c r="AB117" s="20">
        <f t="shared" si="40"/>
        <v>0.3214285714285714</v>
      </c>
      <c r="AC117" s="20" t="str">
        <f t="shared" si="26"/>
        <v/>
      </c>
      <c r="AD117" s="20">
        <f t="shared" si="27"/>
        <v>0</v>
      </c>
      <c r="AE117" s="20">
        <f t="shared" si="28"/>
        <v>1</v>
      </c>
      <c r="AF117" s="20">
        <f t="shared" si="29"/>
        <v>0</v>
      </c>
      <c r="AG117" s="20" t="str">
        <f t="shared" si="30"/>
        <v/>
      </c>
      <c r="AH117" s="20">
        <f t="shared" si="31"/>
        <v>1</v>
      </c>
      <c r="AI117" s="20" t="str">
        <f t="shared" si="32"/>
        <v/>
      </c>
      <c r="AJ117" s="11">
        <v>1</v>
      </c>
      <c r="AK117" s="20">
        <f t="shared" si="41"/>
        <v>0.5</v>
      </c>
      <c r="AL117" s="20">
        <f t="shared" si="42"/>
        <v>0.4</v>
      </c>
      <c r="AM117" s="20">
        <f t="shared" si="43"/>
        <v>0.48766233766233763</v>
      </c>
      <c r="AN117" s="20">
        <f t="shared" si="44"/>
        <v>0.44702380952380949</v>
      </c>
    </row>
    <row r="118" spans="1:40" x14ac:dyDescent="0.25">
      <c r="A118">
        <v>115</v>
      </c>
      <c r="B118">
        <v>204226815</v>
      </c>
      <c r="C118" s="3" t="s">
        <v>72</v>
      </c>
      <c r="D118" s="3">
        <v>1</v>
      </c>
      <c r="E118" s="3">
        <v>1</v>
      </c>
      <c r="F118" s="3">
        <v>0</v>
      </c>
      <c r="G118" s="3">
        <v>1</v>
      </c>
      <c r="H118" s="3">
        <v>1</v>
      </c>
      <c r="I118" s="3">
        <v>0</v>
      </c>
      <c r="J118" s="3">
        <v>0</v>
      </c>
      <c r="K118" s="3">
        <v>2</v>
      </c>
      <c r="L118" s="20">
        <f t="shared" si="33"/>
        <v>0.5714285714285714</v>
      </c>
      <c r="M118" s="20">
        <f t="shared" si="34"/>
        <v>0.44444444444444442</v>
      </c>
      <c r="N118" s="11">
        <v>0</v>
      </c>
      <c r="O118" s="11">
        <v>0</v>
      </c>
      <c r="P118" s="11">
        <v>1</v>
      </c>
      <c r="Q118" s="11">
        <v>1</v>
      </c>
      <c r="R118" s="11">
        <v>0</v>
      </c>
      <c r="S118" s="11">
        <v>0</v>
      </c>
      <c r="T118" s="11">
        <v>0</v>
      </c>
      <c r="U118" s="11">
        <v>2</v>
      </c>
      <c r="V118" s="20">
        <f t="shared" si="35"/>
        <v>0.2857142857142857</v>
      </c>
      <c r="W118" s="20">
        <f t="shared" si="36"/>
        <v>0.22222222222222221</v>
      </c>
      <c r="X118" s="20">
        <f t="shared" si="37"/>
        <v>0.42857142857142855</v>
      </c>
      <c r="Y118" s="20">
        <f t="shared" si="38"/>
        <v>0.33333333333333331</v>
      </c>
      <c r="Z118" s="20"/>
      <c r="AA118" s="20">
        <f t="shared" si="39"/>
        <v>0.2857142857142857</v>
      </c>
      <c r="AB118" s="20">
        <f t="shared" si="40"/>
        <v>0.22222222222222221</v>
      </c>
      <c r="AC118" s="20" t="str">
        <f t="shared" si="26"/>
        <v/>
      </c>
      <c r="AD118" s="20">
        <f t="shared" si="27"/>
        <v>0</v>
      </c>
      <c r="AE118" s="20">
        <f t="shared" si="28"/>
        <v>1</v>
      </c>
      <c r="AF118" s="20" t="str">
        <f t="shared" si="29"/>
        <v/>
      </c>
      <c r="AG118" s="20" t="str">
        <f t="shared" si="30"/>
        <v/>
      </c>
      <c r="AH118" s="20" t="str">
        <f t="shared" si="31"/>
        <v/>
      </c>
      <c r="AI118" s="20" t="str">
        <f t="shared" si="32"/>
        <v/>
      </c>
      <c r="AJ118" s="11">
        <v>2</v>
      </c>
      <c r="AK118" s="20">
        <f t="shared" si="41"/>
        <v>0.5</v>
      </c>
      <c r="AL118" s="20">
        <f t="shared" si="42"/>
        <v>0.25</v>
      </c>
      <c r="AM118" s="20">
        <f t="shared" si="43"/>
        <v>0.47442680776014107</v>
      </c>
      <c r="AN118" s="20">
        <f t="shared" si="44"/>
        <v>0.32844932844932845</v>
      </c>
    </row>
    <row r="119" spans="1:40" x14ac:dyDescent="0.25">
      <c r="A119">
        <v>116</v>
      </c>
      <c r="B119">
        <v>311487656</v>
      </c>
      <c r="C119" s="19" t="s">
        <v>72</v>
      </c>
      <c r="D119" s="3">
        <v>1</v>
      </c>
      <c r="E119" s="3">
        <v>0</v>
      </c>
      <c r="F119" s="3">
        <v>0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20">
        <f t="shared" si="33"/>
        <v>0.7142857142857143</v>
      </c>
      <c r="M119" s="20">
        <f t="shared" si="34"/>
        <v>0.625</v>
      </c>
      <c r="N119" s="11">
        <v>0</v>
      </c>
      <c r="O119" s="11">
        <v>0</v>
      </c>
      <c r="P119" s="11">
        <v>1</v>
      </c>
      <c r="Q119" s="11">
        <v>0</v>
      </c>
      <c r="R119" s="11">
        <v>1</v>
      </c>
      <c r="S119" s="11">
        <v>0</v>
      </c>
      <c r="T119" s="11">
        <v>1</v>
      </c>
      <c r="U119" s="11">
        <v>2</v>
      </c>
      <c r="V119" s="20">
        <f t="shared" si="35"/>
        <v>0.42857142857142855</v>
      </c>
      <c r="W119" s="20">
        <f t="shared" si="36"/>
        <v>0.33333333333333331</v>
      </c>
      <c r="X119" s="20">
        <f t="shared" si="37"/>
        <v>0.5714285714285714</v>
      </c>
      <c r="Y119" s="20">
        <f t="shared" si="38"/>
        <v>0.47058823529411764</v>
      </c>
      <c r="Z119" s="20"/>
      <c r="AA119" s="20">
        <f t="shared" si="39"/>
        <v>0.28571428571428575</v>
      </c>
      <c r="AB119" s="20">
        <f t="shared" si="40"/>
        <v>0.29166666666666669</v>
      </c>
      <c r="AC119" s="20" t="str">
        <f t="shared" si="26"/>
        <v/>
      </c>
      <c r="AD119" s="20" t="str">
        <f t="shared" si="27"/>
        <v/>
      </c>
      <c r="AE119" s="20">
        <f t="shared" si="28"/>
        <v>1</v>
      </c>
      <c r="AF119" s="20">
        <f t="shared" si="29"/>
        <v>0</v>
      </c>
      <c r="AG119" s="20">
        <f t="shared" si="30"/>
        <v>1</v>
      </c>
      <c r="AH119" s="20" t="str">
        <f t="shared" si="31"/>
        <v/>
      </c>
      <c r="AI119" s="20">
        <f t="shared" si="32"/>
        <v>1</v>
      </c>
      <c r="AJ119" s="11">
        <v>2</v>
      </c>
      <c r="AK119" s="20">
        <f t="shared" si="41"/>
        <v>0.75</v>
      </c>
      <c r="AL119" s="20">
        <f t="shared" si="42"/>
        <v>0.5</v>
      </c>
      <c r="AM119" s="20">
        <f t="shared" si="43"/>
        <v>0.70944741532976829</v>
      </c>
      <c r="AN119" s="20">
        <f t="shared" si="44"/>
        <v>0.55742296918767509</v>
      </c>
    </row>
    <row r="120" spans="1:40" x14ac:dyDescent="0.25">
      <c r="A120">
        <v>117</v>
      </c>
      <c r="B120">
        <v>313355812</v>
      </c>
      <c r="C120" s="3" t="s">
        <v>72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0</v>
      </c>
      <c r="J120" s="3">
        <v>1</v>
      </c>
      <c r="K120" s="3">
        <v>0</v>
      </c>
      <c r="L120" s="20">
        <f t="shared" si="33"/>
        <v>0.8571428571428571</v>
      </c>
      <c r="M120" s="20">
        <f t="shared" si="34"/>
        <v>0.8571428571428571</v>
      </c>
      <c r="N120" s="11">
        <v>0</v>
      </c>
      <c r="O120" s="11">
        <v>1</v>
      </c>
      <c r="P120" s="11">
        <v>1</v>
      </c>
      <c r="Q120" s="11">
        <v>1</v>
      </c>
      <c r="R120" s="11">
        <v>0</v>
      </c>
      <c r="S120" s="11">
        <v>0</v>
      </c>
      <c r="T120" s="11">
        <v>0</v>
      </c>
      <c r="U120" s="11">
        <v>2</v>
      </c>
      <c r="V120" s="20">
        <f t="shared" si="35"/>
        <v>0.42857142857142855</v>
      </c>
      <c r="W120" s="20">
        <f t="shared" si="36"/>
        <v>0.33333333333333331</v>
      </c>
      <c r="X120" s="20">
        <f t="shared" si="37"/>
        <v>0.6428571428571429</v>
      </c>
      <c r="Y120" s="20">
        <f t="shared" si="38"/>
        <v>0.5625</v>
      </c>
      <c r="Z120" s="20"/>
      <c r="AA120" s="20">
        <f t="shared" si="39"/>
        <v>0.42857142857142855</v>
      </c>
      <c r="AB120" s="20">
        <f t="shared" si="40"/>
        <v>0.52380952380952372</v>
      </c>
      <c r="AC120" s="20">
        <f t="shared" si="26"/>
        <v>0</v>
      </c>
      <c r="AD120" s="20">
        <f t="shared" si="27"/>
        <v>1</v>
      </c>
      <c r="AE120" s="20">
        <f t="shared" si="28"/>
        <v>1</v>
      </c>
      <c r="AF120" s="20">
        <f t="shared" si="29"/>
        <v>1</v>
      </c>
      <c r="AG120" s="20" t="str">
        <f t="shared" si="30"/>
        <v/>
      </c>
      <c r="AH120" s="20">
        <f t="shared" si="31"/>
        <v>0</v>
      </c>
      <c r="AI120" s="20" t="str">
        <f t="shared" si="32"/>
        <v/>
      </c>
      <c r="AJ120" s="11">
        <v>2</v>
      </c>
      <c r="AK120" s="20">
        <f t="shared" si="41"/>
        <v>0.6</v>
      </c>
      <c r="AL120" s="20">
        <f t="shared" si="42"/>
        <v>0.42857142857142855</v>
      </c>
      <c r="AM120" s="20">
        <f t="shared" si="43"/>
        <v>0.58060515873015872</v>
      </c>
      <c r="AN120" s="20">
        <f t="shared" si="44"/>
        <v>0.49766156462585037</v>
      </c>
    </row>
    <row r="121" spans="1:40" x14ac:dyDescent="0.25">
      <c r="A121">
        <v>118</v>
      </c>
      <c r="B121">
        <v>209510890</v>
      </c>
      <c r="C121" s="19" t="s">
        <v>72</v>
      </c>
      <c r="D121" s="3">
        <v>1</v>
      </c>
      <c r="E121" s="3">
        <v>1</v>
      </c>
      <c r="F121" s="3">
        <v>0</v>
      </c>
      <c r="G121" s="3">
        <v>1</v>
      </c>
      <c r="H121" s="3">
        <v>1</v>
      </c>
      <c r="I121" s="3">
        <v>0</v>
      </c>
      <c r="J121" s="3">
        <v>1</v>
      </c>
      <c r="K121" s="3">
        <v>2</v>
      </c>
      <c r="L121" s="20">
        <f t="shared" si="33"/>
        <v>0.7142857142857143</v>
      </c>
      <c r="M121" s="20">
        <f t="shared" si="34"/>
        <v>0.55555555555555558</v>
      </c>
      <c r="N121" s="11">
        <v>0</v>
      </c>
      <c r="O121" s="11">
        <v>0</v>
      </c>
      <c r="P121" s="11">
        <v>1</v>
      </c>
      <c r="Q121" s="11">
        <v>0</v>
      </c>
      <c r="R121" s="11">
        <v>0</v>
      </c>
      <c r="S121" s="11">
        <v>1</v>
      </c>
      <c r="T121" s="11">
        <v>0</v>
      </c>
      <c r="U121" s="11">
        <v>2</v>
      </c>
      <c r="V121" s="20">
        <f t="shared" si="35"/>
        <v>0.2857142857142857</v>
      </c>
      <c r="W121" s="20">
        <f t="shared" si="36"/>
        <v>0.22222222222222221</v>
      </c>
      <c r="X121" s="20">
        <f t="shared" si="37"/>
        <v>0.5</v>
      </c>
      <c r="Y121" s="20">
        <f t="shared" si="38"/>
        <v>0.3888888888888889</v>
      </c>
      <c r="Z121" s="20"/>
      <c r="AA121" s="20">
        <f t="shared" si="39"/>
        <v>0.4285714285714286</v>
      </c>
      <c r="AB121" s="20">
        <f t="shared" si="40"/>
        <v>0.33333333333333337</v>
      </c>
      <c r="AC121" s="20" t="str">
        <f t="shared" si="26"/>
        <v/>
      </c>
      <c r="AD121" s="20">
        <f t="shared" si="27"/>
        <v>0</v>
      </c>
      <c r="AE121" s="20">
        <f t="shared" si="28"/>
        <v>1</v>
      </c>
      <c r="AF121" s="20">
        <f t="shared" si="29"/>
        <v>0</v>
      </c>
      <c r="AG121" s="20" t="str">
        <f t="shared" si="30"/>
        <v/>
      </c>
      <c r="AH121" s="20">
        <f t="shared" si="31"/>
        <v>1</v>
      </c>
      <c r="AI121" s="20" t="str">
        <f t="shared" si="32"/>
        <v/>
      </c>
      <c r="AJ121" s="11">
        <v>2</v>
      </c>
      <c r="AK121" s="20">
        <f t="shared" si="41"/>
        <v>0.5</v>
      </c>
      <c r="AL121" s="20">
        <f t="shared" si="42"/>
        <v>0.33333333333333331</v>
      </c>
      <c r="AM121" s="20">
        <f t="shared" si="43"/>
        <v>0.58152958152958156</v>
      </c>
      <c r="AN121" s="20">
        <f t="shared" si="44"/>
        <v>0.42645502645502648</v>
      </c>
    </row>
    <row r="122" spans="1:40" x14ac:dyDescent="0.25">
      <c r="C122"/>
    </row>
    <row r="123" spans="1:40" x14ac:dyDescent="0.25">
      <c r="C123"/>
    </row>
    <row r="124" spans="1:40" x14ac:dyDescent="0.25">
      <c r="C124"/>
    </row>
    <row r="125" spans="1:40" x14ac:dyDescent="0.25">
      <c r="C125"/>
    </row>
    <row r="126" spans="1:40" x14ac:dyDescent="0.25">
      <c r="C126"/>
    </row>
    <row r="127" spans="1:40" x14ac:dyDescent="0.25">
      <c r="C127"/>
    </row>
  </sheetData>
  <mergeCells count="3">
    <mergeCell ref="D1:M1"/>
    <mergeCell ref="N1:Z1"/>
    <mergeCell ref="AC1:AP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workbookViewId="0">
      <pane ySplit="2" topLeftCell="A87" activePane="bottomLeft" state="frozen"/>
      <selection pane="bottomLeft" activeCell="E8" sqref="E8"/>
    </sheetView>
  </sheetViews>
  <sheetFormatPr defaultRowHeight="13.8" x14ac:dyDescent="0.25"/>
  <cols>
    <col min="2" max="2" width="11.8984375" bestFit="1" customWidth="1"/>
    <col min="3" max="3" width="7" style="3" customWidth="1"/>
    <col min="4" max="11" width="9.3984375" bestFit="1" customWidth="1"/>
    <col min="12" max="12" width="11.19921875" customWidth="1"/>
    <col min="13" max="15" width="9.3984375" bestFit="1" customWidth="1"/>
    <col min="16" max="16" width="9.3984375" customWidth="1"/>
  </cols>
  <sheetData>
    <row r="1" spans="1:17" x14ac:dyDescent="0.25">
      <c r="C1" s="4"/>
    </row>
    <row r="2" spans="1:17" x14ac:dyDescent="0.25">
      <c r="A2" t="s">
        <v>73</v>
      </c>
      <c r="B2" t="s">
        <v>9</v>
      </c>
      <c r="C2" s="4" t="s">
        <v>39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Q2" t="s">
        <v>60</v>
      </c>
    </row>
    <row r="3" spans="1:17" x14ac:dyDescent="0.25">
      <c r="A3">
        <v>1</v>
      </c>
      <c r="B3">
        <v>308326032</v>
      </c>
      <c r="C3" s="4" t="s">
        <v>61</v>
      </c>
      <c r="D3">
        <v>3</v>
      </c>
      <c r="E3">
        <v>5</v>
      </c>
      <c r="F3">
        <v>3</v>
      </c>
      <c r="G3">
        <v>5</v>
      </c>
      <c r="H3">
        <v>3</v>
      </c>
      <c r="I3">
        <v>5</v>
      </c>
      <c r="J3">
        <v>3</v>
      </c>
      <c r="K3">
        <v>5</v>
      </c>
      <c r="L3">
        <v>3</v>
      </c>
      <c r="M3">
        <v>5</v>
      </c>
      <c r="N3">
        <v>3</v>
      </c>
      <c r="O3">
        <v>5</v>
      </c>
    </row>
    <row r="4" spans="1:17" x14ac:dyDescent="0.25">
      <c r="A4">
        <v>2</v>
      </c>
      <c r="B4">
        <v>315470344</v>
      </c>
      <c r="C4" s="4" t="s">
        <v>61</v>
      </c>
      <c r="D4">
        <v>3</v>
      </c>
      <c r="E4">
        <v>4</v>
      </c>
      <c r="F4">
        <v>3</v>
      </c>
      <c r="G4">
        <v>5</v>
      </c>
      <c r="H4">
        <v>3</v>
      </c>
      <c r="I4">
        <v>4</v>
      </c>
      <c r="J4">
        <v>4</v>
      </c>
      <c r="K4">
        <v>4</v>
      </c>
      <c r="L4">
        <v>4</v>
      </c>
      <c r="M4">
        <v>3</v>
      </c>
      <c r="N4">
        <v>3</v>
      </c>
      <c r="O4">
        <v>5</v>
      </c>
      <c r="P4">
        <f>IF(Q4="","", IF(Q4="US",1,2))</f>
        <v>1</v>
      </c>
      <c r="Q4" t="s">
        <v>25</v>
      </c>
    </row>
    <row r="5" spans="1:17" x14ac:dyDescent="0.25">
      <c r="A5">
        <v>3</v>
      </c>
      <c r="B5">
        <v>204529473</v>
      </c>
      <c r="C5" s="4" t="s">
        <v>61</v>
      </c>
      <c r="D5">
        <v>3</v>
      </c>
      <c r="E5">
        <v>5</v>
      </c>
      <c r="F5">
        <v>3</v>
      </c>
      <c r="G5">
        <v>5</v>
      </c>
      <c r="H5">
        <v>4</v>
      </c>
      <c r="I5">
        <v>5</v>
      </c>
      <c r="J5">
        <v>5</v>
      </c>
      <c r="K5">
        <v>3</v>
      </c>
      <c r="L5">
        <v>5</v>
      </c>
      <c r="M5">
        <v>5</v>
      </c>
      <c r="N5">
        <v>4</v>
      </c>
      <c r="O5">
        <v>3</v>
      </c>
      <c r="P5">
        <f t="shared" ref="P5:P68" si="0">IF(Q5="","", IF(Q5="US",1,2))</f>
        <v>1</v>
      </c>
      <c r="Q5" t="s">
        <v>25</v>
      </c>
    </row>
    <row r="6" spans="1:17" x14ac:dyDescent="0.25">
      <c r="A6">
        <v>4</v>
      </c>
      <c r="B6">
        <v>305164790</v>
      </c>
      <c r="C6" s="4" t="s">
        <v>61</v>
      </c>
      <c r="D6">
        <v>1</v>
      </c>
      <c r="E6">
        <v>3</v>
      </c>
      <c r="F6">
        <v>2</v>
      </c>
      <c r="G6">
        <v>2</v>
      </c>
      <c r="H6">
        <v>3</v>
      </c>
      <c r="I6">
        <v>4</v>
      </c>
      <c r="J6">
        <v>4</v>
      </c>
      <c r="K6">
        <v>3</v>
      </c>
      <c r="L6">
        <v>2</v>
      </c>
      <c r="M6">
        <v>4</v>
      </c>
      <c r="N6">
        <v>2</v>
      </c>
      <c r="O6">
        <v>4</v>
      </c>
      <c r="P6">
        <f t="shared" si="0"/>
        <v>1</v>
      </c>
      <c r="Q6" t="s">
        <v>25</v>
      </c>
    </row>
    <row r="7" spans="1:17" x14ac:dyDescent="0.25">
      <c r="A7">
        <v>5</v>
      </c>
      <c r="B7">
        <v>307955492</v>
      </c>
      <c r="C7" s="4" t="s">
        <v>61</v>
      </c>
      <c r="D7">
        <v>3</v>
      </c>
      <c r="E7">
        <v>5</v>
      </c>
      <c r="F7">
        <v>4</v>
      </c>
      <c r="G7">
        <v>5</v>
      </c>
      <c r="H7">
        <v>3</v>
      </c>
      <c r="I7">
        <v>4</v>
      </c>
      <c r="J7">
        <v>4</v>
      </c>
      <c r="K7">
        <v>3</v>
      </c>
      <c r="L7">
        <v>3</v>
      </c>
      <c r="M7">
        <v>4</v>
      </c>
      <c r="N7">
        <v>2</v>
      </c>
      <c r="O7">
        <v>4</v>
      </c>
      <c r="P7">
        <f t="shared" si="0"/>
        <v>1</v>
      </c>
      <c r="Q7" t="s">
        <v>25</v>
      </c>
    </row>
    <row r="8" spans="1:17" x14ac:dyDescent="0.25">
      <c r="A8">
        <v>6</v>
      </c>
      <c r="B8">
        <v>204328405</v>
      </c>
      <c r="C8" s="4" t="s">
        <v>61</v>
      </c>
      <c r="D8">
        <v>3</v>
      </c>
      <c r="E8">
        <v>3</v>
      </c>
      <c r="F8">
        <v>4</v>
      </c>
      <c r="G8">
        <v>4</v>
      </c>
      <c r="H8">
        <v>2</v>
      </c>
      <c r="I8">
        <v>3</v>
      </c>
      <c r="J8">
        <v>2</v>
      </c>
      <c r="K8">
        <v>3</v>
      </c>
      <c r="L8">
        <v>2</v>
      </c>
      <c r="M8">
        <v>3</v>
      </c>
      <c r="N8">
        <v>4</v>
      </c>
      <c r="O8">
        <v>4</v>
      </c>
      <c r="P8">
        <f t="shared" si="0"/>
        <v>1</v>
      </c>
      <c r="Q8" t="s">
        <v>25</v>
      </c>
    </row>
    <row r="9" spans="1:17" x14ac:dyDescent="0.25">
      <c r="A9">
        <v>7</v>
      </c>
      <c r="B9">
        <v>301886776</v>
      </c>
      <c r="C9" s="4" t="s">
        <v>61</v>
      </c>
      <c r="D9">
        <v>4</v>
      </c>
      <c r="E9">
        <v>4</v>
      </c>
      <c r="F9">
        <v>3</v>
      </c>
      <c r="G9">
        <v>4</v>
      </c>
      <c r="H9">
        <v>4</v>
      </c>
      <c r="I9">
        <v>4</v>
      </c>
      <c r="J9">
        <v>4</v>
      </c>
      <c r="K9">
        <v>4</v>
      </c>
      <c r="L9">
        <v>3</v>
      </c>
      <c r="M9">
        <v>4</v>
      </c>
      <c r="N9">
        <v>4</v>
      </c>
      <c r="O9">
        <v>3</v>
      </c>
      <c r="P9" t="str">
        <f t="shared" si="0"/>
        <v/>
      </c>
    </row>
    <row r="10" spans="1:17" x14ac:dyDescent="0.25">
      <c r="A10">
        <v>8</v>
      </c>
      <c r="B10">
        <v>307875633</v>
      </c>
      <c r="C10" s="4" t="s">
        <v>61</v>
      </c>
      <c r="D10">
        <v>4</v>
      </c>
      <c r="E10">
        <v>5</v>
      </c>
      <c r="F10">
        <v>4</v>
      </c>
      <c r="G10">
        <v>3</v>
      </c>
      <c r="H10">
        <v>4</v>
      </c>
      <c r="I10">
        <v>5</v>
      </c>
      <c r="J10">
        <v>3</v>
      </c>
      <c r="K10">
        <v>4</v>
      </c>
      <c r="L10">
        <v>3</v>
      </c>
      <c r="M10">
        <v>4</v>
      </c>
      <c r="N10">
        <v>4</v>
      </c>
      <c r="O10">
        <v>3</v>
      </c>
      <c r="P10">
        <f t="shared" si="0"/>
        <v>1</v>
      </c>
      <c r="Q10" t="s">
        <v>25</v>
      </c>
    </row>
    <row r="11" spans="1:17" x14ac:dyDescent="0.25">
      <c r="A11">
        <v>9</v>
      </c>
      <c r="B11">
        <v>311838830</v>
      </c>
      <c r="C11" s="4" t="s">
        <v>61</v>
      </c>
      <c r="D11">
        <v>2</v>
      </c>
      <c r="E11">
        <v>4</v>
      </c>
      <c r="F11">
        <v>3</v>
      </c>
      <c r="G11">
        <v>4</v>
      </c>
      <c r="H11">
        <v>3</v>
      </c>
      <c r="I11">
        <v>4</v>
      </c>
      <c r="J11">
        <v>3</v>
      </c>
      <c r="K11">
        <v>3</v>
      </c>
      <c r="L11">
        <v>4</v>
      </c>
      <c r="M11">
        <v>3</v>
      </c>
      <c r="N11">
        <v>4</v>
      </c>
      <c r="O11">
        <v>3</v>
      </c>
      <c r="P11">
        <f t="shared" si="0"/>
        <v>1</v>
      </c>
      <c r="Q11" t="s">
        <v>25</v>
      </c>
    </row>
    <row r="12" spans="1:17" x14ac:dyDescent="0.25">
      <c r="A12">
        <v>10</v>
      </c>
      <c r="B12">
        <v>301917472</v>
      </c>
      <c r="C12" s="4" t="s">
        <v>61</v>
      </c>
      <c r="D12">
        <v>3</v>
      </c>
      <c r="E12">
        <v>4</v>
      </c>
      <c r="F12">
        <v>3</v>
      </c>
      <c r="G12">
        <v>4</v>
      </c>
      <c r="H12">
        <v>4</v>
      </c>
      <c r="I12">
        <v>3</v>
      </c>
      <c r="J12">
        <v>3</v>
      </c>
      <c r="K12">
        <v>4</v>
      </c>
      <c r="L12">
        <v>4</v>
      </c>
      <c r="M12">
        <v>4</v>
      </c>
      <c r="N12">
        <v>3</v>
      </c>
      <c r="O12">
        <v>3</v>
      </c>
      <c r="P12">
        <f t="shared" si="0"/>
        <v>1</v>
      </c>
      <c r="Q12" t="s">
        <v>25</v>
      </c>
    </row>
    <row r="13" spans="1:17" x14ac:dyDescent="0.25">
      <c r="A13">
        <v>11</v>
      </c>
      <c r="B13">
        <v>205637003</v>
      </c>
      <c r="C13" s="4" t="s">
        <v>61</v>
      </c>
      <c r="D13">
        <v>5</v>
      </c>
      <c r="E13">
        <v>4</v>
      </c>
      <c r="F13">
        <v>5</v>
      </c>
      <c r="G13">
        <v>4</v>
      </c>
      <c r="H13">
        <v>5</v>
      </c>
      <c r="I13">
        <v>5</v>
      </c>
      <c r="J13">
        <v>5</v>
      </c>
      <c r="K13">
        <v>5</v>
      </c>
      <c r="L13">
        <v>4</v>
      </c>
      <c r="M13">
        <v>5</v>
      </c>
      <c r="N13">
        <v>5</v>
      </c>
      <c r="O13">
        <v>3</v>
      </c>
      <c r="P13">
        <f t="shared" si="0"/>
        <v>2</v>
      </c>
      <c r="Q13" t="s">
        <v>71</v>
      </c>
    </row>
    <row r="14" spans="1:17" x14ac:dyDescent="0.25">
      <c r="A14">
        <v>12</v>
      </c>
      <c r="B14">
        <v>203676960</v>
      </c>
      <c r="C14" s="4" t="s">
        <v>61</v>
      </c>
      <c r="D14">
        <v>5</v>
      </c>
      <c r="E14">
        <v>3</v>
      </c>
      <c r="F14">
        <v>5</v>
      </c>
      <c r="G14">
        <v>3</v>
      </c>
      <c r="H14">
        <v>5</v>
      </c>
      <c r="I14">
        <v>3</v>
      </c>
      <c r="J14">
        <v>4</v>
      </c>
      <c r="K14">
        <v>4</v>
      </c>
      <c r="L14">
        <v>5</v>
      </c>
      <c r="M14">
        <v>3</v>
      </c>
      <c r="N14">
        <v>5</v>
      </c>
      <c r="O14">
        <v>3</v>
      </c>
      <c r="P14">
        <f t="shared" si="0"/>
        <v>2</v>
      </c>
      <c r="Q14" t="s">
        <v>71</v>
      </c>
    </row>
    <row r="15" spans="1:17" x14ac:dyDescent="0.25">
      <c r="A15">
        <v>13</v>
      </c>
      <c r="B15">
        <v>203386438</v>
      </c>
      <c r="C15" s="4" t="s">
        <v>61</v>
      </c>
      <c r="D15">
        <v>3</v>
      </c>
      <c r="E15">
        <v>4</v>
      </c>
      <c r="F15">
        <v>3</v>
      </c>
      <c r="G15">
        <v>5</v>
      </c>
      <c r="H15">
        <v>3</v>
      </c>
      <c r="I15">
        <v>5</v>
      </c>
      <c r="J15">
        <v>3</v>
      </c>
      <c r="K15">
        <v>5</v>
      </c>
      <c r="L15">
        <v>3</v>
      </c>
      <c r="M15">
        <v>5</v>
      </c>
      <c r="N15">
        <v>2</v>
      </c>
      <c r="O15">
        <v>4</v>
      </c>
      <c r="P15">
        <f t="shared" si="0"/>
        <v>1</v>
      </c>
      <c r="Q15" t="s">
        <v>25</v>
      </c>
    </row>
    <row r="16" spans="1:17" x14ac:dyDescent="0.25">
      <c r="A16">
        <v>14</v>
      </c>
      <c r="B16">
        <v>308458317</v>
      </c>
      <c r="C16" s="4" t="s">
        <v>61</v>
      </c>
      <c r="D16">
        <v>4</v>
      </c>
      <c r="E16">
        <v>3</v>
      </c>
      <c r="F16">
        <v>4</v>
      </c>
      <c r="G16">
        <v>2</v>
      </c>
      <c r="H16">
        <v>5</v>
      </c>
      <c r="I16">
        <v>2</v>
      </c>
      <c r="J16">
        <v>3</v>
      </c>
      <c r="K16">
        <v>2</v>
      </c>
      <c r="L16">
        <v>3</v>
      </c>
      <c r="M16">
        <v>1</v>
      </c>
      <c r="N16">
        <v>5</v>
      </c>
      <c r="O16">
        <v>2</v>
      </c>
      <c r="P16">
        <f t="shared" si="0"/>
        <v>2</v>
      </c>
      <c r="Q16" t="s">
        <v>71</v>
      </c>
    </row>
    <row r="17" spans="1:17" x14ac:dyDescent="0.25">
      <c r="A17">
        <v>15</v>
      </c>
      <c r="B17">
        <v>308119171</v>
      </c>
      <c r="C17" s="4" t="s">
        <v>61</v>
      </c>
      <c r="D17">
        <v>4</v>
      </c>
      <c r="E17">
        <v>4</v>
      </c>
      <c r="F17">
        <v>2</v>
      </c>
      <c r="G17">
        <v>4</v>
      </c>
      <c r="H17">
        <v>3</v>
      </c>
      <c r="I17">
        <v>4</v>
      </c>
      <c r="J17">
        <v>2</v>
      </c>
      <c r="K17">
        <v>3</v>
      </c>
      <c r="L17">
        <v>2</v>
      </c>
      <c r="M17">
        <v>4</v>
      </c>
      <c r="N17">
        <v>2</v>
      </c>
      <c r="O17">
        <v>5</v>
      </c>
      <c r="P17">
        <f t="shared" si="0"/>
        <v>1</v>
      </c>
      <c r="Q17" t="s">
        <v>25</v>
      </c>
    </row>
    <row r="18" spans="1:17" x14ac:dyDescent="0.25">
      <c r="A18">
        <v>16</v>
      </c>
      <c r="B18">
        <v>307976837</v>
      </c>
      <c r="C18" s="4" t="s">
        <v>61</v>
      </c>
      <c r="D18">
        <v>3</v>
      </c>
      <c r="E18">
        <v>4</v>
      </c>
      <c r="F18">
        <v>2</v>
      </c>
      <c r="G18">
        <v>4</v>
      </c>
      <c r="H18">
        <v>2</v>
      </c>
      <c r="I18">
        <v>3</v>
      </c>
      <c r="K18">
        <v>5</v>
      </c>
      <c r="L18">
        <v>3</v>
      </c>
      <c r="M18">
        <v>4</v>
      </c>
      <c r="N18">
        <v>3</v>
      </c>
      <c r="O18">
        <v>4</v>
      </c>
      <c r="P18">
        <f t="shared" si="0"/>
        <v>1</v>
      </c>
      <c r="Q18" t="s">
        <v>25</v>
      </c>
    </row>
    <row r="19" spans="1:17" x14ac:dyDescent="0.25">
      <c r="A19">
        <v>17</v>
      </c>
      <c r="B19">
        <v>302588397</v>
      </c>
      <c r="C19" s="4" t="s">
        <v>61</v>
      </c>
      <c r="D19">
        <v>3</v>
      </c>
      <c r="E19">
        <v>5</v>
      </c>
      <c r="F19">
        <v>3</v>
      </c>
      <c r="G19">
        <v>5</v>
      </c>
      <c r="H19">
        <v>4</v>
      </c>
      <c r="I19">
        <v>5</v>
      </c>
      <c r="J19">
        <v>3</v>
      </c>
      <c r="K19">
        <v>4</v>
      </c>
      <c r="L19">
        <v>4</v>
      </c>
      <c r="M19">
        <v>4</v>
      </c>
      <c r="N19">
        <v>3</v>
      </c>
      <c r="O19">
        <v>5</v>
      </c>
      <c r="P19">
        <f t="shared" si="0"/>
        <v>1</v>
      </c>
      <c r="Q19" t="s">
        <v>25</v>
      </c>
    </row>
    <row r="20" spans="1:17" x14ac:dyDescent="0.25">
      <c r="A20">
        <v>18</v>
      </c>
      <c r="B20">
        <v>318403581</v>
      </c>
      <c r="C20" s="4" t="s">
        <v>61</v>
      </c>
      <c r="D20">
        <v>2</v>
      </c>
      <c r="E20">
        <v>3</v>
      </c>
      <c r="F20">
        <v>4</v>
      </c>
      <c r="G20">
        <v>2</v>
      </c>
      <c r="H20">
        <v>3</v>
      </c>
      <c r="I20">
        <v>1</v>
      </c>
      <c r="J20">
        <v>4</v>
      </c>
      <c r="K20">
        <v>2</v>
      </c>
      <c r="L20">
        <v>2</v>
      </c>
      <c r="M20">
        <v>4</v>
      </c>
      <c r="N20">
        <v>4</v>
      </c>
      <c r="O20">
        <v>3</v>
      </c>
      <c r="P20">
        <f t="shared" si="0"/>
        <v>2</v>
      </c>
      <c r="Q20" t="s">
        <v>71</v>
      </c>
    </row>
    <row r="21" spans="1:17" x14ac:dyDescent="0.25">
      <c r="A21">
        <v>19</v>
      </c>
      <c r="B21">
        <v>203960869</v>
      </c>
      <c r="C21" s="4" t="s">
        <v>61</v>
      </c>
      <c r="D21">
        <v>3</v>
      </c>
      <c r="E21">
        <v>5</v>
      </c>
      <c r="F21">
        <v>4</v>
      </c>
      <c r="G21">
        <v>5</v>
      </c>
      <c r="H21">
        <v>3</v>
      </c>
      <c r="I21">
        <v>4</v>
      </c>
      <c r="J21">
        <v>3</v>
      </c>
      <c r="K21">
        <v>4</v>
      </c>
      <c r="L21">
        <v>4</v>
      </c>
      <c r="M21">
        <v>5</v>
      </c>
      <c r="N21">
        <v>3</v>
      </c>
      <c r="O21">
        <v>5</v>
      </c>
      <c r="P21">
        <f t="shared" si="0"/>
        <v>1</v>
      </c>
      <c r="Q21" t="s">
        <v>25</v>
      </c>
    </row>
    <row r="22" spans="1:17" x14ac:dyDescent="0.25">
      <c r="A22">
        <v>20</v>
      </c>
      <c r="B22">
        <v>203276258</v>
      </c>
      <c r="C22" s="4" t="s">
        <v>61</v>
      </c>
      <c r="D22">
        <v>3</v>
      </c>
      <c r="E22">
        <v>4</v>
      </c>
      <c r="F22">
        <v>5</v>
      </c>
      <c r="G22">
        <v>5</v>
      </c>
      <c r="H22">
        <v>4</v>
      </c>
      <c r="I22">
        <v>5</v>
      </c>
      <c r="J22">
        <v>5</v>
      </c>
      <c r="K22">
        <v>4</v>
      </c>
      <c r="L22">
        <v>3</v>
      </c>
      <c r="M22">
        <v>4</v>
      </c>
      <c r="N22">
        <v>5</v>
      </c>
      <c r="O22">
        <v>4</v>
      </c>
      <c r="P22">
        <f t="shared" si="0"/>
        <v>1</v>
      </c>
      <c r="Q22" t="s">
        <v>25</v>
      </c>
    </row>
    <row r="23" spans="1:17" x14ac:dyDescent="0.25">
      <c r="A23">
        <v>21</v>
      </c>
      <c r="B23">
        <v>308294156</v>
      </c>
      <c r="C23" s="4" t="s">
        <v>61</v>
      </c>
      <c r="D23">
        <v>5</v>
      </c>
      <c r="E23">
        <v>5</v>
      </c>
      <c r="F23">
        <v>4</v>
      </c>
      <c r="G23">
        <v>5</v>
      </c>
      <c r="H23">
        <v>5</v>
      </c>
      <c r="I23">
        <v>5</v>
      </c>
      <c r="J23">
        <v>4</v>
      </c>
      <c r="K23">
        <v>4</v>
      </c>
      <c r="L23">
        <v>3</v>
      </c>
      <c r="M23">
        <v>4</v>
      </c>
      <c r="N23">
        <v>3</v>
      </c>
      <c r="O23">
        <v>3</v>
      </c>
      <c r="P23">
        <f t="shared" si="0"/>
        <v>1</v>
      </c>
      <c r="Q23" t="s">
        <v>25</v>
      </c>
    </row>
    <row r="24" spans="1:17" x14ac:dyDescent="0.25">
      <c r="A24">
        <v>22</v>
      </c>
      <c r="B24">
        <v>204461875</v>
      </c>
      <c r="C24" s="4" t="s">
        <v>61</v>
      </c>
      <c r="D24">
        <v>1</v>
      </c>
      <c r="E24">
        <v>4</v>
      </c>
      <c r="F24">
        <v>3</v>
      </c>
      <c r="G24">
        <v>4</v>
      </c>
      <c r="H24">
        <v>2</v>
      </c>
      <c r="I24">
        <v>4</v>
      </c>
      <c r="J24">
        <v>3</v>
      </c>
      <c r="K24">
        <v>3</v>
      </c>
      <c r="L24">
        <v>2</v>
      </c>
      <c r="M24">
        <v>2</v>
      </c>
      <c r="N24">
        <v>3</v>
      </c>
      <c r="O24">
        <v>2</v>
      </c>
      <c r="P24">
        <f t="shared" si="0"/>
        <v>1</v>
      </c>
      <c r="Q24" t="s">
        <v>25</v>
      </c>
    </row>
    <row r="25" spans="1:17" x14ac:dyDescent="0.25">
      <c r="A25">
        <v>23</v>
      </c>
      <c r="B25">
        <v>204467740</v>
      </c>
      <c r="C25" s="4" t="s">
        <v>61</v>
      </c>
      <c r="D25">
        <v>4</v>
      </c>
      <c r="E25">
        <v>3</v>
      </c>
      <c r="F25">
        <v>4</v>
      </c>
      <c r="G25">
        <v>3</v>
      </c>
      <c r="H25">
        <v>4</v>
      </c>
      <c r="I25">
        <v>2</v>
      </c>
      <c r="J25">
        <v>4</v>
      </c>
      <c r="K25">
        <v>3</v>
      </c>
      <c r="L25">
        <v>4</v>
      </c>
      <c r="M25">
        <v>3</v>
      </c>
      <c r="N25">
        <v>4</v>
      </c>
      <c r="O25">
        <v>3</v>
      </c>
      <c r="P25">
        <f t="shared" si="0"/>
        <v>2</v>
      </c>
      <c r="Q25" t="s">
        <v>71</v>
      </c>
    </row>
    <row r="26" spans="1:17" x14ac:dyDescent="0.25">
      <c r="A26">
        <v>24</v>
      </c>
      <c r="B26">
        <v>307963538</v>
      </c>
      <c r="C26" s="4" t="s">
        <v>61</v>
      </c>
      <c r="D26">
        <v>3</v>
      </c>
      <c r="E26">
        <v>2</v>
      </c>
      <c r="F26">
        <v>4</v>
      </c>
      <c r="G26">
        <v>2</v>
      </c>
      <c r="H26">
        <v>3</v>
      </c>
      <c r="I26">
        <v>2</v>
      </c>
      <c r="J26">
        <v>4</v>
      </c>
      <c r="K26">
        <v>3</v>
      </c>
      <c r="L26">
        <v>2</v>
      </c>
      <c r="M26">
        <v>2</v>
      </c>
      <c r="N26">
        <v>3</v>
      </c>
      <c r="O26">
        <v>2</v>
      </c>
      <c r="P26">
        <f t="shared" si="0"/>
        <v>2</v>
      </c>
      <c r="Q26" t="s">
        <v>71</v>
      </c>
    </row>
    <row r="27" spans="1:17" x14ac:dyDescent="0.25">
      <c r="A27">
        <v>25</v>
      </c>
      <c r="B27">
        <v>204736961</v>
      </c>
      <c r="C27" s="4" t="s">
        <v>61</v>
      </c>
      <c r="D27">
        <v>2</v>
      </c>
      <c r="E27">
        <v>3</v>
      </c>
      <c r="F27">
        <v>3</v>
      </c>
      <c r="G27">
        <v>3</v>
      </c>
      <c r="H27">
        <v>2</v>
      </c>
      <c r="I27">
        <v>4</v>
      </c>
      <c r="J27">
        <v>2</v>
      </c>
      <c r="K27">
        <v>3</v>
      </c>
      <c r="L27">
        <v>2</v>
      </c>
      <c r="M27">
        <v>3</v>
      </c>
      <c r="N27">
        <v>2</v>
      </c>
      <c r="O27">
        <v>3</v>
      </c>
      <c r="P27">
        <f t="shared" si="0"/>
        <v>1</v>
      </c>
      <c r="Q27" t="s">
        <v>25</v>
      </c>
    </row>
    <row r="28" spans="1:17" x14ac:dyDescent="0.25">
      <c r="A28">
        <v>26</v>
      </c>
      <c r="B28">
        <v>308469915</v>
      </c>
      <c r="C28" s="4" t="s">
        <v>61</v>
      </c>
      <c r="D28">
        <v>4</v>
      </c>
      <c r="E28">
        <v>4</v>
      </c>
      <c r="F28">
        <v>4</v>
      </c>
      <c r="G28">
        <v>3</v>
      </c>
      <c r="H28">
        <v>5</v>
      </c>
      <c r="I28">
        <v>3</v>
      </c>
      <c r="J28">
        <v>4</v>
      </c>
      <c r="K28">
        <v>4</v>
      </c>
      <c r="L28">
        <v>4</v>
      </c>
      <c r="M28">
        <v>3</v>
      </c>
      <c r="N28">
        <v>5</v>
      </c>
      <c r="O28">
        <v>2</v>
      </c>
      <c r="P28">
        <f t="shared" si="0"/>
        <v>2</v>
      </c>
      <c r="Q28" t="s">
        <v>71</v>
      </c>
    </row>
    <row r="29" spans="1:17" x14ac:dyDescent="0.25">
      <c r="A29">
        <v>27</v>
      </c>
      <c r="B29">
        <v>305446866</v>
      </c>
      <c r="C29" s="4" t="s">
        <v>61</v>
      </c>
      <c r="D29">
        <v>2</v>
      </c>
      <c r="E29">
        <v>4</v>
      </c>
      <c r="F29">
        <v>3</v>
      </c>
      <c r="G29">
        <v>4</v>
      </c>
      <c r="H29">
        <v>2</v>
      </c>
      <c r="I29">
        <v>4</v>
      </c>
      <c r="J29">
        <v>2</v>
      </c>
      <c r="K29">
        <v>4</v>
      </c>
      <c r="L29">
        <v>1</v>
      </c>
      <c r="M29">
        <v>4</v>
      </c>
      <c r="N29">
        <v>4</v>
      </c>
      <c r="O29">
        <v>3</v>
      </c>
      <c r="P29">
        <f t="shared" si="0"/>
        <v>1</v>
      </c>
      <c r="Q29" t="s">
        <v>25</v>
      </c>
    </row>
    <row r="30" spans="1:17" x14ac:dyDescent="0.25">
      <c r="A30">
        <v>28</v>
      </c>
      <c r="B30">
        <v>301914388</v>
      </c>
      <c r="C30" s="4" t="s">
        <v>61</v>
      </c>
      <c r="D30">
        <v>5</v>
      </c>
      <c r="E30">
        <v>3</v>
      </c>
      <c r="F30">
        <v>4</v>
      </c>
      <c r="G30">
        <v>2</v>
      </c>
      <c r="H30">
        <v>5</v>
      </c>
      <c r="I30">
        <v>2</v>
      </c>
      <c r="J30">
        <v>5</v>
      </c>
      <c r="K30">
        <v>1</v>
      </c>
      <c r="L30">
        <v>4</v>
      </c>
      <c r="M30">
        <v>2</v>
      </c>
      <c r="N30">
        <v>4</v>
      </c>
      <c r="O30">
        <v>4</v>
      </c>
      <c r="P30">
        <f t="shared" si="0"/>
        <v>2</v>
      </c>
      <c r="Q30" t="s">
        <v>71</v>
      </c>
    </row>
    <row r="31" spans="1:17" x14ac:dyDescent="0.25">
      <c r="A31">
        <v>29</v>
      </c>
      <c r="B31">
        <v>312585581</v>
      </c>
      <c r="C31" s="4" t="s">
        <v>61</v>
      </c>
      <c r="D31">
        <v>2</v>
      </c>
      <c r="E31">
        <v>3</v>
      </c>
      <c r="F31">
        <v>2</v>
      </c>
      <c r="G31">
        <v>3</v>
      </c>
      <c r="H31">
        <v>3</v>
      </c>
      <c r="I31">
        <v>4</v>
      </c>
      <c r="J31">
        <v>3</v>
      </c>
      <c r="K31">
        <v>3</v>
      </c>
      <c r="L31">
        <v>2</v>
      </c>
      <c r="M31">
        <v>3</v>
      </c>
      <c r="N31">
        <v>4</v>
      </c>
      <c r="O31">
        <v>4</v>
      </c>
      <c r="P31" t="str">
        <f t="shared" si="0"/>
        <v/>
      </c>
    </row>
    <row r="32" spans="1:17" x14ac:dyDescent="0.25">
      <c r="A32">
        <v>30</v>
      </c>
      <c r="B32">
        <v>201543808</v>
      </c>
      <c r="C32" s="4" t="s">
        <v>61</v>
      </c>
      <c r="D32">
        <v>4</v>
      </c>
      <c r="E32">
        <v>2</v>
      </c>
      <c r="F32">
        <v>5</v>
      </c>
      <c r="G32">
        <v>2</v>
      </c>
      <c r="H32">
        <v>4</v>
      </c>
      <c r="I32">
        <v>2</v>
      </c>
      <c r="J32">
        <v>4</v>
      </c>
      <c r="K32">
        <v>2</v>
      </c>
      <c r="L32">
        <v>5</v>
      </c>
      <c r="M32">
        <v>2</v>
      </c>
      <c r="N32">
        <v>3</v>
      </c>
      <c r="O32">
        <v>5</v>
      </c>
      <c r="P32">
        <f t="shared" si="0"/>
        <v>2</v>
      </c>
      <c r="Q32" t="s">
        <v>71</v>
      </c>
    </row>
    <row r="33" spans="1:17" x14ac:dyDescent="0.25">
      <c r="A33">
        <v>31</v>
      </c>
      <c r="B33">
        <v>203118864</v>
      </c>
      <c r="C33" s="4" t="s">
        <v>61</v>
      </c>
      <c r="D33">
        <v>5</v>
      </c>
      <c r="E33">
        <v>3</v>
      </c>
      <c r="F33">
        <v>5</v>
      </c>
      <c r="G33">
        <v>3</v>
      </c>
      <c r="H33">
        <v>5</v>
      </c>
      <c r="I33">
        <v>4</v>
      </c>
      <c r="J33">
        <v>5</v>
      </c>
      <c r="K33">
        <v>3</v>
      </c>
      <c r="L33">
        <v>5</v>
      </c>
      <c r="M33">
        <v>4</v>
      </c>
      <c r="N33">
        <v>4</v>
      </c>
      <c r="O33">
        <v>5</v>
      </c>
      <c r="P33">
        <f t="shared" si="0"/>
        <v>2</v>
      </c>
      <c r="Q33" t="s">
        <v>71</v>
      </c>
    </row>
    <row r="34" spans="1:17" x14ac:dyDescent="0.25">
      <c r="A34">
        <v>32</v>
      </c>
      <c r="B34">
        <v>206316747</v>
      </c>
      <c r="C34" s="4" t="s">
        <v>61</v>
      </c>
      <c r="D34">
        <v>3</v>
      </c>
      <c r="E34">
        <v>3</v>
      </c>
      <c r="F34">
        <v>3</v>
      </c>
      <c r="G34">
        <v>4</v>
      </c>
      <c r="H34">
        <v>4</v>
      </c>
      <c r="I34">
        <v>4</v>
      </c>
      <c r="J34">
        <v>5</v>
      </c>
      <c r="K34">
        <v>3</v>
      </c>
      <c r="L34">
        <v>5</v>
      </c>
      <c r="M34">
        <v>2</v>
      </c>
      <c r="N34">
        <v>3</v>
      </c>
      <c r="O34">
        <v>2</v>
      </c>
      <c r="P34">
        <f t="shared" si="0"/>
        <v>2</v>
      </c>
      <c r="Q34" t="s">
        <v>71</v>
      </c>
    </row>
    <row r="35" spans="1:17" x14ac:dyDescent="0.25">
      <c r="A35">
        <v>33</v>
      </c>
      <c r="B35">
        <v>307832899</v>
      </c>
      <c r="C35" s="4" t="s">
        <v>61</v>
      </c>
      <c r="D35">
        <v>2</v>
      </c>
      <c r="E35">
        <v>5</v>
      </c>
      <c r="F35">
        <v>3</v>
      </c>
      <c r="G35">
        <v>5</v>
      </c>
      <c r="H35">
        <v>2</v>
      </c>
      <c r="I35">
        <v>5</v>
      </c>
      <c r="J35">
        <v>2</v>
      </c>
      <c r="K35">
        <v>5</v>
      </c>
      <c r="L35">
        <v>4</v>
      </c>
      <c r="M35">
        <v>5</v>
      </c>
      <c r="N35">
        <v>2</v>
      </c>
      <c r="O35">
        <v>5</v>
      </c>
      <c r="P35">
        <f t="shared" si="0"/>
        <v>1</v>
      </c>
      <c r="Q35" t="s">
        <v>25</v>
      </c>
    </row>
    <row r="36" spans="1:17" x14ac:dyDescent="0.25">
      <c r="A36">
        <v>34</v>
      </c>
      <c r="B36">
        <v>204076053</v>
      </c>
      <c r="C36" s="4" t="s">
        <v>61</v>
      </c>
      <c r="P36" t="str">
        <f t="shared" si="0"/>
        <v/>
      </c>
    </row>
    <row r="37" spans="1:17" x14ac:dyDescent="0.25">
      <c r="A37">
        <v>35</v>
      </c>
      <c r="B37">
        <v>313279242</v>
      </c>
      <c r="C37" s="4" t="s">
        <v>61</v>
      </c>
      <c r="D37">
        <v>4</v>
      </c>
      <c r="E37">
        <v>3</v>
      </c>
      <c r="F37">
        <v>4</v>
      </c>
      <c r="G37">
        <v>3</v>
      </c>
      <c r="H37">
        <v>4</v>
      </c>
      <c r="I37">
        <v>2</v>
      </c>
      <c r="J37">
        <v>4</v>
      </c>
      <c r="K37">
        <v>4</v>
      </c>
      <c r="L37">
        <v>4</v>
      </c>
      <c r="M37">
        <v>3</v>
      </c>
      <c r="N37">
        <v>4</v>
      </c>
      <c r="O37">
        <v>3</v>
      </c>
      <c r="P37">
        <f t="shared" si="0"/>
        <v>1</v>
      </c>
      <c r="Q37" t="s">
        <v>25</v>
      </c>
    </row>
    <row r="38" spans="1:17" x14ac:dyDescent="0.25">
      <c r="A38">
        <v>36</v>
      </c>
      <c r="B38">
        <v>301730354</v>
      </c>
      <c r="C38" s="4" t="s">
        <v>61</v>
      </c>
      <c r="D38">
        <v>3</v>
      </c>
      <c r="E38">
        <v>4</v>
      </c>
      <c r="F38">
        <v>3</v>
      </c>
      <c r="G38">
        <v>4</v>
      </c>
      <c r="H38">
        <v>4</v>
      </c>
      <c r="I38">
        <v>4</v>
      </c>
      <c r="J38">
        <v>4</v>
      </c>
      <c r="K38">
        <v>4</v>
      </c>
      <c r="L38">
        <v>3</v>
      </c>
      <c r="M38">
        <v>3</v>
      </c>
      <c r="N38">
        <v>4</v>
      </c>
      <c r="O38">
        <v>3</v>
      </c>
      <c r="P38">
        <f t="shared" si="0"/>
        <v>2</v>
      </c>
      <c r="Q38" t="s">
        <v>71</v>
      </c>
    </row>
    <row r="39" spans="1:17" x14ac:dyDescent="0.25">
      <c r="A39">
        <v>37</v>
      </c>
      <c r="B39">
        <v>204640304</v>
      </c>
      <c r="C39" s="4" t="s">
        <v>61</v>
      </c>
      <c r="P39" t="str">
        <f t="shared" si="0"/>
        <v/>
      </c>
    </row>
    <row r="40" spans="1:17" x14ac:dyDescent="0.25">
      <c r="A40">
        <v>38</v>
      </c>
      <c r="B40">
        <v>312614175</v>
      </c>
      <c r="C40" s="4" t="s">
        <v>61</v>
      </c>
      <c r="D40">
        <v>4</v>
      </c>
      <c r="E40">
        <v>4</v>
      </c>
      <c r="F40">
        <v>4</v>
      </c>
      <c r="G40">
        <v>4</v>
      </c>
      <c r="H40">
        <v>5</v>
      </c>
      <c r="I40">
        <v>5</v>
      </c>
      <c r="J40">
        <v>4</v>
      </c>
      <c r="K40">
        <v>5</v>
      </c>
      <c r="L40">
        <v>3</v>
      </c>
      <c r="M40">
        <v>3</v>
      </c>
      <c r="N40">
        <v>4</v>
      </c>
      <c r="O40">
        <v>4</v>
      </c>
      <c r="P40">
        <f t="shared" si="0"/>
        <v>2</v>
      </c>
      <c r="Q40" t="s">
        <v>71</v>
      </c>
    </row>
    <row r="41" spans="1:17" x14ac:dyDescent="0.25">
      <c r="A41">
        <v>39</v>
      </c>
      <c r="B41">
        <v>308401280</v>
      </c>
      <c r="C41" s="4" t="s">
        <v>61</v>
      </c>
      <c r="D41">
        <v>4</v>
      </c>
      <c r="E41">
        <v>4</v>
      </c>
      <c r="F41">
        <v>3</v>
      </c>
      <c r="G41">
        <v>4</v>
      </c>
      <c r="H41">
        <v>4</v>
      </c>
      <c r="I41">
        <v>2</v>
      </c>
      <c r="J41">
        <v>2</v>
      </c>
      <c r="K41">
        <v>3</v>
      </c>
      <c r="L41">
        <v>1</v>
      </c>
      <c r="M41">
        <v>4</v>
      </c>
      <c r="N41">
        <v>2</v>
      </c>
      <c r="O41">
        <v>5</v>
      </c>
      <c r="P41">
        <f t="shared" si="0"/>
        <v>1</v>
      </c>
      <c r="Q41" t="s">
        <v>25</v>
      </c>
    </row>
    <row r="42" spans="1:17" x14ac:dyDescent="0.25">
      <c r="A42">
        <v>40</v>
      </c>
      <c r="B42">
        <v>324790716</v>
      </c>
      <c r="C42" s="4" t="s">
        <v>61</v>
      </c>
      <c r="D42">
        <v>4</v>
      </c>
      <c r="E42">
        <v>5</v>
      </c>
      <c r="F42">
        <v>4</v>
      </c>
      <c r="G42">
        <v>5</v>
      </c>
      <c r="H42">
        <v>3</v>
      </c>
      <c r="I42">
        <v>4</v>
      </c>
      <c r="J42">
        <v>4</v>
      </c>
      <c r="K42">
        <v>5</v>
      </c>
      <c r="L42">
        <v>3</v>
      </c>
      <c r="M42">
        <v>4</v>
      </c>
      <c r="N42">
        <v>2</v>
      </c>
      <c r="O42">
        <v>5</v>
      </c>
      <c r="P42">
        <f t="shared" si="0"/>
        <v>1</v>
      </c>
      <c r="Q42" t="s">
        <v>25</v>
      </c>
    </row>
    <row r="43" spans="1:17" x14ac:dyDescent="0.25">
      <c r="A43">
        <v>41</v>
      </c>
      <c r="B43">
        <v>308000017</v>
      </c>
      <c r="C43" s="4" t="s">
        <v>61</v>
      </c>
      <c r="D43">
        <v>2</v>
      </c>
      <c r="E43">
        <v>4</v>
      </c>
      <c r="F43">
        <v>3</v>
      </c>
      <c r="G43">
        <v>4</v>
      </c>
      <c r="H43">
        <v>3</v>
      </c>
      <c r="I43">
        <v>5</v>
      </c>
      <c r="J43">
        <v>4</v>
      </c>
      <c r="K43">
        <v>4</v>
      </c>
      <c r="L43">
        <v>3</v>
      </c>
      <c r="M43">
        <v>5</v>
      </c>
      <c r="N43">
        <v>5</v>
      </c>
      <c r="O43">
        <v>5</v>
      </c>
      <c r="P43">
        <f t="shared" si="0"/>
        <v>1</v>
      </c>
      <c r="Q43" t="s">
        <v>25</v>
      </c>
    </row>
    <row r="44" spans="1:17" x14ac:dyDescent="0.25">
      <c r="A44">
        <v>42</v>
      </c>
      <c r="B44">
        <v>201234606</v>
      </c>
      <c r="C44" s="4" t="s">
        <v>61</v>
      </c>
      <c r="D44">
        <v>4</v>
      </c>
      <c r="E44">
        <v>3</v>
      </c>
      <c r="F44">
        <v>4</v>
      </c>
      <c r="G44">
        <v>4</v>
      </c>
      <c r="H44">
        <v>4</v>
      </c>
      <c r="I44">
        <v>3</v>
      </c>
      <c r="J44">
        <v>4</v>
      </c>
      <c r="K44">
        <v>3</v>
      </c>
      <c r="L44">
        <v>3</v>
      </c>
      <c r="M44">
        <v>4</v>
      </c>
      <c r="N44">
        <v>3</v>
      </c>
      <c r="O44">
        <v>4</v>
      </c>
      <c r="P44">
        <f t="shared" si="0"/>
        <v>2</v>
      </c>
      <c r="Q44" t="s">
        <v>71</v>
      </c>
    </row>
    <row r="45" spans="1:17" x14ac:dyDescent="0.25">
      <c r="A45">
        <v>43</v>
      </c>
      <c r="B45">
        <v>204880314</v>
      </c>
      <c r="C45" s="4" t="s">
        <v>61</v>
      </c>
      <c r="D45">
        <v>4</v>
      </c>
      <c r="E45">
        <v>4</v>
      </c>
      <c r="F45">
        <v>3</v>
      </c>
      <c r="G45">
        <v>4</v>
      </c>
      <c r="H45">
        <v>4</v>
      </c>
      <c r="I45">
        <v>3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f t="shared" si="0"/>
        <v>2</v>
      </c>
      <c r="Q45" t="s">
        <v>71</v>
      </c>
    </row>
    <row r="46" spans="1:17" x14ac:dyDescent="0.25">
      <c r="A46">
        <v>44</v>
      </c>
      <c r="B46">
        <v>308468784</v>
      </c>
      <c r="C46" s="4" t="s">
        <v>61</v>
      </c>
      <c r="D46">
        <v>2</v>
      </c>
      <c r="E46">
        <v>2</v>
      </c>
      <c r="F46">
        <v>3</v>
      </c>
      <c r="G46">
        <v>3</v>
      </c>
      <c r="H46">
        <v>4</v>
      </c>
      <c r="I46">
        <v>4</v>
      </c>
      <c r="J46">
        <v>2</v>
      </c>
      <c r="K46">
        <v>2</v>
      </c>
      <c r="L46">
        <v>2</v>
      </c>
      <c r="M46">
        <v>2</v>
      </c>
      <c r="N46">
        <v>3</v>
      </c>
      <c r="O46">
        <v>2</v>
      </c>
      <c r="P46">
        <f t="shared" si="0"/>
        <v>2</v>
      </c>
      <c r="Q46" t="s">
        <v>71</v>
      </c>
    </row>
    <row r="47" spans="1:17" x14ac:dyDescent="0.25">
      <c r="A47">
        <v>45</v>
      </c>
      <c r="B47">
        <v>305552721</v>
      </c>
      <c r="C47" s="4" t="s">
        <v>61</v>
      </c>
      <c r="D47">
        <v>5</v>
      </c>
      <c r="E47">
        <v>2</v>
      </c>
      <c r="F47">
        <v>5</v>
      </c>
      <c r="G47">
        <v>2</v>
      </c>
      <c r="H47">
        <v>5</v>
      </c>
      <c r="I47">
        <v>2</v>
      </c>
      <c r="J47">
        <v>5</v>
      </c>
      <c r="K47">
        <v>2</v>
      </c>
      <c r="L47">
        <v>5</v>
      </c>
      <c r="M47">
        <v>2</v>
      </c>
      <c r="N47">
        <v>5</v>
      </c>
      <c r="O47">
        <v>2</v>
      </c>
      <c r="P47">
        <f t="shared" si="0"/>
        <v>2</v>
      </c>
      <c r="Q47" t="s">
        <v>71</v>
      </c>
    </row>
    <row r="48" spans="1:17" x14ac:dyDescent="0.25">
      <c r="A48">
        <v>46</v>
      </c>
      <c r="B48">
        <v>205846074</v>
      </c>
      <c r="C48" s="4" t="s">
        <v>61</v>
      </c>
      <c r="D48">
        <v>3</v>
      </c>
      <c r="E48">
        <v>4</v>
      </c>
      <c r="F48">
        <v>2</v>
      </c>
      <c r="G48">
        <v>4</v>
      </c>
      <c r="H48">
        <v>2</v>
      </c>
      <c r="I48">
        <v>4</v>
      </c>
      <c r="J48">
        <v>3</v>
      </c>
      <c r="K48">
        <v>3</v>
      </c>
      <c r="L48">
        <v>4</v>
      </c>
      <c r="M48">
        <v>2</v>
      </c>
      <c r="N48">
        <v>4</v>
      </c>
      <c r="O48">
        <v>3</v>
      </c>
      <c r="P48">
        <f t="shared" si="0"/>
        <v>2</v>
      </c>
      <c r="Q48" s="6" t="s">
        <v>71</v>
      </c>
    </row>
    <row r="49" spans="1:17" x14ac:dyDescent="0.25">
      <c r="A49">
        <v>47</v>
      </c>
      <c r="B49">
        <v>318473469</v>
      </c>
      <c r="C49" s="4" t="s">
        <v>61</v>
      </c>
      <c r="D49">
        <v>3</v>
      </c>
      <c r="E49">
        <v>3</v>
      </c>
      <c r="F49">
        <v>4</v>
      </c>
      <c r="G49">
        <v>3</v>
      </c>
      <c r="H49">
        <v>3</v>
      </c>
      <c r="I49">
        <v>4</v>
      </c>
      <c r="J49">
        <v>3</v>
      </c>
      <c r="K49">
        <v>3</v>
      </c>
      <c r="L49">
        <v>4</v>
      </c>
      <c r="M49">
        <v>3</v>
      </c>
      <c r="N49">
        <v>4</v>
      </c>
      <c r="O49">
        <v>5</v>
      </c>
      <c r="P49">
        <f t="shared" si="0"/>
        <v>1</v>
      </c>
      <c r="Q49" t="s">
        <v>25</v>
      </c>
    </row>
    <row r="50" spans="1:17" x14ac:dyDescent="0.25">
      <c r="A50">
        <v>48</v>
      </c>
      <c r="B50">
        <v>307866087</v>
      </c>
      <c r="C50" s="4" t="s">
        <v>61</v>
      </c>
      <c r="D50">
        <v>3</v>
      </c>
      <c r="E50">
        <v>5</v>
      </c>
      <c r="F50">
        <v>3</v>
      </c>
      <c r="G50">
        <v>5</v>
      </c>
      <c r="H50">
        <v>3</v>
      </c>
      <c r="I50">
        <v>5</v>
      </c>
      <c r="J50">
        <v>3</v>
      </c>
      <c r="K50">
        <v>5</v>
      </c>
      <c r="L50">
        <v>2</v>
      </c>
      <c r="M50">
        <v>5</v>
      </c>
      <c r="N50">
        <v>4</v>
      </c>
      <c r="O50">
        <v>4</v>
      </c>
      <c r="P50">
        <f t="shared" si="0"/>
        <v>1</v>
      </c>
      <c r="Q50" t="s">
        <v>25</v>
      </c>
    </row>
    <row r="51" spans="1:17" x14ac:dyDescent="0.25">
      <c r="A51">
        <v>49</v>
      </c>
      <c r="B51">
        <v>205625100</v>
      </c>
      <c r="C51" s="4" t="s">
        <v>61</v>
      </c>
      <c r="D51">
        <v>3</v>
      </c>
      <c r="E51">
        <v>5</v>
      </c>
      <c r="F51">
        <v>3</v>
      </c>
      <c r="G51">
        <v>5</v>
      </c>
      <c r="H51">
        <v>3</v>
      </c>
      <c r="I51">
        <v>5</v>
      </c>
      <c r="J51">
        <v>4</v>
      </c>
      <c r="K51">
        <v>5</v>
      </c>
      <c r="L51">
        <v>4</v>
      </c>
      <c r="M51">
        <v>5</v>
      </c>
      <c r="N51">
        <v>4</v>
      </c>
      <c r="O51">
        <v>4</v>
      </c>
      <c r="P51">
        <f t="shared" si="0"/>
        <v>1</v>
      </c>
      <c r="Q51" t="s">
        <v>25</v>
      </c>
    </row>
    <row r="52" spans="1:17" x14ac:dyDescent="0.25">
      <c r="A52">
        <v>50</v>
      </c>
      <c r="B52">
        <v>302587316</v>
      </c>
      <c r="C52" s="4" t="s">
        <v>61</v>
      </c>
      <c r="D52">
        <v>3</v>
      </c>
      <c r="E52">
        <v>4</v>
      </c>
      <c r="F52">
        <v>3</v>
      </c>
      <c r="G52">
        <v>3</v>
      </c>
      <c r="H52">
        <v>4</v>
      </c>
      <c r="I52">
        <v>3</v>
      </c>
      <c r="J52">
        <v>4</v>
      </c>
      <c r="K52">
        <v>3</v>
      </c>
      <c r="L52">
        <v>2</v>
      </c>
      <c r="M52">
        <v>2</v>
      </c>
      <c r="N52">
        <v>3</v>
      </c>
      <c r="O52">
        <v>4</v>
      </c>
      <c r="P52">
        <f t="shared" si="0"/>
        <v>2</v>
      </c>
      <c r="Q52" t="s">
        <v>71</v>
      </c>
    </row>
    <row r="53" spans="1:17" x14ac:dyDescent="0.25">
      <c r="A53">
        <v>51</v>
      </c>
      <c r="B53">
        <v>318949443</v>
      </c>
      <c r="C53" s="4" t="s">
        <v>61</v>
      </c>
      <c r="D53">
        <v>3</v>
      </c>
      <c r="E53">
        <v>5</v>
      </c>
      <c r="F53">
        <v>3</v>
      </c>
      <c r="G53">
        <v>5</v>
      </c>
      <c r="H53">
        <v>4</v>
      </c>
      <c r="I53">
        <v>4</v>
      </c>
      <c r="J53">
        <v>3</v>
      </c>
      <c r="K53">
        <v>5</v>
      </c>
      <c r="L53">
        <v>4</v>
      </c>
      <c r="M53">
        <v>5</v>
      </c>
      <c r="N53">
        <v>3</v>
      </c>
      <c r="O53">
        <v>5</v>
      </c>
      <c r="P53">
        <f t="shared" si="0"/>
        <v>1</v>
      </c>
      <c r="Q53" t="s">
        <v>25</v>
      </c>
    </row>
    <row r="54" spans="1:17" x14ac:dyDescent="0.25">
      <c r="A54">
        <v>52</v>
      </c>
      <c r="B54">
        <v>205704489</v>
      </c>
      <c r="C54" s="4" t="s">
        <v>61</v>
      </c>
      <c r="D54">
        <v>1</v>
      </c>
      <c r="E54">
        <v>5</v>
      </c>
      <c r="F54">
        <v>5</v>
      </c>
      <c r="G54">
        <v>3</v>
      </c>
      <c r="H54">
        <v>5</v>
      </c>
      <c r="I54">
        <v>5</v>
      </c>
      <c r="J54">
        <v>2</v>
      </c>
      <c r="K54">
        <v>5</v>
      </c>
      <c r="L54">
        <v>4</v>
      </c>
      <c r="M54">
        <v>4</v>
      </c>
      <c r="N54">
        <v>3</v>
      </c>
      <c r="O54">
        <v>5</v>
      </c>
      <c r="P54">
        <f t="shared" si="0"/>
        <v>1</v>
      </c>
      <c r="Q54" t="s">
        <v>25</v>
      </c>
    </row>
    <row r="55" spans="1:17" x14ac:dyDescent="0.25">
      <c r="A55">
        <v>53</v>
      </c>
      <c r="B55">
        <v>206480121</v>
      </c>
      <c r="C55" s="4" t="s">
        <v>61</v>
      </c>
      <c r="D55">
        <v>3</v>
      </c>
      <c r="E55">
        <v>5</v>
      </c>
      <c r="F55">
        <v>3</v>
      </c>
      <c r="G55">
        <v>5</v>
      </c>
      <c r="H55">
        <v>4</v>
      </c>
      <c r="I55">
        <v>4</v>
      </c>
      <c r="J55">
        <v>4</v>
      </c>
      <c r="K55">
        <v>5</v>
      </c>
      <c r="L55">
        <v>5</v>
      </c>
      <c r="M55">
        <v>5</v>
      </c>
      <c r="N55">
        <v>3</v>
      </c>
      <c r="O55">
        <v>5</v>
      </c>
      <c r="P55">
        <f t="shared" si="0"/>
        <v>1</v>
      </c>
      <c r="Q55" t="s">
        <v>25</v>
      </c>
    </row>
    <row r="56" spans="1:17" x14ac:dyDescent="0.25">
      <c r="A56">
        <v>54</v>
      </c>
      <c r="B56">
        <v>206060923</v>
      </c>
      <c r="C56" s="4" t="s">
        <v>61</v>
      </c>
      <c r="D56">
        <v>4</v>
      </c>
      <c r="E56">
        <v>5</v>
      </c>
      <c r="F56">
        <v>3</v>
      </c>
      <c r="G56">
        <v>5</v>
      </c>
      <c r="H56">
        <v>4</v>
      </c>
      <c r="I56">
        <v>3</v>
      </c>
      <c r="J56">
        <v>3</v>
      </c>
      <c r="K56">
        <v>5</v>
      </c>
      <c r="L56">
        <v>3</v>
      </c>
      <c r="M56">
        <v>3</v>
      </c>
      <c r="N56">
        <v>2</v>
      </c>
      <c r="O56">
        <v>5</v>
      </c>
      <c r="P56">
        <f t="shared" si="0"/>
        <v>1</v>
      </c>
      <c r="Q56" t="s">
        <v>25</v>
      </c>
    </row>
    <row r="57" spans="1:17" x14ac:dyDescent="0.25">
      <c r="A57">
        <v>55</v>
      </c>
      <c r="B57">
        <v>305125924</v>
      </c>
      <c r="C57" s="4" t="s">
        <v>61</v>
      </c>
      <c r="D57">
        <v>4</v>
      </c>
      <c r="E57">
        <v>4</v>
      </c>
      <c r="F57">
        <v>3</v>
      </c>
      <c r="G57">
        <v>3</v>
      </c>
      <c r="H57">
        <v>3</v>
      </c>
      <c r="I57">
        <v>3</v>
      </c>
      <c r="J57">
        <v>5</v>
      </c>
      <c r="K57">
        <v>4</v>
      </c>
      <c r="L57">
        <v>4</v>
      </c>
      <c r="M57">
        <v>5</v>
      </c>
      <c r="N57">
        <v>4</v>
      </c>
      <c r="O57">
        <v>5</v>
      </c>
      <c r="P57">
        <f t="shared" si="0"/>
        <v>1</v>
      </c>
      <c r="Q57" t="s">
        <v>25</v>
      </c>
    </row>
    <row r="58" spans="1:17" x14ac:dyDescent="0.25">
      <c r="A58">
        <v>56</v>
      </c>
      <c r="B58">
        <v>305235517</v>
      </c>
      <c r="C58" s="4" t="s">
        <v>61</v>
      </c>
      <c r="D58">
        <v>3</v>
      </c>
      <c r="E58">
        <v>4</v>
      </c>
      <c r="F58">
        <v>3</v>
      </c>
      <c r="G58">
        <v>2</v>
      </c>
      <c r="H58">
        <v>3</v>
      </c>
      <c r="I58">
        <v>3</v>
      </c>
      <c r="J58">
        <v>4</v>
      </c>
      <c r="K58">
        <v>4</v>
      </c>
      <c r="L58">
        <v>4</v>
      </c>
      <c r="M58">
        <v>3</v>
      </c>
      <c r="N58">
        <v>2</v>
      </c>
      <c r="O58">
        <v>4</v>
      </c>
      <c r="P58">
        <f t="shared" si="0"/>
        <v>2</v>
      </c>
      <c r="Q58" t="s">
        <v>71</v>
      </c>
    </row>
    <row r="59" spans="1:17" x14ac:dyDescent="0.25">
      <c r="A59">
        <v>57</v>
      </c>
      <c r="B59">
        <v>307906396</v>
      </c>
      <c r="C59" s="4" t="s">
        <v>61</v>
      </c>
      <c r="D59">
        <v>3</v>
      </c>
      <c r="E59">
        <v>4</v>
      </c>
      <c r="F59">
        <v>3</v>
      </c>
      <c r="G59">
        <v>3</v>
      </c>
      <c r="H59">
        <v>4</v>
      </c>
      <c r="I59">
        <v>4</v>
      </c>
      <c r="J59">
        <v>2</v>
      </c>
      <c r="K59">
        <v>2</v>
      </c>
      <c r="L59">
        <v>2</v>
      </c>
      <c r="M59">
        <v>4</v>
      </c>
      <c r="N59">
        <v>3</v>
      </c>
      <c r="O59">
        <v>4</v>
      </c>
      <c r="P59">
        <f t="shared" si="0"/>
        <v>2</v>
      </c>
      <c r="Q59" t="s">
        <v>71</v>
      </c>
    </row>
    <row r="60" spans="1:17" x14ac:dyDescent="0.25">
      <c r="C60" s="4"/>
      <c r="P60" t="str">
        <f t="shared" si="0"/>
        <v/>
      </c>
    </row>
    <row r="61" spans="1:17" x14ac:dyDescent="0.25">
      <c r="A61">
        <v>58</v>
      </c>
      <c r="B61">
        <v>203180617</v>
      </c>
      <c r="C61" s="4" t="s">
        <v>72</v>
      </c>
      <c r="D61">
        <v>4</v>
      </c>
      <c r="E61">
        <v>3</v>
      </c>
      <c r="F61">
        <v>4</v>
      </c>
      <c r="G61">
        <v>2</v>
      </c>
      <c r="H61">
        <v>3</v>
      </c>
      <c r="I61">
        <v>3</v>
      </c>
      <c r="J61">
        <v>3</v>
      </c>
      <c r="K61">
        <v>4</v>
      </c>
      <c r="L61">
        <v>3</v>
      </c>
      <c r="M61">
        <v>4</v>
      </c>
      <c r="N61">
        <v>3</v>
      </c>
      <c r="O61">
        <v>3</v>
      </c>
      <c r="P61">
        <f t="shared" si="0"/>
        <v>2</v>
      </c>
      <c r="Q61" t="s">
        <v>71</v>
      </c>
    </row>
    <row r="62" spans="1:17" x14ac:dyDescent="0.25">
      <c r="A62">
        <v>59</v>
      </c>
      <c r="B62">
        <v>308541408</v>
      </c>
      <c r="C62" s="7" t="s">
        <v>72</v>
      </c>
      <c r="D62">
        <v>2</v>
      </c>
      <c r="E62">
        <v>3</v>
      </c>
      <c r="F62">
        <v>2</v>
      </c>
      <c r="G62">
        <v>4</v>
      </c>
      <c r="H62">
        <v>2</v>
      </c>
      <c r="I62">
        <v>3</v>
      </c>
      <c r="J62">
        <v>3</v>
      </c>
      <c r="K62">
        <v>3</v>
      </c>
      <c r="L62">
        <v>4</v>
      </c>
      <c r="M62">
        <v>4</v>
      </c>
      <c r="N62">
        <v>3</v>
      </c>
      <c r="O62">
        <v>5</v>
      </c>
      <c r="P62">
        <f t="shared" si="0"/>
        <v>1</v>
      </c>
      <c r="Q62" t="s">
        <v>25</v>
      </c>
    </row>
    <row r="63" spans="1:17" x14ac:dyDescent="0.25">
      <c r="A63">
        <v>60</v>
      </c>
      <c r="B63">
        <v>321842288</v>
      </c>
      <c r="C63" s="4" t="s">
        <v>72</v>
      </c>
      <c r="D63">
        <v>2</v>
      </c>
      <c r="E63">
        <v>4</v>
      </c>
      <c r="F63">
        <v>3</v>
      </c>
      <c r="G63">
        <v>4</v>
      </c>
      <c r="H63">
        <v>3</v>
      </c>
      <c r="I63">
        <v>4</v>
      </c>
      <c r="J63">
        <v>4</v>
      </c>
      <c r="K63">
        <v>4</v>
      </c>
      <c r="L63">
        <v>2</v>
      </c>
      <c r="M63">
        <v>4</v>
      </c>
      <c r="N63">
        <v>3</v>
      </c>
      <c r="O63">
        <v>4</v>
      </c>
      <c r="P63">
        <f t="shared" si="0"/>
        <v>1</v>
      </c>
      <c r="Q63" t="s">
        <v>25</v>
      </c>
    </row>
    <row r="64" spans="1:17" x14ac:dyDescent="0.25">
      <c r="A64">
        <v>61</v>
      </c>
      <c r="B64">
        <v>312614829</v>
      </c>
      <c r="C64" s="7" t="s">
        <v>72</v>
      </c>
      <c r="D64">
        <v>2</v>
      </c>
      <c r="E64">
        <v>4</v>
      </c>
      <c r="F64">
        <v>2</v>
      </c>
      <c r="G64">
        <v>4</v>
      </c>
      <c r="H64">
        <v>1</v>
      </c>
      <c r="I64">
        <v>4</v>
      </c>
      <c r="J64">
        <v>1</v>
      </c>
      <c r="K64">
        <v>3</v>
      </c>
      <c r="L64">
        <v>3</v>
      </c>
      <c r="M64">
        <v>4</v>
      </c>
      <c r="N64">
        <v>3</v>
      </c>
      <c r="O64">
        <v>4</v>
      </c>
      <c r="P64">
        <f t="shared" si="0"/>
        <v>1</v>
      </c>
      <c r="Q64" t="s">
        <v>25</v>
      </c>
    </row>
    <row r="65" spans="1:17" x14ac:dyDescent="0.25">
      <c r="A65">
        <v>62</v>
      </c>
      <c r="B65">
        <v>315029272</v>
      </c>
      <c r="C65" s="4" t="s">
        <v>72</v>
      </c>
      <c r="D65">
        <v>5</v>
      </c>
      <c r="E65">
        <v>4</v>
      </c>
      <c r="F65">
        <v>5</v>
      </c>
      <c r="G65">
        <v>4</v>
      </c>
      <c r="H65">
        <v>5</v>
      </c>
      <c r="I65">
        <v>3</v>
      </c>
      <c r="J65">
        <v>5</v>
      </c>
      <c r="K65">
        <v>4</v>
      </c>
      <c r="L65">
        <v>4</v>
      </c>
      <c r="M65">
        <v>5</v>
      </c>
      <c r="N65">
        <v>5</v>
      </c>
      <c r="O65">
        <v>5</v>
      </c>
      <c r="P65">
        <f t="shared" si="0"/>
        <v>2</v>
      </c>
      <c r="Q65" t="s">
        <v>71</v>
      </c>
    </row>
    <row r="66" spans="1:17" x14ac:dyDescent="0.25">
      <c r="A66">
        <v>63</v>
      </c>
      <c r="B66">
        <v>311505895</v>
      </c>
      <c r="C66" s="7" t="s">
        <v>72</v>
      </c>
      <c r="D66">
        <v>4</v>
      </c>
      <c r="E66">
        <v>4</v>
      </c>
      <c r="F66">
        <v>4</v>
      </c>
      <c r="G66">
        <v>4</v>
      </c>
      <c r="H66">
        <v>4</v>
      </c>
      <c r="I66">
        <v>3</v>
      </c>
      <c r="J66">
        <v>3</v>
      </c>
      <c r="K66">
        <v>4</v>
      </c>
      <c r="L66">
        <v>3</v>
      </c>
      <c r="M66">
        <v>4</v>
      </c>
      <c r="N66">
        <v>3</v>
      </c>
      <c r="O66">
        <v>4</v>
      </c>
      <c r="P66">
        <f t="shared" si="0"/>
        <v>1</v>
      </c>
      <c r="Q66" t="s">
        <v>25</v>
      </c>
    </row>
    <row r="67" spans="1:17" x14ac:dyDescent="0.25">
      <c r="A67">
        <v>64</v>
      </c>
      <c r="B67">
        <v>203598594</v>
      </c>
      <c r="C67" s="4" t="s">
        <v>72</v>
      </c>
      <c r="D67">
        <v>3</v>
      </c>
      <c r="E67">
        <v>4</v>
      </c>
      <c r="F67">
        <v>3</v>
      </c>
      <c r="G67">
        <v>4</v>
      </c>
      <c r="H67">
        <v>3</v>
      </c>
      <c r="I67">
        <v>3</v>
      </c>
      <c r="J67">
        <v>3</v>
      </c>
      <c r="K67">
        <v>4</v>
      </c>
      <c r="L67">
        <v>4</v>
      </c>
      <c r="M67">
        <v>3</v>
      </c>
      <c r="N67">
        <v>4</v>
      </c>
      <c r="O67">
        <v>3</v>
      </c>
      <c r="P67">
        <f t="shared" si="0"/>
        <v>1</v>
      </c>
      <c r="Q67" t="s">
        <v>25</v>
      </c>
    </row>
    <row r="68" spans="1:17" x14ac:dyDescent="0.25">
      <c r="A68">
        <v>65</v>
      </c>
      <c r="B68">
        <v>308030055</v>
      </c>
      <c r="C68" s="7" t="s">
        <v>72</v>
      </c>
      <c r="D68">
        <v>3</v>
      </c>
      <c r="E68">
        <v>4</v>
      </c>
      <c r="F68">
        <v>3</v>
      </c>
      <c r="G68">
        <v>4</v>
      </c>
      <c r="H68">
        <v>4</v>
      </c>
      <c r="I68">
        <v>4</v>
      </c>
      <c r="J68">
        <v>3</v>
      </c>
      <c r="K68">
        <v>3</v>
      </c>
      <c r="L68">
        <v>3</v>
      </c>
      <c r="M68">
        <v>4</v>
      </c>
      <c r="N68">
        <v>3</v>
      </c>
      <c r="O68">
        <v>3</v>
      </c>
      <c r="P68">
        <f t="shared" si="0"/>
        <v>1</v>
      </c>
      <c r="Q68" t="s">
        <v>25</v>
      </c>
    </row>
    <row r="69" spans="1:17" x14ac:dyDescent="0.25">
      <c r="A69">
        <v>66</v>
      </c>
      <c r="B69">
        <v>205778772</v>
      </c>
      <c r="C69" s="4" t="s">
        <v>72</v>
      </c>
      <c r="D69">
        <v>4</v>
      </c>
      <c r="E69">
        <v>4</v>
      </c>
      <c r="F69">
        <v>3</v>
      </c>
      <c r="G69">
        <v>5</v>
      </c>
      <c r="H69">
        <v>3</v>
      </c>
      <c r="I69">
        <v>4</v>
      </c>
      <c r="J69">
        <v>3</v>
      </c>
      <c r="K69">
        <v>4</v>
      </c>
      <c r="L69">
        <v>2</v>
      </c>
      <c r="M69">
        <v>4</v>
      </c>
      <c r="N69">
        <v>3</v>
      </c>
      <c r="O69">
        <v>4</v>
      </c>
      <c r="P69">
        <f t="shared" ref="P69:P121" si="1">IF(Q69="","", IF(Q69="US",1,2))</f>
        <v>1</v>
      </c>
      <c r="Q69" t="s">
        <v>25</v>
      </c>
    </row>
    <row r="70" spans="1:17" x14ac:dyDescent="0.25">
      <c r="A70">
        <v>67</v>
      </c>
      <c r="B70">
        <v>308335389</v>
      </c>
      <c r="C70" s="7" t="s">
        <v>72</v>
      </c>
      <c r="D70">
        <v>3</v>
      </c>
      <c r="E70">
        <v>4</v>
      </c>
      <c r="F70">
        <v>3</v>
      </c>
      <c r="G70">
        <v>4</v>
      </c>
      <c r="H70">
        <v>3</v>
      </c>
      <c r="I70">
        <v>4</v>
      </c>
      <c r="J70">
        <v>3</v>
      </c>
      <c r="K70">
        <v>4</v>
      </c>
      <c r="L70">
        <v>3</v>
      </c>
      <c r="M70">
        <v>4</v>
      </c>
      <c r="N70">
        <v>3</v>
      </c>
      <c r="O70">
        <v>5</v>
      </c>
      <c r="P70">
        <f t="shared" si="1"/>
        <v>1</v>
      </c>
      <c r="Q70" t="s">
        <v>25</v>
      </c>
    </row>
    <row r="71" spans="1:17" x14ac:dyDescent="0.25">
      <c r="A71">
        <v>68</v>
      </c>
      <c r="B71">
        <v>204662779</v>
      </c>
      <c r="C71" s="4" t="s">
        <v>72</v>
      </c>
      <c r="D71">
        <v>3</v>
      </c>
      <c r="E71">
        <v>4</v>
      </c>
      <c r="F71">
        <v>3</v>
      </c>
      <c r="G71">
        <v>4</v>
      </c>
      <c r="H71">
        <v>2</v>
      </c>
      <c r="I71">
        <v>3</v>
      </c>
      <c r="J71">
        <v>2</v>
      </c>
      <c r="K71">
        <v>2</v>
      </c>
      <c r="L71">
        <v>2</v>
      </c>
      <c r="M71">
        <v>2</v>
      </c>
      <c r="N71">
        <v>3</v>
      </c>
      <c r="O71">
        <v>4</v>
      </c>
      <c r="P71">
        <f t="shared" si="1"/>
        <v>1</v>
      </c>
      <c r="Q71" t="s">
        <v>25</v>
      </c>
    </row>
    <row r="72" spans="1:17" x14ac:dyDescent="0.25">
      <c r="A72">
        <v>69</v>
      </c>
      <c r="B72">
        <v>312204340</v>
      </c>
      <c r="C72" s="7" t="s">
        <v>72</v>
      </c>
      <c r="D72">
        <v>4</v>
      </c>
      <c r="E72">
        <v>4</v>
      </c>
      <c r="F72">
        <v>4</v>
      </c>
      <c r="G72">
        <v>4</v>
      </c>
      <c r="H72">
        <v>5</v>
      </c>
      <c r="I72">
        <v>5</v>
      </c>
      <c r="J72">
        <v>4</v>
      </c>
      <c r="K72">
        <v>5</v>
      </c>
      <c r="L72">
        <v>4</v>
      </c>
      <c r="M72">
        <v>4</v>
      </c>
      <c r="N72">
        <v>4</v>
      </c>
      <c r="O72">
        <v>4</v>
      </c>
      <c r="P72">
        <f t="shared" si="1"/>
        <v>1</v>
      </c>
      <c r="Q72" t="s">
        <v>25</v>
      </c>
    </row>
    <row r="73" spans="1:17" x14ac:dyDescent="0.25">
      <c r="A73">
        <v>70</v>
      </c>
      <c r="B73">
        <v>307938969</v>
      </c>
      <c r="C73" s="4" t="s">
        <v>72</v>
      </c>
      <c r="D73">
        <v>5</v>
      </c>
      <c r="E73">
        <v>5</v>
      </c>
      <c r="F73">
        <v>3</v>
      </c>
      <c r="G73">
        <v>5</v>
      </c>
      <c r="H73">
        <v>3</v>
      </c>
      <c r="I73">
        <v>5</v>
      </c>
      <c r="J73">
        <v>4</v>
      </c>
      <c r="K73">
        <v>4</v>
      </c>
      <c r="L73">
        <v>3</v>
      </c>
      <c r="M73">
        <v>4</v>
      </c>
      <c r="N73">
        <v>5</v>
      </c>
      <c r="O73">
        <v>5</v>
      </c>
      <c r="P73">
        <f t="shared" si="1"/>
        <v>1</v>
      </c>
      <c r="Q73" t="s">
        <v>25</v>
      </c>
    </row>
    <row r="74" spans="1:17" x14ac:dyDescent="0.25">
      <c r="A74">
        <v>71</v>
      </c>
      <c r="B74">
        <v>205353767</v>
      </c>
      <c r="C74" s="7" t="s">
        <v>72</v>
      </c>
      <c r="D74">
        <v>2</v>
      </c>
      <c r="E74">
        <v>4</v>
      </c>
      <c r="F74">
        <v>3</v>
      </c>
      <c r="G74">
        <v>5</v>
      </c>
      <c r="H74">
        <v>2</v>
      </c>
      <c r="I74">
        <v>4</v>
      </c>
      <c r="J74">
        <v>3</v>
      </c>
      <c r="K74">
        <v>4</v>
      </c>
      <c r="L74">
        <v>4</v>
      </c>
      <c r="M74">
        <v>3</v>
      </c>
      <c r="N74">
        <v>2</v>
      </c>
      <c r="O74">
        <v>4</v>
      </c>
      <c r="P74">
        <f t="shared" si="1"/>
        <v>1</v>
      </c>
      <c r="Q74" t="s">
        <v>25</v>
      </c>
    </row>
    <row r="75" spans="1:17" x14ac:dyDescent="0.25">
      <c r="A75">
        <v>72</v>
      </c>
      <c r="B75">
        <v>200878627</v>
      </c>
      <c r="C75" s="4" t="s">
        <v>72</v>
      </c>
      <c r="D75">
        <v>4</v>
      </c>
      <c r="E75">
        <v>4</v>
      </c>
      <c r="F75">
        <v>5</v>
      </c>
      <c r="G75">
        <v>5</v>
      </c>
      <c r="H75">
        <v>4</v>
      </c>
      <c r="I75">
        <v>4</v>
      </c>
      <c r="J75">
        <v>5</v>
      </c>
      <c r="K75">
        <v>3</v>
      </c>
      <c r="L75">
        <v>4</v>
      </c>
      <c r="M75">
        <v>4</v>
      </c>
      <c r="N75">
        <v>2</v>
      </c>
      <c r="O75">
        <v>4</v>
      </c>
      <c r="P75">
        <f t="shared" si="1"/>
        <v>2</v>
      </c>
      <c r="Q75" t="s">
        <v>71</v>
      </c>
    </row>
    <row r="76" spans="1:17" x14ac:dyDescent="0.25">
      <c r="A76">
        <v>73</v>
      </c>
      <c r="B76">
        <v>305795239</v>
      </c>
      <c r="C76" s="7" t="s">
        <v>72</v>
      </c>
      <c r="D76">
        <v>4</v>
      </c>
      <c r="E76">
        <v>3</v>
      </c>
      <c r="F76">
        <v>5</v>
      </c>
      <c r="G76">
        <v>4</v>
      </c>
      <c r="H76">
        <v>5</v>
      </c>
      <c r="I76">
        <v>4</v>
      </c>
      <c r="J76">
        <v>5</v>
      </c>
      <c r="K76">
        <v>3</v>
      </c>
      <c r="L76">
        <v>2</v>
      </c>
      <c r="M76">
        <v>4</v>
      </c>
      <c r="N76">
        <v>5</v>
      </c>
      <c r="O76">
        <v>2</v>
      </c>
      <c r="P76">
        <f t="shared" si="1"/>
        <v>1</v>
      </c>
      <c r="Q76" t="s">
        <v>25</v>
      </c>
    </row>
    <row r="77" spans="1:17" x14ac:dyDescent="0.25">
      <c r="A77">
        <v>74</v>
      </c>
      <c r="B77">
        <v>305375982</v>
      </c>
      <c r="C77" s="4" t="s">
        <v>72</v>
      </c>
      <c r="D77">
        <v>4</v>
      </c>
      <c r="E77">
        <v>4</v>
      </c>
      <c r="F77">
        <v>5</v>
      </c>
      <c r="G77">
        <v>4</v>
      </c>
      <c r="H77">
        <v>5</v>
      </c>
      <c r="I77">
        <v>3</v>
      </c>
      <c r="J77">
        <v>4</v>
      </c>
      <c r="K77">
        <v>4</v>
      </c>
      <c r="L77">
        <v>5</v>
      </c>
      <c r="M77">
        <v>4</v>
      </c>
      <c r="N77">
        <v>4</v>
      </c>
      <c r="O77">
        <v>3</v>
      </c>
      <c r="P77">
        <f t="shared" si="1"/>
        <v>2</v>
      </c>
      <c r="Q77" t="s">
        <v>71</v>
      </c>
    </row>
    <row r="78" spans="1:17" x14ac:dyDescent="0.25">
      <c r="A78">
        <v>75</v>
      </c>
      <c r="B78">
        <v>308532811</v>
      </c>
      <c r="C78" s="7" t="s">
        <v>72</v>
      </c>
      <c r="D78">
        <v>5</v>
      </c>
      <c r="E78">
        <v>5</v>
      </c>
      <c r="F78">
        <v>3</v>
      </c>
      <c r="G78">
        <v>3</v>
      </c>
      <c r="H78">
        <v>4</v>
      </c>
      <c r="I78">
        <v>4</v>
      </c>
      <c r="J78">
        <v>3</v>
      </c>
      <c r="K78">
        <v>4</v>
      </c>
      <c r="L78">
        <v>1</v>
      </c>
      <c r="M78">
        <v>2</v>
      </c>
      <c r="N78">
        <v>2</v>
      </c>
      <c r="O78">
        <v>5</v>
      </c>
      <c r="P78">
        <f t="shared" si="1"/>
        <v>1</v>
      </c>
      <c r="Q78" t="s">
        <v>25</v>
      </c>
    </row>
    <row r="79" spans="1:17" x14ac:dyDescent="0.25">
      <c r="A79">
        <v>76</v>
      </c>
      <c r="B79">
        <v>205510001</v>
      </c>
      <c r="C79" s="4" t="s">
        <v>72</v>
      </c>
      <c r="D79">
        <v>4</v>
      </c>
      <c r="E79">
        <v>3</v>
      </c>
      <c r="F79">
        <v>4</v>
      </c>
      <c r="G79">
        <v>3</v>
      </c>
      <c r="H79">
        <v>4</v>
      </c>
      <c r="I79">
        <v>2</v>
      </c>
      <c r="J79">
        <v>5</v>
      </c>
      <c r="K79">
        <v>4</v>
      </c>
      <c r="L79">
        <v>5</v>
      </c>
      <c r="M79">
        <v>5</v>
      </c>
      <c r="N79">
        <v>5</v>
      </c>
      <c r="O79">
        <v>3</v>
      </c>
      <c r="P79">
        <f t="shared" si="1"/>
        <v>1</v>
      </c>
      <c r="Q79" t="s">
        <v>25</v>
      </c>
    </row>
    <row r="80" spans="1:17" x14ac:dyDescent="0.25">
      <c r="A80">
        <v>77</v>
      </c>
      <c r="B80">
        <v>204244695</v>
      </c>
      <c r="C80" s="7" t="s">
        <v>72</v>
      </c>
      <c r="D80">
        <v>4</v>
      </c>
      <c r="E80">
        <v>3</v>
      </c>
      <c r="F80">
        <v>4</v>
      </c>
      <c r="G80">
        <v>3</v>
      </c>
      <c r="I80">
        <v>2</v>
      </c>
      <c r="J80">
        <v>4</v>
      </c>
      <c r="K80">
        <v>4</v>
      </c>
      <c r="L80">
        <v>3</v>
      </c>
      <c r="M80">
        <v>2</v>
      </c>
      <c r="N80">
        <v>4</v>
      </c>
      <c r="O80">
        <v>3</v>
      </c>
      <c r="P80" t="str">
        <f t="shared" si="1"/>
        <v/>
      </c>
    </row>
    <row r="81" spans="1:17" x14ac:dyDescent="0.25">
      <c r="A81">
        <v>78</v>
      </c>
      <c r="B81">
        <v>302908256</v>
      </c>
      <c r="C81" s="4" t="s">
        <v>72</v>
      </c>
      <c r="D81">
        <v>4</v>
      </c>
      <c r="E81">
        <v>4</v>
      </c>
      <c r="F81">
        <v>2</v>
      </c>
      <c r="G81">
        <v>4</v>
      </c>
      <c r="H81">
        <v>4</v>
      </c>
      <c r="I81">
        <v>3</v>
      </c>
      <c r="J81">
        <v>3</v>
      </c>
      <c r="K81">
        <v>4</v>
      </c>
      <c r="L81">
        <v>3</v>
      </c>
      <c r="M81">
        <v>3</v>
      </c>
      <c r="N81">
        <v>2</v>
      </c>
      <c r="O81">
        <v>4</v>
      </c>
      <c r="P81">
        <f t="shared" si="1"/>
        <v>1</v>
      </c>
      <c r="Q81" t="s">
        <v>25</v>
      </c>
    </row>
    <row r="82" spans="1:17" x14ac:dyDescent="0.25">
      <c r="A82">
        <v>79</v>
      </c>
      <c r="B82">
        <v>203339510</v>
      </c>
      <c r="C82" s="7" t="s">
        <v>72</v>
      </c>
      <c r="D82">
        <v>5</v>
      </c>
      <c r="E82">
        <v>5</v>
      </c>
      <c r="F82">
        <v>3</v>
      </c>
      <c r="G82">
        <v>3</v>
      </c>
      <c r="H82">
        <v>3</v>
      </c>
      <c r="I82">
        <v>4</v>
      </c>
      <c r="J82">
        <v>4</v>
      </c>
      <c r="K82">
        <v>3</v>
      </c>
      <c r="L82">
        <v>5</v>
      </c>
      <c r="M82">
        <v>5</v>
      </c>
      <c r="N82">
        <v>4</v>
      </c>
      <c r="O82">
        <v>3</v>
      </c>
      <c r="P82">
        <f t="shared" si="1"/>
        <v>2</v>
      </c>
      <c r="Q82" t="s">
        <v>71</v>
      </c>
    </row>
    <row r="83" spans="1:17" x14ac:dyDescent="0.25">
      <c r="A83">
        <v>80</v>
      </c>
      <c r="B83">
        <v>204386858</v>
      </c>
      <c r="C83" s="4" t="s">
        <v>72</v>
      </c>
      <c r="D83">
        <v>4</v>
      </c>
      <c r="E83">
        <v>3</v>
      </c>
      <c r="F83">
        <v>5</v>
      </c>
      <c r="G83">
        <v>4</v>
      </c>
      <c r="H83">
        <v>5</v>
      </c>
      <c r="I83">
        <v>5</v>
      </c>
      <c r="J83">
        <v>5</v>
      </c>
      <c r="K83">
        <v>3</v>
      </c>
      <c r="L83">
        <v>4</v>
      </c>
      <c r="M83">
        <v>4</v>
      </c>
      <c r="N83">
        <v>5</v>
      </c>
      <c r="O83">
        <v>4</v>
      </c>
      <c r="P83">
        <f t="shared" si="1"/>
        <v>2</v>
      </c>
      <c r="Q83" t="s">
        <v>71</v>
      </c>
    </row>
    <row r="84" spans="1:17" x14ac:dyDescent="0.25">
      <c r="A84">
        <v>81</v>
      </c>
      <c r="B84">
        <v>311252357</v>
      </c>
      <c r="C84" s="7" t="s">
        <v>72</v>
      </c>
      <c r="D84">
        <v>5</v>
      </c>
      <c r="E84">
        <v>3</v>
      </c>
      <c r="F84">
        <v>5</v>
      </c>
      <c r="G84">
        <v>3</v>
      </c>
      <c r="H84">
        <v>4</v>
      </c>
      <c r="I84">
        <v>2</v>
      </c>
      <c r="J84">
        <v>4</v>
      </c>
      <c r="K84">
        <v>2</v>
      </c>
      <c r="L84">
        <v>3</v>
      </c>
      <c r="M84">
        <v>1</v>
      </c>
      <c r="N84">
        <v>4</v>
      </c>
      <c r="O84">
        <v>4</v>
      </c>
      <c r="P84">
        <f t="shared" si="1"/>
        <v>2</v>
      </c>
      <c r="Q84" t="s">
        <v>71</v>
      </c>
    </row>
    <row r="85" spans="1:17" x14ac:dyDescent="0.25">
      <c r="A85">
        <v>82</v>
      </c>
      <c r="B85">
        <v>307940437</v>
      </c>
      <c r="C85" s="4" t="s">
        <v>72</v>
      </c>
      <c r="D85">
        <v>3</v>
      </c>
      <c r="E85">
        <v>4</v>
      </c>
      <c r="F85">
        <v>2</v>
      </c>
      <c r="G85">
        <v>4</v>
      </c>
      <c r="H85">
        <v>3</v>
      </c>
      <c r="I85">
        <v>4</v>
      </c>
      <c r="J85">
        <v>3</v>
      </c>
      <c r="K85">
        <v>4</v>
      </c>
      <c r="L85">
        <v>4</v>
      </c>
      <c r="M85">
        <v>2</v>
      </c>
      <c r="N85">
        <v>2</v>
      </c>
      <c r="O85">
        <v>4</v>
      </c>
      <c r="P85">
        <f t="shared" si="1"/>
        <v>1</v>
      </c>
      <c r="Q85" t="s">
        <v>25</v>
      </c>
    </row>
    <row r="86" spans="1:17" x14ac:dyDescent="0.25">
      <c r="A86">
        <v>83</v>
      </c>
      <c r="B86">
        <v>308039452</v>
      </c>
      <c r="C86" s="7" t="s">
        <v>72</v>
      </c>
      <c r="P86" t="str">
        <f t="shared" si="1"/>
        <v/>
      </c>
    </row>
    <row r="87" spans="1:17" x14ac:dyDescent="0.25">
      <c r="A87">
        <v>84</v>
      </c>
      <c r="B87">
        <v>305728859</v>
      </c>
      <c r="C87" s="4" t="s">
        <v>72</v>
      </c>
      <c r="D87">
        <v>4</v>
      </c>
      <c r="E87">
        <v>3</v>
      </c>
      <c r="F87">
        <v>4</v>
      </c>
      <c r="G87">
        <v>3</v>
      </c>
      <c r="H87">
        <v>4</v>
      </c>
      <c r="I87">
        <v>4</v>
      </c>
      <c r="J87">
        <v>4</v>
      </c>
      <c r="K87">
        <v>3</v>
      </c>
      <c r="L87">
        <v>4</v>
      </c>
      <c r="M87">
        <v>3</v>
      </c>
      <c r="N87">
        <v>5</v>
      </c>
      <c r="O87">
        <v>3</v>
      </c>
      <c r="P87">
        <f t="shared" si="1"/>
        <v>2</v>
      </c>
      <c r="Q87" t="s">
        <v>71</v>
      </c>
    </row>
    <row r="88" spans="1:17" x14ac:dyDescent="0.25">
      <c r="A88">
        <v>85</v>
      </c>
      <c r="B88">
        <v>317990356</v>
      </c>
      <c r="C88" s="7" t="s">
        <v>72</v>
      </c>
      <c r="D88">
        <v>5</v>
      </c>
      <c r="E88">
        <v>3</v>
      </c>
      <c r="F88">
        <v>4</v>
      </c>
      <c r="G88">
        <v>3</v>
      </c>
      <c r="H88">
        <v>3</v>
      </c>
      <c r="I88">
        <v>4</v>
      </c>
      <c r="J88">
        <v>4</v>
      </c>
      <c r="K88">
        <v>3</v>
      </c>
      <c r="L88">
        <v>5</v>
      </c>
      <c r="M88">
        <v>3</v>
      </c>
      <c r="N88">
        <v>4</v>
      </c>
      <c r="O88">
        <v>3</v>
      </c>
      <c r="P88">
        <f t="shared" si="1"/>
        <v>2</v>
      </c>
      <c r="Q88" t="s">
        <v>71</v>
      </c>
    </row>
    <row r="89" spans="1:17" x14ac:dyDescent="0.25">
      <c r="A89">
        <v>86</v>
      </c>
      <c r="B89">
        <v>302277090</v>
      </c>
      <c r="C89" s="4" t="s">
        <v>72</v>
      </c>
      <c r="D89">
        <v>4</v>
      </c>
      <c r="E89">
        <v>2</v>
      </c>
      <c r="F89">
        <v>4</v>
      </c>
      <c r="G89">
        <v>3</v>
      </c>
      <c r="H89">
        <v>4</v>
      </c>
      <c r="I89">
        <v>2</v>
      </c>
      <c r="J89">
        <v>4</v>
      </c>
      <c r="K89">
        <v>3</v>
      </c>
      <c r="L89">
        <v>2</v>
      </c>
      <c r="M89">
        <v>3</v>
      </c>
      <c r="N89">
        <v>4</v>
      </c>
      <c r="O89">
        <v>4</v>
      </c>
      <c r="P89">
        <f t="shared" si="1"/>
        <v>2</v>
      </c>
      <c r="Q89" t="s">
        <v>71</v>
      </c>
    </row>
    <row r="90" spans="1:17" x14ac:dyDescent="0.25">
      <c r="A90">
        <v>87</v>
      </c>
      <c r="B90">
        <v>204279541</v>
      </c>
      <c r="C90" s="7" t="s">
        <v>72</v>
      </c>
      <c r="D90">
        <v>3</v>
      </c>
      <c r="E90">
        <v>4</v>
      </c>
      <c r="F90">
        <v>3</v>
      </c>
      <c r="G90">
        <v>4</v>
      </c>
      <c r="H90">
        <v>3</v>
      </c>
      <c r="I90">
        <v>5</v>
      </c>
      <c r="J90">
        <v>3</v>
      </c>
      <c r="K90">
        <v>3</v>
      </c>
      <c r="L90">
        <v>3</v>
      </c>
      <c r="M90">
        <v>5</v>
      </c>
      <c r="N90">
        <v>4</v>
      </c>
      <c r="O90">
        <v>3</v>
      </c>
      <c r="P90" t="str">
        <f t="shared" si="1"/>
        <v/>
      </c>
    </row>
    <row r="91" spans="1:17" x14ac:dyDescent="0.25">
      <c r="A91">
        <v>88</v>
      </c>
      <c r="B91">
        <v>315618553</v>
      </c>
      <c r="C91" s="4" t="s">
        <v>72</v>
      </c>
      <c r="D91">
        <v>4</v>
      </c>
      <c r="E91">
        <v>1</v>
      </c>
      <c r="F91">
        <v>3</v>
      </c>
      <c r="G91">
        <v>3</v>
      </c>
      <c r="H91">
        <v>4</v>
      </c>
      <c r="I91">
        <v>2</v>
      </c>
      <c r="J91">
        <v>3</v>
      </c>
      <c r="K91">
        <v>3</v>
      </c>
      <c r="L91">
        <v>2</v>
      </c>
      <c r="M91">
        <v>2</v>
      </c>
      <c r="N91">
        <v>3</v>
      </c>
      <c r="O91">
        <v>2</v>
      </c>
      <c r="P91">
        <f t="shared" si="1"/>
        <v>2</v>
      </c>
      <c r="Q91" t="s">
        <v>71</v>
      </c>
    </row>
    <row r="92" spans="1:17" x14ac:dyDescent="0.25">
      <c r="A92">
        <v>89</v>
      </c>
      <c r="B92">
        <v>204706006</v>
      </c>
      <c r="C92" s="7" t="s">
        <v>72</v>
      </c>
      <c r="D92">
        <v>2</v>
      </c>
      <c r="E92">
        <v>2</v>
      </c>
      <c r="F92">
        <v>2</v>
      </c>
      <c r="G92">
        <v>3</v>
      </c>
      <c r="H92">
        <v>2</v>
      </c>
      <c r="I92">
        <v>3</v>
      </c>
      <c r="J92">
        <v>3</v>
      </c>
      <c r="K92">
        <v>4</v>
      </c>
      <c r="L92">
        <v>2</v>
      </c>
      <c r="M92">
        <v>2</v>
      </c>
      <c r="N92">
        <v>2</v>
      </c>
      <c r="O92">
        <v>1</v>
      </c>
      <c r="P92">
        <f t="shared" si="1"/>
        <v>1</v>
      </c>
      <c r="Q92" t="s">
        <v>25</v>
      </c>
    </row>
    <row r="93" spans="1:17" x14ac:dyDescent="0.25">
      <c r="A93">
        <v>90</v>
      </c>
      <c r="B93">
        <v>204634893</v>
      </c>
      <c r="C93" s="4" t="s">
        <v>72</v>
      </c>
      <c r="D93">
        <v>3</v>
      </c>
      <c r="E93">
        <v>4</v>
      </c>
      <c r="F93">
        <v>3</v>
      </c>
      <c r="G93">
        <v>4</v>
      </c>
      <c r="H93">
        <v>4</v>
      </c>
      <c r="I93">
        <v>5</v>
      </c>
      <c r="J93">
        <v>5</v>
      </c>
      <c r="K93">
        <v>4</v>
      </c>
      <c r="L93">
        <v>5</v>
      </c>
      <c r="M93">
        <v>5</v>
      </c>
      <c r="N93">
        <v>3</v>
      </c>
      <c r="O93">
        <v>4</v>
      </c>
      <c r="P93">
        <f t="shared" si="1"/>
        <v>1</v>
      </c>
      <c r="Q93" t="s">
        <v>25</v>
      </c>
    </row>
    <row r="94" spans="1:17" x14ac:dyDescent="0.25">
      <c r="A94">
        <v>91</v>
      </c>
      <c r="B94">
        <v>302596895</v>
      </c>
      <c r="C94" s="7" t="s">
        <v>72</v>
      </c>
      <c r="D94">
        <v>2</v>
      </c>
      <c r="E94">
        <v>4</v>
      </c>
      <c r="F94">
        <v>3</v>
      </c>
      <c r="G94">
        <v>4</v>
      </c>
      <c r="H94">
        <v>4</v>
      </c>
      <c r="I94">
        <v>4</v>
      </c>
      <c r="J94">
        <v>2</v>
      </c>
      <c r="K94">
        <v>4</v>
      </c>
      <c r="L94">
        <v>3</v>
      </c>
      <c r="M94">
        <v>4</v>
      </c>
      <c r="N94">
        <v>3</v>
      </c>
      <c r="O94">
        <v>5</v>
      </c>
      <c r="P94">
        <f t="shared" si="1"/>
        <v>1</v>
      </c>
      <c r="Q94" t="s">
        <v>25</v>
      </c>
    </row>
    <row r="95" spans="1:17" x14ac:dyDescent="0.25">
      <c r="A95">
        <v>92</v>
      </c>
      <c r="B95">
        <v>203249537</v>
      </c>
      <c r="C95" s="4" t="s">
        <v>72</v>
      </c>
      <c r="D95">
        <v>2</v>
      </c>
      <c r="E95">
        <v>4</v>
      </c>
      <c r="F95">
        <v>3</v>
      </c>
      <c r="G95">
        <v>5</v>
      </c>
      <c r="H95">
        <v>3</v>
      </c>
      <c r="I95">
        <v>4</v>
      </c>
      <c r="J95">
        <v>2</v>
      </c>
      <c r="K95">
        <v>3</v>
      </c>
      <c r="L95">
        <v>1</v>
      </c>
      <c r="M95">
        <v>2</v>
      </c>
      <c r="N95">
        <v>4</v>
      </c>
      <c r="O95">
        <v>4</v>
      </c>
      <c r="P95">
        <f t="shared" si="1"/>
        <v>1</v>
      </c>
      <c r="Q95" t="s">
        <v>25</v>
      </c>
    </row>
    <row r="96" spans="1:17" x14ac:dyDescent="0.25">
      <c r="A96">
        <v>93</v>
      </c>
      <c r="B96">
        <v>204251102</v>
      </c>
      <c r="C96" s="7" t="s">
        <v>72</v>
      </c>
      <c r="D96">
        <v>3</v>
      </c>
      <c r="E96">
        <v>4</v>
      </c>
      <c r="F96">
        <v>4</v>
      </c>
      <c r="G96">
        <v>4</v>
      </c>
      <c r="H96">
        <v>2</v>
      </c>
      <c r="I96">
        <v>4</v>
      </c>
      <c r="J96">
        <v>5</v>
      </c>
      <c r="K96">
        <v>3</v>
      </c>
      <c r="L96">
        <v>4</v>
      </c>
      <c r="M96">
        <v>4</v>
      </c>
      <c r="N96">
        <v>2</v>
      </c>
      <c r="O96">
        <v>4</v>
      </c>
      <c r="P96">
        <f t="shared" si="1"/>
        <v>1</v>
      </c>
      <c r="Q96" t="s">
        <v>25</v>
      </c>
    </row>
    <row r="97" spans="1:17" x14ac:dyDescent="0.25">
      <c r="A97">
        <v>94</v>
      </c>
      <c r="B97">
        <v>204460455</v>
      </c>
      <c r="C97" s="4" t="s">
        <v>72</v>
      </c>
      <c r="D97">
        <v>2</v>
      </c>
      <c r="E97">
        <v>4</v>
      </c>
      <c r="F97">
        <v>3</v>
      </c>
      <c r="G97">
        <v>5</v>
      </c>
      <c r="H97">
        <v>3</v>
      </c>
      <c r="I97">
        <v>4</v>
      </c>
      <c r="J97">
        <v>1</v>
      </c>
      <c r="K97">
        <v>4</v>
      </c>
      <c r="L97">
        <v>3</v>
      </c>
      <c r="M97">
        <v>3</v>
      </c>
      <c r="N97">
        <v>3</v>
      </c>
      <c r="O97">
        <v>5</v>
      </c>
      <c r="P97">
        <f t="shared" si="1"/>
        <v>1</v>
      </c>
      <c r="Q97" t="s">
        <v>25</v>
      </c>
    </row>
    <row r="98" spans="1:17" x14ac:dyDescent="0.25">
      <c r="A98">
        <v>95</v>
      </c>
      <c r="B98">
        <v>316406230</v>
      </c>
      <c r="C98" s="7" t="s">
        <v>72</v>
      </c>
      <c r="D98">
        <v>3</v>
      </c>
      <c r="E98">
        <v>4</v>
      </c>
      <c r="F98">
        <v>3</v>
      </c>
      <c r="G98">
        <v>4</v>
      </c>
      <c r="H98">
        <v>2</v>
      </c>
      <c r="I98">
        <v>5</v>
      </c>
      <c r="J98">
        <v>4</v>
      </c>
      <c r="K98">
        <v>5</v>
      </c>
      <c r="L98">
        <v>5</v>
      </c>
      <c r="M98">
        <v>4</v>
      </c>
      <c r="N98">
        <v>3</v>
      </c>
      <c r="O98">
        <v>5</v>
      </c>
      <c r="P98">
        <f t="shared" si="1"/>
        <v>1</v>
      </c>
      <c r="Q98" t="s">
        <v>25</v>
      </c>
    </row>
    <row r="99" spans="1:17" x14ac:dyDescent="0.25">
      <c r="A99">
        <v>96</v>
      </c>
      <c r="B99">
        <v>205576465</v>
      </c>
      <c r="C99" s="4" t="s">
        <v>72</v>
      </c>
      <c r="D99">
        <v>3</v>
      </c>
      <c r="E99">
        <v>5</v>
      </c>
      <c r="F99">
        <v>3</v>
      </c>
      <c r="G99">
        <v>5</v>
      </c>
      <c r="H99">
        <v>3</v>
      </c>
      <c r="I99">
        <v>4</v>
      </c>
      <c r="J99">
        <v>4</v>
      </c>
      <c r="K99">
        <v>3</v>
      </c>
      <c r="L99">
        <v>4</v>
      </c>
      <c r="M99">
        <v>3</v>
      </c>
      <c r="N99">
        <v>3</v>
      </c>
      <c r="O99">
        <v>5</v>
      </c>
      <c r="P99">
        <f t="shared" si="1"/>
        <v>1</v>
      </c>
      <c r="Q99" t="s">
        <v>25</v>
      </c>
    </row>
    <row r="100" spans="1:17" x14ac:dyDescent="0.25">
      <c r="A100">
        <v>97</v>
      </c>
      <c r="B100">
        <v>321123689</v>
      </c>
      <c r="C100" s="7" t="s">
        <v>72</v>
      </c>
      <c r="D100">
        <v>2</v>
      </c>
      <c r="E100">
        <v>3</v>
      </c>
      <c r="F100">
        <v>2</v>
      </c>
      <c r="G100">
        <v>3</v>
      </c>
      <c r="H100">
        <v>2</v>
      </c>
      <c r="I100">
        <v>4</v>
      </c>
      <c r="J100">
        <v>2</v>
      </c>
      <c r="K100">
        <v>4</v>
      </c>
      <c r="L100">
        <v>1</v>
      </c>
      <c r="M100">
        <v>4</v>
      </c>
      <c r="N100">
        <v>1</v>
      </c>
      <c r="O100">
        <v>5</v>
      </c>
      <c r="P100">
        <f t="shared" si="1"/>
        <v>1</v>
      </c>
      <c r="Q100" t="s">
        <v>25</v>
      </c>
    </row>
    <row r="101" spans="1:17" x14ac:dyDescent="0.25">
      <c r="A101">
        <v>98</v>
      </c>
      <c r="B101">
        <v>204454110</v>
      </c>
      <c r="C101" s="4" t="s">
        <v>72</v>
      </c>
      <c r="D101">
        <v>4</v>
      </c>
      <c r="E101">
        <v>4</v>
      </c>
      <c r="F101">
        <v>3</v>
      </c>
      <c r="G101">
        <v>3</v>
      </c>
      <c r="I101">
        <v>4</v>
      </c>
      <c r="J101">
        <v>4</v>
      </c>
      <c r="K101">
        <v>4</v>
      </c>
      <c r="L101">
        <v>5</v>
      </c>
      <c r="M101">
        <v>5</v>
      </c>
      <c r="N101">
        <v>4</v>
      </c>
      <c r="O101">
        <v>5</v>
      </c>
      <c r="P101">
        <f t="shared" si="1"/>
        <v>1</v>
      </c>
      <c r="Q101" t="s">
        <v>25</v>
      </c>
    </row>
    <row r="102" spans="1:17" x14ac:dyDescent="0.25">
      <c r="A102">
        <v>99</v>
      </c>
      <c r="B102">
        <v>305709248</v>
      </c>
      <c r="C102" s="7" t="s">
        <v>72</v>
      </c>
      <c r="P102" t="str">
        <f t="shared" si="1"/>
        <v/>
      </c>
    </row>
    <row r="103" spans="1:17" x14ac:dyDescent="0.25">
      <c r="A103">
        <v>100</v>
      </c>
      <c r="B103">
        <v>205542566</v>
      </c>
      <c r="C103" s="4" t="s">
        <v>72</v>
      </c>
      <c r="D103">
        <v>4</v>
      </c>
      <c r="E103">
        <v>3</v>
      </c>
      <c r="F103">
        <v>5</v>
      </c>
      <c r="G103">
        <v>4</v>
      </c>
      <c r="H103">
        <v>4</v>
      </c>
      <c r="I103">
        <v>3</v>
      </c>
      <c r="J103">
        <v>5</v>
      </c>
      <c r="K103">
        <v>5</v>
      </c>
      <c r="L103">
        <v>5</v>
      </c>
      <c r="M103">
        <v>4</v>
      </c>
      <c r="N103">
        <v>5</v>
      </c>
      <c r="O103">
        <v>3</v>
      </c>
      <c r="P103">
        <f t="shared" si="1"/>
        <v>2</v>
      </c>
      <c r="Q103" t="s">
        <v>71</v>
      </c>
    </row>
    <row r="104" spans="1:17" x14ac:dyDescent="0.25">
      <c r="A104">
        <v>101</v>
      </c>
      <c r="B104">
        <v>307965053</v>
      </c>
      <c r="C104" s="7" t="s">
        <v>72</v>
      </c>
      <c r="D104">
        <v>4</v>
      </c>
      <c r="E104">
        <v>2</v>
      </c>
      <c r="F104">
        <v>4</v>
      </c>
      <c r="G104">
        <v>3</v>
      </c>
      <c r="H104">
        <v>5</v>
      </c>
      <c r="I104">
        <v>2</v>
      </c>
      <c r="J104">
        <v>4</v>
      </c>
      <c r="K104">
        <v>3</v>
      </c>
      <c r="L104">
        <v>3</v>
      </c>
      <c r="M104">
        <v>1</v>
      </c>
      <c r="N104">
        <v>3</v>
      </c>
      <c r="O104">
        <v>4</v>
      </c>
      <c r="P104">
        <f t="shared" si="1"/>
        <v>2</v>
      </c>
      <c r="Q104" t="s">
        <v>71</v>
      </c>
    </row>
    <row r="105" spans="1:17" x14ac:dyDescent="0.25">
      <c r="A105">
        <v>102</v>
      </c>
      <c r="B105">
        <v>205855240</v>
      </c>
      <c r="C105" s="4" t="s">
        <v>72</v>
      </c>
      <c r="D105">
        <v>5</v>
      </c>
      <c r="E105">
        <v>4</v>
      </c>
      <c r="F105">
        <v>5</v>
      </c>
      <c r="G105">
        <v>3</v>
      </c>
      <c r="H105">
        <v>5</v>
      </c>
      <c r="I105">
        <v>3</v>
      </c>
      <c r="J105">
        <v>4</v>
      </c>
      <c r="K105">
        <v>4</v>
      </c>
      <c r="L105">
        <v>5</v>
      </c>
      <c r="M105">
        <v>4</v>
      </c>
      <c r="N105">
        <v>4</v>
      </c>
      <c r="O105">
        <v>3</v>
      </c>
      <c r="P105">
        <f t="shared" si="1"/>
        <v>2</v>
      </c>
      <c r="Q105" t="s">
        <v>71</v>
      </c>
    </row>
    <row r="106" spans="1:17" x14ac:dyDescent="0.25">
      <c r="A106">
        <v>103</v>
      </c>
      <c r="B106">
        <v>204383699</v>
      </c>
      <c r="C106" s="7" t="s">
        <v>72</v>
      </c>
      <c r="D106">
        <v>4</v>
      </c>
      <c r="E106">
        <v>2</v>
      </c>
      <c r="F106">
        <v>4</v>
      </c>
      <c r="G106">
        <v>3</v>
      </c>
      <c r="H106">
        <v>4</v>
      </c>
      <c r="I106">
        <v>3</v>
      </c>
      <c r="J106">
        <v>5</v>
      </c>
      <c r="K106">
        <v>3</v>
      </c>
      <c r="L106">
        <v>5</v>
      </c>
      <c r="M106">
        <v>3</v>
      </c>
      <c r="N106">
        <v>5</v>
      </c>
      <c r="O106">
        <v>3</v>
      </c>
      <c r="P106">
        <f t="shared" si="1"/>
        <v>1</v>
      </c>
      <c r="Q106" t="s">
        <v>25</v>
      </c>
    </row>
    <row r="107" spans="1:17" x14ac:dyDescent="0.25">
      <c r="A107">
        <v>104</v>
      </c>
      <c r="B107">
        <v>203251616</v>
      </c>
      <c r="C107" s="4" t="s">
        <v>72</v>
      </c>
      <c r="D107">
        <v>3</v>
      </c>
      <c r="E107">
        <v>4</v>
      </c>
      <c r="F107">
        <v>3</v>
      </c>
      <c r="G107">
        <v>4</v>
      </c>
      <c r="H107">
        <v>4</v>
      </c>
      <c r="I107">
        <v>4</v>
      </c>
      <c r="J107">
        <v>3</v>
      </c>
      <c r="K107">
        <v>2</v>
      </c>
      <c r="L107">
        <v>4</v>
      </c>
      <c r="M107">
        <v>3</v>
      </c>
      <c r="N107">
        <v>3</v>
      </c>
      <c r="O107">
        <v>3</v>
      </c>
      <c r="P107">
        <f t="shared" si="1"/>
        <v>2</v>
      </c>
      <c r="Q107" t="s">
        <v>71</v>
      </c>
    </row>
    <row r="108" spans="1:17" x14ac:dyDescent="0.25">
      <c r="A108">
        <v>105</v>
      </c>
      <c r="B108">
        <v>204095434</v>
      </c>
      <c r="C108" s="7" t="s">
        <v>72</v>
      </c>
      <c r="D108">
        <v>5</v>
      </c>
      <c r="E108">
        <v>5</v>
      </c>
      <c r="F108">
        <v>3</v>
      </c>
      <c r="G108">
        <v>4</v>
      </c>
      <c r="H108">
        <v>2</v>
      </c>
      <c r="I108">
        <v>2</v>
      </c>
      <c r="J108">
        <v>3</v>
      </c>
      <c r="K108">
        <v>4</v>
      </c>
      <c r="L108">
        <v>4</v>
      </c>
      <c r="M108">
        <v>4</v>
      </c>
      <c r="N108">
        <v>2</v>
      </c>
      <c r="O108">
        <v>4</v>
      </c>
      <c r="P108">
        <f t="shared" si="1"/>
        <v>1</v>
      </c>
      <c r="Q108" t="s">
        <v>25</v>
      </c>
    </row>
    <row r="109" spans="1:17" x14ac:dyDescent="0.25">
      <c r="A109">
        <v>106</v>
      </c>
      <c r="B109">
        <v>208379248</v>
      </c>
      <c r="C109" s="4" t="s">
        <v>72</v>
      </c>
      <c r="D109">
        <v>3</v>
      </c>
      <c r="E109">
        <v>5</v>
      </c>
      <c r="F109">
        <v>4</v>
      </c>
      <c r="G109">
        <v>5</v>
      </c>
      <c r="H109">
        <v>3</v>
      </c>
      <c r="I109">
        <v>5</v>
      </c>
      <c r="J109">
        <v>4</v>
      </c>
      <c r="K109">
        <v>5</v>
      </c>
      <c r="L109">
        <v>4</v>
      </c>
      <c r="M109">
        <v>5</v>
      </c>
      <c r="N109">
        <v>3</v>
      </c>
      <c r="O109">
        <v>5</v>
      </c>
      <c r="P109">
        <f t="shared" si="1"/>
        <v>1</v>
      </c>
      <c r="Q109" t="s">
        <v>25</v>
      </c>
    </row>
    <row r="110" spans="1:17" x14ac:dyDescent="0.25">
      <c r="A110">
        <v>107</v>
      </c>
      <c r="B110">
        <v>307888255</v>
      </c>
      <c r="C110" s="7" t="s">
        <v>72</v>
      </c>
      <c r="D110">
        <v>3</v>
      </c>
      <c r="E110">
        <v>3</v>
      </c>
      <c r="F110">
        <v>3</v>
      </c>
      <c r="G110">
        <v>3</v>
      </c>
      <c r="H110">
        <v>4</v>
      </c>
      <c r="I110">
        <v>4</v>
      </c>
      <c r="J110">
        <v>4</v>
      </c>
      <c r="K110">
        <v>3</v>
      </c>
      <c r="L110">
        <v>3</v>
      </c>
      <c r="M110">
        <v>2</v>
      </c>
      <c r="N110">
        <v>2</v>
      </c>
      <c r="O110">
        <v>4</v>
      </c>
      <c r="P110">
        <f t="shared" si="1"/>
        <v>1</v>
      </c>
      <c r="Q110" t="s">
        <v>25</v>
      </c>
    </row>
    <row r="111" spans="1:17" x14ac:dyDescent="0.25">
      <c r="A111">
        <v>108</v>
      </c>
      <c r="B111">
        <v>311392401</v>
      </c>
      <c r="C111" s="4" t="s">
        <v>72</v>
      </c>
      <c r="D111">
        <v>5</v>
      </c>
      <c r="E111">
        <v>5</v>
      </c>
      <c r="F111">
        <v>5</v>
      </c>
      <c r="G111">
        <v>5</v>
      </c>
      <c r="H111">
        <v>5</v>
      </c>
      <c r="I111">
        <v>5</v>
      </c>
      <c r="J111">
        <v>4</v>
      </c>
      <c r="K111">
        <v>5</v>
      </c>
      <c r="L111">
        <v>2</v>
      </c>
      <c r="M111">
        <v>3</v>
      </c>
      <c r="N111">
        <v>3</v>
      </c>
      <c r="O111">
        <v>5</v>
      </c>
      <c r="P111">
        <f t="shared" si="1"/>
        <v>1</v>
      </c>
      <c r="Q111" t="s">
        <v>25</v>
      </c>
    </row>
    <row r="112" spans="1:17" x14ac:dyDescent="0.25">
      <c r="A112">
        <v>109</v>
      </c>
      <c r="B112">
        <v>319272589</v>
      </c>
      <c r="C112" s="7" t="s">
        <v>72</v>
      </c>
      <c r="P112" t="str">
        <f t="shared" si="1"/>
        <v/>
      </c>
    </row>
    <row r="113" spans="1:17" x14ac:dyDescent="0.25">
      <c r="A113">
        <v>110</v>
      </c>
      <c r="B113">
        <v>311375828</v>
      </c>
      <c r="C113" s="4" t="s">
        <v>72</v>
      </c>
      <c r="D113">
        <v>4</v>
      </c>
      <c r="E113">
        <v>4</v>
      </c>
      <c r="F113">
        <v>3</v>
      </c>
      <c r="G113">
        <v>4</v>
      </c>
      <c r="H113">
        <v>4</v>
      </c>
      <c r="I113">
        <v>3</v>
      </c>
      <c r="J113">
        <v>4</v>
      </c>
      <c r="K113">
        <v>4</v>
      </c>
      <c r="L113">
        <v>4</v>
      </c>
      <c r="M113">
        <v>4</v>
      </c>
      <c r="N113">
        <v>4</v>
      </c>
      <c r="O113">
        <v>4</v>
      </c>
      <c r="P113" t="str">
        <f t="shared" si="1"/>
        <v/>
      </c>
    </row>
    <row r="114" spans="1:17" x14ac:dyDescent="0.25">
      <c r="A114">
        <v>111</v>
      </c>
      <c r="B114">
        <v>205503352</v>
      </c>
      <c r="C114" s="7" t="s">
        <v>72</v>
      </c>
      <c r="D114">
        <v>3</v>
      </c>
      <c r="E114">
        <v>3</v>
      </c>
      <c r="F114">
        <v>3</v>
      </c>
      <c r="G114">
        <v>5</v>
      </c>
      <c r="H114">
        <v>4</v>
      </c>
      <c r="I114">
        <v>4</v>
      </c>
      <c r="J114">
        <v>4</v>
      </c>
      <c r="K114">
        <v>3</v>
      </c>
      <c r="L114">
        <v>3</v>
      </c>
      <c r="M114">
        <v>4</v>
      </c>
      <c r="N114">
        <v>3</v>
      </c>
      <c r="O114">
        <v>4</v>
      </c>
      <c r="P114">
        <f t="shared" si="1"/>
        <v>1</v>
      </c>
      <c r="Q114" t="s">
        <v>25</v>
      </c>
    </row>
    <row r="115" spans="1:17" x14ac:dyDescent="0.25">
      <c r="A115">
        <v>112</v>
      </c>
      <c r="B115">
        <v>205739188</v>
      </c>
      <c r="C115" s="4" t="s">
        <v>72</v>
      </c>
      <c r="D115">
        <v>3</v>
      </c>
      <c r="E115">
        <v>5</v>
      </c>
      <c r="F115">
        <v>3</v>
      </c>
      <c r="G115">
        <v>5</v>
      </c>
      <c r="H115">
        <v>2</v>
      </c>
      <c r="I115">
        <v>5</v>
      </c>
      <c r="J115">
        <v>5</v>
      </c>
      <c r="K115">
        <v>4</v>
      </c>
      <c r="L115">
        <v>4</v>
      </c>
      <c r="M115">
        <v>5</v>
      </c>
      <c r="N115">
        <v>2</v>
      </c>
      <c r="O115">
        <v>5</v>
      </c>
      <c r="P115">
        <f t="shared" si="1"/>
        <v>1</v>
      </c>
      <c r="Q115" t="s">
        <v>25</v>
      </c>
    </row>
    <row r="116" spans="1:17" x14ac:dyDescent="0.25">
      <c r="A116">
        <v>113</v>
      </c>
      <c r="B116">
        <v>311428585</v>
      </c>
      <c r="C116" s="7" t="s">
        <v>72</v>
      </c>
      <c r="D116">
        <v>2</v>
      </c>
      <c r="E116">
        <v>3</v>
      </c>
      <c r="F116">
        <v>4</v>
      </c>
      <c r="G116">
        <v>4</v>
      </c>
      <c r="H116">
        <v>4</v>
      </c>
      <c r="I116">
        <v>4</v>
      </c>
      <c r="J116">
        <v>2</v>
      </c>
      <c r="K116">
        <v>3</v>
      </c>
      <c r="L116">
        <v>1</v>
      </c>
      <c r="M116">
        <v>1</v>
      </c>
      <c r="N116">
        <v>3</v>
      </c>
      <c r="O116">
        <v>3</v>
      </c>
      <c r="P116">
        <f t="shared" si="1"/>
        <v>2</v>
      </c>
      <c r="Q116" t="s">
        <v>71</v>
      </c>
    </row>
    <row r="117" spans="1:17" x14ac:dyDescent="0.25">
      <c r="A117">
        <v>114</v>
      </c>
      <c r="B117">
        <v>204557268</v>
      </c>
      <c r="C117" s="4" t="s">
        <v>72</v>
      </c>
      <c r="D117">
        <v>3</v>
      </c>
      <c r="E117">
        <v>3</v>
      </c>
      <c r="F117">
        <v>4</v>
      </c>
      <c r="G117">
        <v>3</v>
      </c>
      <c r="H117">
        <v>4</v>
      </c>
      <c r="I117">
        <v>3</v>
      </c>
      <c r="J117">
        <v>5</v>
      </c>
      <c r="K117">
        <v>3</v>
      </c>
      <c r="L117">
        <v>3</v>
      </c>
      <c r="M117">
        <v>3</v>
      </c>
      <c r="N117">
        <v>3</v>
      </c>
      <c r="O117">
        <v>3</v>
      </c>
      <c r="P117">
        <f t="shared" si="1"/>
        <v>2</v>
      </c>
      <c r="Q117" t="s">
        <v>71</v>
      </c>
    </row>
    <row r="118" spans="1:17" x14ac:dyDescent="0.25">
      <c r="A118">
        <v>115</v>
      </c>
      <c r="B118">
        <v>204226815</v>
      </c>
      <c r="C118" s="4" t="s">
        <v>72</v>
      </c>
      <c r="D118">
        <v>4</v>
      </c>
      <c r="E118">
        <v>5</v>
      </c>
      <c r="F118">
        <v>4</v>
      </c>
      <c r="G118">
        <v>5</v>
      </c>
      <c r="H118">
        <v>3</v>
      </c>
      <c r="I118">
        <v>4</v>
      </c>
      <c r="J118">
        <v>4</v>
      </c>
      <c r="K118">
        <v>4</v>
      </c>
      <c r="L118">
        <v>5</v>
      </c>
      <c r="M118">
        <v>5</v>
      </c>
      <c r="N118">
        <v>5</v>
      </c>
      <c r="O118">
        <v>5</v>
      </c>
      <c r="P118">
        <f t="shared" si="1"/>
        <v>1</v>
      </c>
      <c r="Q118" t="s">
        <v>25</v>
      </c>
    </row>
    <row r="119" spans="1:17" x14ac:dyDescent="0.25">
      <c r="A119">
        <v>116</v>
      </c>
      <c r="B119">
        <v>311487656</v>
      </c>
      <c r="C119" s="7" t="s">
        <v>72</v>
      </c>
      <c r="D119">
        <v>2</v>
      </c>
      <c r="E119">
        <v>4</v>
      </c>
      <c r="F119">
        <v>3</v>
      </c>
      <c r="G119">
        <v>4</v>
      </c>
      <c r="H119">
        <v>3</v>
      </c>
      <c r="I119">
        <v>4</v>
      </c>
      <c r="J119">
        <v>3</v>
      </c>
      <c r="K119">
        <v>4</v>
      </c>
      <c r="L119">
        <v>3</v>
      </c>
      <c r="M119">
        <v>3</v>
      </c>
      <c r="N119">
        <v>3</v>
      </c>
      <c r="O119">
        <v>5</v>
      </c>
      <c r="P119">
        <f t="shared" si="1"/>
        <v>1</v>
      </c>
      <c r="Q119" s="6" t="s">
        <v>25</v>
      </c>
    </row>
    <row r="120" spans="1:17" x14ac:dyDescent="0.25">
      <c r="A120">
        <v>117</v>
      </c>
      <c r="B120">
        <v>313355812</v>
      </c>
      <c r="C120" s="4" t="s">
        <v>72</v>
      </c>
      <c r="D120">
        <v>3</v>
      </c>
      <c r="E120">
        <v>2</v>
      </c>
      <c r="F120">
        <v>2</v>
      </c>
      <c r="G120">
        <v>2</v>
      </c>
      <c r="H120">
        <v>3</v>
      </c>
      <c r="I120">
        <v>3</v>
      </c>
      <c r="J120">
        <v>4</v>
      </c>
      <c r="K120">
        <v>3</v>
      </c>
      <c r="L120">
        <v>2</v>
      </c>
      <c r="M120">
        <v>2</v>
      </c>
      <c r="N120">
        <v>4</v>
      </c>
      <c r="O120">
        <v>3</v>
      </c>
      <c r="P120">
        <f t="shared" si="1"/>
        <v>2</v>
      </c>
      <c r="Q120" t="s">
        <v>71</v>
      </c>
    </row>
    <row r="121" spans="1:17" x14ac:dyDescent="0.25">
      <c r="A121">
        <v>118</v>
      </c>
      <c r="B121">
        <v>209510890</v>
      </c>
      <c r="C121" s="7" t="s">
        <v>72</v>
      </c>
      <c r="D121">
        <v>3</v>
      </c>
      <c r="E121">
        <v>5</v>
      </c>
      <c r="F121">
        <v>4</v>
      </c>
      <c r="G121">
        <v>3</v>
      </c>
      <c r="H121">
        <v>4</v>
      </c>
      <c r="I121">
        <v>3</v>
      </c>
      <c r="J121">
        <v>5</v>
      </c>
      <c r="K121">
        <v>3</v>
      </c>
      <c r="L121">
        <v>4</v>
      </c>
      <c r="M121">
        <v>2</v>
      </c>
      <c r="N121">
        <v>3</v>
      </c>
      <c r="O121">
        <v>4</v>
      </c>
      <c r="P121">
        <f t="shared" si="1"/>
        <v>1</v>
      </c>
      <c r="Q121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Background</vt:lpstr>
      <vt:lpstr>Data Hub</vt:lpstr>
      <vt:lpstr>Poker Planning</vt:lpstr>
      <vt:lpstr>Preferences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Arnon Sturm</dc:creator>
  <cp:lastModifiedBy>Arnon Sturm</cp:lastModifiedBy>
  <dcterms:created xsi:type="dcterms:W3CDTF">2019-06-25T06:11:34Z</dcterms:created>
  <dcterms:modified xsi:type="dcterms:W3CDTF">2019-10-31T09:33:25Z</dcterms:modified>
</cp:coreProperties>
</file>