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2075" activeTab="2"/>
  </bookViews>
  <sheets>
    <sheet name="Speed" sheetId="1" r:id="rId1"/>
    <sheet name="Bottom" sheetId="3" r:id="rId2"/>
    <sheet name="FD" sheetId="4" r:id="rId3"/>
  </sheets>
  <calcPr calcId="145621" concurrentCalc="0"/>
</workbook>
</file>

<file path=xl/calcChain.xml><?xml version="1.0" encoding="utf-8"?>
<calcChain xmlns="http://schemas.openxmlformats.org/spreadsheetml/2006/main">
  <c r="B75" i="4" l="1"/>
  <c r="B76" i="4"/>
  <c r="F76" i="4"/>
  <c r="F77" i="4"/>
  <c r="E76" i="4"/>
  <c r="E77" i="4"/>
  <c r="D76" i="4"/>
  <c r="D77" i="4"/>
  <c r="C76" i="4"/>
  <c r="C77" i="4"/>
  <c r="B77" i="4"/>
  <c r="F75" i="4"/>
  <c r="E75" i="4"/>
  <c r="D75" i="4"/>
  <c r="C75" i="4"/>
  <c r="F63" i="4"/>
  <c r="F64" i="4"/>
  <c r="E63" i="4"/>
  <c r="E64" i="4"/>
  <c r="D63" i="4"/>
  <c r="D64" i="4"/>
  <c r="C63" i="4"/>
  <c r="C64" i="4"/>
  <c r="B63" i="4"/>
  <c r="B64" i="4"/>
  <c r="F62" i="4"/>
  <c r="E62" i="4"/>
  <c r="D62" i="4"/>
  <c r="C62" i="4"/>
  <c r="B62" i="4"/>
  <c r="F31" i="4"/>
  <c r="E31" i="4"/>
  <c r="D31" i="4"/>
  <c r="C31" i="4"/>
  <c r="B31" i="4"/>
  <c r="T48" i="4"/>
  <c r="T49" i="4"/>
  <c r="S48" i="4"/>
  <c r="S49" i="4"/>
  <c r="R48" i="4"/>
  <c r="R49" i="4"/>
  <c r="Q48" i="4"/>
  <c r="Q49" i="4"/>
  <c r="P48" i="4"/>
  <c r="P49" i="4"/>
  <c r="M48" i="4"/>
  <c r="M49" i="4"/>
  <c r="L48" i="4"/>
  <c r="L49" i="4"/>
  <c r="K48" i="4"/>
  <c r="K49" i="4"/>
  <c r="J48" i="4"/>
  <c r="J49" i="4"/>
  <c r="I48" i="4"/>
  <c r="I49" i="4"/>
  <c r="T47" i="4"/>
  <c r="S47" i="4"/>
  <c r="R47" i="4"/>
  <c r="Q47" i="4"/>
  <c r="P47" i="4"/>
  <c r="M47" i="4"/>
  <c r="L47" i="4"/>
  <c r="K47" i="4"/>
  <c r="J47" i="4"/>
  <c r="I47" i="4"/>
  <c r="T32" i="4"/>
  <c r="T33" i="4"/>
  <c r="S32" i="4"/>
  <c r="S33" i="4"/>
  <c r="R32" i="4"/>
  <c r="R33" i="4"/>
  <c r="Q32" i="4"/>
  <c r="Q33" i="4"/>
  <c r="P32" i="4"/>
  <c r="P33" i="4"/>
  <c r="M32" i="4"/>
  <c r="M33" i="4"/>
  <c r="L32" i="4"/>
  <c r="L33" i="4"/>
  <c r="K32" i="4"/>
  <c r="K33" i="4"/>
  <c r="J32" i="4"/>
  <c r="J33" i="4"/>
  <c r="I32" i="4"/>
  <c r="I33" i="4"/>
  <c r="F32" i="4"/>
  <c r="F33" i="4"/>
  <c r="E32" i="4"/>
  <c r="E33" i="4"/>
  <c r="D32" i="4"/>
  <c r="D33" i="4"/>
  <c r="C32" i="4"/>
  <c r="C33" i="4"/>
  <c r="B32" i="4"/>
  <c r="B33" i="4"/>
  <c r="T31" i="4"/>
  <c r="S31" i="4"/>
  <c r="R31" i="4"/>
  <c r="Q31" i="4"/>
  <c r="P31" i="4"/>
  <c r="M31" i="4"/>
  <c r="L31" i="4"/>
  <c r="K31" i="4"/>
  <c r="J31" i="4"/>
  <c r="I31" i="4"/>
  <c r="T15" i="4"/>
  <c r="T16" i="4"/>
  <c r="S15" i="4"/>
  <c r="S16" i="4"/>
  <c r="R15" i="4"/>
  <c r="R16" i="4"/>
  <c r="Q15" i="4"/>
  <c r="Q16" i="4"/>
  <c r="P15" i="4"/>
  <c r="P16" i="4"/>
  <c r="M15" i="4"/>
  <c r="M16" i="4"/>
  <c r="L15" i="4"/>
  <c r="L16" i="4"/>
  <c r="K15" i="4"/>
  <c r="K16" i="4"/>
  <c r="J15" i="4"/>
  <c r="J16" i="4"/>
  <c r="I15" i="4"/>
  <c r="I16" i="4"/>
  <c r="T14" i="4"/>
  <c r="S14" i="4"/>
  <c r="R14" i="4"/>
  <c r="Q14" i="4"/>
  <c r="P14" i="4"/>
  <c r="M14" i="4"/>
  <c r="L14" i="4"/>
  <c r="K14" i="4"/>
  <c r="J14" i="4"/>
  <c r="I14" i="4"/>
  <c r="F72" i="3"/>
  <c r="F73" i="3"/>
  <c r="E72" i="3"/>
  <c r="E73" i="3"/>
  <c r="D72" i="3"/>
  <c r="D73" i="3"/>
  <c r="C72" i="3"/>
  <c r="C73" i="3"/>
  <c r="B72" i="3"/>
  <c r="B73" i="3"/>
  <c r="F58" i="3"/>
  <c r="F59" i="3"/>
  <c r="E58" i="3"/>
  <c r="E59" i="3"/>
  <c r="D58" i="3"/>
  <c r="D59" i="3"/>
  <c r="C58" i="3"/>
  <c r="C59" i="3"/>
  <c r="B58" i="3"/>
  <c r="B59" i="3"/>
  <c r="F74" i="3"/>
  <c r="E74" i="3"/>
  <c r="D74" i="3"/>
  <c r="C74" i="3"/>
  <c r="B74" i="3"/>
  <c r="F60" i="3"/>
  <c r="E60" i="3"/>
  <c r="D60" i="3"/>
  <c r="C60" i="3"/>
  <c r="B60" i="3"/>
  <c r="T45" i="3"/>
  <c r="T46" i="3"/>
  <c r="S45" i="3"/>
  <c r="S46" i="3"/>
  <c r="R45" i="3"/>
  <c r="R46" i="3"/>
  <c r="Q45" i="3"/>
  <c r="Q46" i="3"/>
  <c r="P45" i="3"/>
  <c r="P46" i="3"/>
  <c r="F45" i="3"/>
  <c r="F46" i="3"/>
  <c r="E45" i="3"/>
  <c r="E46" i="3"/>
  <c r="D45" i="3"/>
  <c r="D46" i="3"/>
  <c r="C45" i="3"/>
  <c r="C46" i="3"/>
  <c r="B45" i="3"/>
  <c r="B46" i="3"/>
  <c r="M44" i="3"/>
  <c r="M45" i="3"/>
  <c r="L44" i="3"/>
  <c r="L45" i="3"/>
  <c r="K44" i="3"/>
  <c r="K45" i="3"/>
  <c r="J44" i="3"/>
  <c r="J45" i="3"/>
  <c r="I44" i="3"/>
  <c r="I45" i="3"/>
  <c r="T44" i="3"/>
  <c r="S44" i="3"/>
  <c r="R44" i="3"/>
  <c r="Q44" i="3"/>
  <c r="P44" i="3"/>
  <c r="F44" i="3"/>
  <c r="E44" i="3"/>
  <c r="D44" i="3"/>
  <c r="C44" i="3"/>
  <c r="B44" i="3"/>
  <c r="M43" i="3"/>
  <c r="L43" i="3"/>
  <c r="K43" i="3"/>
  <c r="J43" i="3"/>
  <c r="I43" i="3"/>
  <c r="T29" i="3"/>
  <c r="T30" i="3"/>
  <c r="S29" i="3"/>
  <c r="S30" i="3"/>
  <c r="R29" i="3"/>
  <c r="R30" i="3"/>
  <c r="Q29" i="3"/>
  <c r="Q30" i="3"/>
  <c r="P29" i="3"/>
  <c r="P30" i="3"/>
  <c r="M29" i="3"/>
  <c r="M30" i="3"/>
  <c r="L29" i="3"/>
  <c r="L30" i="3"/>
  <c r="K29" i="3"/>
  <c r="K30" i="3"/>
  <c r="J29" i="3"/>
  <c r="J30" i="3"/>
  <c r="I29" i="3"/>
  <c r="I30" i="3"/>
  <c r="F29" i="3"/>
  <c r="F30" i="3"/>
  <c r="E29" i="3"/>
  <c r="E30" i="3"/>
  <c r="D29" i="3"/>
  <c r="D30" i="3"/>
  <c r="C29" i="3"/>
  <c r="C30" i="3"/>
  <c r="B29" i="3"/>
  <c r="B30" i="3"/>
  <c r="T28" i="3"/>
  <c r="S28" i="3"/>
  <c r="R28" i="3"/>
  <c r="Q28" i="3"/>
  <c r="P28" i="3"/>
  <c r="M28" i="3"/>
  <c r="L28" i="3"/>
  <c r="K28" i="3"/>
  <c r="J28" i="3"/>
  <c r="I28" i="3"/>
  <c r="F28" i="3"/>
  <c r="E28" i="3"/>
  <c r="D28" i="3"/>
  <c r="C28" i="3"/>
  <c r="B28" i="3"/>
  <c r="T13" i="3"/>
  <c r="T14" i="3"/>
  <c r="S13" i="3"/>
  <c r="S14" i="3"/>
  <c r="R13" i="3"/>
  <c r="R14" i="3"/>
  <c r="Q13" i="3"/>
  <c r="Q14" i="3"/>
  <c r="P13" i="3"/>
  <c r="P14" i="3"/>
  <c r="M13" i="3"/>
  <c r="M14" i="3"/>
  <c r="L13" i="3"/>
  <c r="L14" i="3"/>
  <c r="K13" i="3"/>
  <c r="K14" i="3"/>
  <c r="J13" i="3"/>
  <c r="J14" i="3"/>
  <c r="I13" i="3"/>
  <c r="I14" i="3"/>
  <c r="F13" i="3"/>
  <c r="F14" i="3"/>
  <c r="E13" i="3"/>
  <c r="E14" i="3"/>
  <c r="D13" i="3"/>
  <c r="D14" i="3"/>
  <c r="C13" i="3"/>
  <c r="C14" i="3"/>
  <c r="B13" i="3"/>
  <c r="B14" i="3"/>
  <c r="T12" i="3"/>
  <c r="S12" i="3"/>
  <c r="R12" i="3"/>
  <c r="Q12" i="3"/>
  <c r="P12" i="3"/>
  <c r="M12" i="3"/>
  <c r="L12" i="3"/>
  <c r="K12" i="3"/>
  <c r="J12" i="3"/>
  <c r="I12" i="3"/>
  <c r="F12" i="3"/>
  <c r="E12" i="3"/>
  <c r="D12" i="3"/>
  <c r="C12" i="3"/>
  <c r="B12" i="3"/>
  <c r="F72" i="1"/>
  <c r="F73" i="1"/>
  <c r="E72" i="1"/>
  <c r="E73" i="1"/>
  <c r="D72" i="1"/>
  <c r="D73" i="1"/>
  <c r="C72" i="1"/>
  <c r="C73" i="1"/>
  <c r="B72" i="1"/>
  <c r="B73" i="1"/>
  <c r="F58" i="1"/>
  <c r="F59" i="1"/>
  <c r="E58" i="1"/>
  <c r="E59" i="1"/>
  <c r="D58" i="1"/>
  <c r="D59" i="1"/>
  <c r="C58" i="1"/>
  <c r="C59" i="1"/>
  <c r="B58" i="1"/>
  <c r="B59" i="1"/>
  <c r="F74" i="1"/>
  <c r="E74" i="1"/>
  <c r="D74" i="1"/>
  <c r="C74" i="1"/>
  <c r="B74" i="1"/>
  <c r="F60" i="1"/>
  <c r="E60" i="1"/>
  <c r="D60" i="1"/>
  <c r="C60" i="1"/>
  <c r="B60" i="1"/>
  <c r="T46" i="1"/>
  <c r="T47" i="1"/>
  <c r="S46" i="1"/>
  <c r="S47" i="1"/>
  <c r="R46" i="1"/>
  <c r="R47" i="1"/>
  <c r="Q46" i="1"/>
  <c r="Q47" i="1"/>
  <c r="P46" i="1"/>
  <c r="P47" i="1"/>
  <c r="M45" i="1"/>
  <c r="M46" i="1"/>
  <c r="L45" i="1"/>
  <c r="L46" i="1"/>
  <c r="K45" i="1"/>
  <c r="K46" i="1"/>
  <c r="J45" i="1"/>
  <c r="J46" i="1"/>
  <c r="I45" i="1"/>
  <c r="I46" i="1"/>
  <c r="F45" i="1"/>
  <c r="F46" i="1"/>
  <c r="E45" i="1"/>
  <c r="E46" i="1"/>
  <c r="D45" i="1"/>
  <c r="D46" i="1"/>
  <c r="C45" i="1"/>
  <c r="C46" i="1"/>
  <c r="B45" i="1"/>
  <c r="B46" i="1"/>
  <c r="T45" i="1"/>
  <c r="S45" i="1"/>
  <c r="R45" i="1"/>
  <c r="Q45" i="1"/>
  <c r="P45" i="1"/>
  <c r="M44" i="1"/>
  <c r="L44" i="1"/>
  <c r="K44" i="1"/>
  <c r="J44" i="1"/>
  <c r="I44" i="1"/>
  <c r="F44" i="1"/>
  <c r="E44" i="1"/>
  <c r="D44" i="1"/>
  <c r="C44" i="1"/>
  <c r="B44" i="1"/>
  <c r="M30" i="1"/>
  <c r="M31" i="1"/>
  <c r="L30" i="1"/>
  <c r="L31" i="1"/>
  <c r="K30" i="1"/>
  <c r="K31" i="1"/>
  <c r="J30" i="1"/>
  <c r="J31" i="1"/>
  <c r="I30" i="1"/>
  <c r="I31" i="1"/>
  <c r="F30" i="1"/>
  <c r="F31" i="1"/>
  <c r="E30" i="1"/>
  <c r="E31" i="1"/>
  <c r="D30" i="1"/>
  <c r="D31" i="1"/>
  <c r="C30" i="1"/>
  <c r="C31" i="1"/>
  <c r="B30" i="1"/>
  <c r="B31" i="1"/>
  <c r="T28" i="1"/>
  <c r="T29" i="1"/>
  <c r="S28" i="1"/>
  <c r="S29" i="1"/>
  <c r="R28" i="1"/>
  <c r="R29" i="1"/>
  <c r="Q28" i="1"/>
  <c r="Q29" i="1"/>
  <c r="P28" i="1"/>
  <c r="P29" i="1"/>
  <c r="M29" i="1"/>
  <c r="L29" i="1"/>
  <c r="K29" i="1"/>
  <c r="J29" i="1"/>
  <c r="I29" i="1"/>
  <c r="F29" i="1"/>
  <c r="E29" i="1"/>
  <c r="D29" i="1"/>
  <c r="C29" i="1"/>
  <c r="B29" i="1"/>
  <c r="T27" i="1"/>
  <c r="S27" i="1"/>
  <c r="R27" i="1"/>
  <c r="Q27" i="1"/>
  <c r="P27" i="1"/>
  <c r="T14" i="1"/>
  <c r="T15" i="1"/>
  <c r="S14" i="1"/>
  <c r="S15" i="1"/>
  <c r="R14" i="1"/>
  <c r="R15" i="1"/>
  <c r="Q14" i="1"/>
  <c r="Q15" i="1"/>
  <c r="P14" i="1"/>
  <c r="P15" i="1"/>
  <c r="M14" i="1"/>
  <c r="M15" i="1"/>
  <c r="L14" i="1"/>
  <c r="L15" i="1"/>
  <c r="K14" i="1"/>
  <c r="K15" i="1"/>
  <c r="J14" i="1"/>
  <c r="J15" i="1"/>
  <c r="I14" i="1"/>
  <c r="I15" i="1"/>
  <c r="F14" i="1"/>
  <c r="F15" i="1"/>
  <c r="E14" i="1"/>
  <c r="E15" i="1"/>
  <c r="D14" i="1"/>
  <c r="D15" i="1"/>
  <c r="C14" i="1"/>
  <c r="C15" i="1"/>
  <c r="B14" i="1"/>
  <c r="B15" i="1"/>
  <c r="T13" i="1"/>
  <c r="S13" i="1"/>
  <c r="R13" i="1"/>
  <c r="Q13" i="1"/>
  <c r="P13" i="1"/>
  <c r="M13" i="1"/>
  <c r="L13" i="1"/>
  <c r="K13" i="1"/>
  <c r="J13" i="1"/>
  <c r="I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<sst xmlns="http://schemas.openxmlformats.org/spreadsheetml/2006/main" count="561" uniqueCount="45">
  <si>
    <t>Control</t>
  </si>
  <si>
    <t>Average speed</t>
  </si>
  <si>
    <t xml:space="preserve">Pre </t>
  </si>
  <si>
    <t>1hr post</t>
  </si>
  <si>
    <t>2hr post</t>
  </si>
  <si>
    <t>3hr post</t>
  </si>
  <si>
    <t>6hr post</t>
  </si>
  <si>
    <t>Fish 1</t>
  </si>
  <si>
    <t>Fish 2</t>
  </si>
  <si>
    <t>Fish 3</t>
  </si>
  <si>
    <t>Fish 4</t>
  </si>
  <si>
    <t>Fish 6</t>
  </si>
  <si>
    <t>Fish 5</t>
  </si>
  <si>
    <t>Fish 7</t>
  </si>
  <si>
    <t>Fish 8</t>
  </si>
  <si>
    <t>Average</t>
  </si>
  <si>
    <t>Standard dev</t>
  </si>
  <si>
    <t>Std error</t>
  </si>
  <si>
    <t>Fin Clip</t>
  </si>
  <si>
    <t>NO STRESS</t>
  </si>
  <si>
    <t>ACUTE STRESS</t>
  </si>
  <si>
    <t>CHRONIC STRESS</t>
  </si>
  <si>
    <t>SHAM</t>
  </si>
  <si>
    <t>Naloxone  fin clip</t>
  </si>
  <si>
    <t>Speed</t>
  </si>
  <si>
    <t xml:space="preserve">Naloxone </t>
  </si>
  <si>
    <t>Time spent lower half</t>
  </si>
  <si>
    <t>No Stress</t>
  </si>
  <si>
    <t>ACUTE</t>
  </si>
  <si>
    <t>CHRONIC</t>
  </si>
  <si>
    <t>Time spent Bottom</t>
  </si>
  <si>
    <t>pre</t>
  </si>
  <si>
    <t>post 1hr</t>
  </si>
  <si>
    <t>post 2hr</t>
  </si>
  <si>
    <t>post 3hr</t>
  </si>
  <si>
    <t>post 6hr</t>
  </si>
  <si>
    <t>Naloxone  fin clip Fractal Dimension</t>
  </si>
  <si>
    <t>post 1 hr</t>
  </si>
  <si>
    <t>post 2 hr</t>
  </si>
  <si>
    <t>post 3 hr</t>
  </si>
  <si>
    <t>post 6 hr</t>
  </si>
  <si>
    <t>average</t>
  </si>
  <si>
    <t>Naloxone no fin clip</t>
  </si>
  <si>
    <t>FD</t>
  </si>
  <si>
    <t>Standard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</si>
</sst>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2" fontId="3" fillId="2" borderId="0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/>
    <xf numFmtId="0" fontId="0" fillId="3" borderId="0" xfId="0" applyFill="1"/>
    <xf numFmtId="2" fontId="2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" xfId="0" applyBorder="1"/>
    <xf numFmtId="0" fontId="0" fillId="0" borderId="8" xfId="0" applyBorder="1"/>
    <xf numFmtId="2" fontId="0" fillId="0" borderId="0" xfId="0" applyNumberFormat="1" applyFill="1" applyBorder="1"/>
    <xf numFmtId="2" fontId="2" fillId="0" borderId="0" xfId="0" applyNumberFormat="1" applyFont="1" applyFill="1"/>
    <xf numFmtId="2" fontId="0" fillId="0" borderId="0" xfId="0" applyNumberFormat="1" applyFill="1"/>
    <xf numFmtId="2" fontId="0" fillId="0" borderId="6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4" xfId="0" applyNumberFormat="1" applyFont="1" applyFill="1" applyBorder="1"/>
    <xf numFmtId="2" fontId="0" fillId="0" borderId="5" xfId="0" applyNumberFormat="1" applyFill="1" applyBorder="1"/>
    <xf numFmtId="2" fontId="2" fillId="0" borderId="6" xfId="0" applyNumberFormat="1" applyFont="1" applyFill="1" applyBorder="1"/>
    <xf numFmtId="2" fontId="2" fillId="0" borderId="7" xfId="0" applyNumberFormat="1" applyFont="1" applyFill="1" applyBorder="1"/>
    <xf numFmtId="2" fontId="0" fillId="0" borderId="1" xfId="0" applyNumberFormat="1" applyFill="1" applyBorder="1"/>
    <xf numFmtId="2" fontId="2" fillId="0" borderId="0" xfId="0" applyNumberFormat="1" applyFont="1" applyFill="1" applyBorder="1"/>
    <xf numFmtId="2" fontId="2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0" fontId="1" fillId="2" borderId="0" xfId="0" applyFont="1" applyFill="1" applyBorder="1" applyAlignment="1"/>
    <xf numFmtId="164" fontId="6" fillId="0" borderId="0" xfId="0" applyNumberFormat="1" applyFont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0" fillId="2" borderId="0" xfId="0" applyFill="1" applyBorder="1" applyAlignment="1"/>
    <xf numFmtId="2" fontId="0" fillId="0" borderId="9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2" borderId="0" xfId="0" applyFill="1" applyBorder="1"/>
    <xf numFmtId="164" fontId="0" fillId="0" borderId="0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4"/>
  <sheetViews>
    <sheetView topLeftCell="A13" workbookViewId="0">
      <selection activeCell="G67" sqref="G67"/>
    </sheetView>
  </sheetViews>
  <sheetFormatPr defaultRowHeight="15" x14ac:dyDescent="0.25"/>
  <sheetData>
    <row r="2" spans="1:20" x14ac:dyDescent="0.25">
      <c r="C2" t="s">
        <v>19</v>
      </c>
      <c r="K2" t="s">
        <v>20</v>
      </c>
      <c r="Q2" t="s">
        <v>21</v>
      </c>
    </row>
    <row r="3" spans="1:20" ht="21.75" thickBot="1" x14ac:dyDescent="0.4">
      <c r="A3" s="1" t="s">
        <v>0</v>
      </c>
      <c r="B3" s="2"/>
      <c r="C3" s="2"/>
      <c r="D3" s="2"/>
      <c r="E3" s="2"/>
      <c r="F3" s="2"/>
      <c r="G3" s="3"/>
      <c r="H3" s="1" t="s">
        <v>0</v>
      </c>
      <c r="I3" s="2"/>
      <c r="J3" s="2"/>
      <c r="K3" s="2"/>
      <c r="L3" s="2"/>
      <c r="M3" s="2"/>
      <c r="N3" s="3"/>
      <c r="O3" s="1" t="s">
        <v>0</v>
      </c>
      <c r="P3" s="2"/>
      <c r="Q3" s="2"/>
      <c r="R3" s="2"/>
      <c r="S3" s="2"/>
      <c r="T3" s="2"/>
    </row>
    <row r="4" spans="1:20" ht="15.75" thickBot="1" x14ac:dyDescent="0.3">
      <c r="A4" s="63" t="s">
        <v>1</v>
      </c>
      <c r="B4" s="64"/>
      <c r="C4" s="64"/>
      <c r="D4" s="64"/>
      <c r="E4" s="64"/>
      <c r="F4" s="64"/>
      <c r="G4" s="3"/>
      <c r="H4" s="63" t="s">
        <v>1</v>
      </c>
      <c r="I4" s="64"/>
      <c r="J4" s="64"/>
      <c r="K4" s="64"/>
      <c r="L4" s="64"/>
      <c r="M4" s="64"/>
      <c r="N4" s="3"/>
      <c r="O4" s="63" t="s">
        <v>1</v>
      </c>
      <c r="P4" s="64"/>
      <c r="Q4" s="64"/>
      <c r="R4" s="64"/>
      <c r="S4" s="64"/>
      <c r="T4" s="64"/>
    </row>
    <row r="5" spans="1:20" x14ac:dyDescent="0.2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3"/>
      <c r="H5" s="4"/>
      <c r="I5" s="4" t="s">
        <v>2</v>
      </c>
      <c r="J5" s="4" t="s">
        <v>3</v>
      </c>
      <c r="K5" s="4" t="s">
        <v>4</v>
      </c>
      <c r="L5" s="4" t="s">
        <v>5</v>
      </c>
      <c r="M5" s="4" t="s">
        <v>6</v>
      </c>
      <c r="N5" s="3"/>
      <c r="O5" s="4"/>
      <c r="P5" s="4" t="s">
        <v>2</v>
      </c>
      <c r="Q5" s="4" t="s">
        <v>3</v>
      </c>
      <c r="R5" s="4" t="s">
        <v>4</v>
      </c>
      <c r="S5" s="4" t="s">
        <v>5</v>
      </c>
      <c r="T5" s="4" t="s">
        <v>6</v>
      </c>
    </row>
    <row r="6" spans="1:20" x14ac:dyDescent="0.25">
      <c r="A6" s="4" t="s">
        <v>7</v>
      </c>
      <c r="B6" s="5">
        <v>9.3800000000000008</v>
      </c>
      <c r="C6" s="5">
        <v>8.15</v>
      </c>
      <c r="D6" s="5">
        <v>6.68</v>
      </c>
      <c r="E6" s="5">
        <v>5.44</v>
      </c>
      <c r="F6" s="5">
        <v>9.2799999999999994</v>
      </c>
      <c r="G6" s="3"/>
      <c r="H6" s="4" t="s">
        <v>7</v>
      </c>
      <c r="I6" s="5">
        <v>11.71</v>
      </c>
      <c r="J6" s="5">
        <v>10.07</v>
      </c>
      <c r="K6" s="5">
        <v>8.41</v>
      </c>
      <c r="L6" s="5">
        <v>8.2100000000000009</v>
      </c>
      <c r="M6" s="5">
        <v>7.74</v>
      </c>
      <c r="N6" s="3"/>
      <c r="O6" s="4" t="s">
        <v>7</v>
      </c>
      <c r="P6" s="5">
        <v>5.45</v>
      </c>
      <c r="Q6" s="5">
        <v>3.42</v>
      </c>
      <c r="R6" s="5">
        <v>4.4000000000000004</v>
      </c>
      <c r="S6" s="5">
        <v>2.6</v>
      </c>
      <c r="T6" s="5">
        <v>3.25</v>
      </c>
    </row>
    <row r="7" spans="1:20" x14ac:dyDescent="0.25">
      <c r="A7" s="4" t="s">
        <v>8</v>
      </c>
      <c r="B7" s="5">
        <v>7.57</v>
      </c>
      <c r="C7" s="5">
        <v>7.79</v>
      </c>
      <c r="D7" s="5">
        <v>7.35</v>
      </c>
      <c r="E7" s="5">
        <v>6.44</v>
      </c>
      <c r="F7" s="5">
        <v>10.27</v>
      </c>
      <c r="G7" s="3"/>
      <c r="H7" s="4" t="s">
        <v>8</v>
      </c>
      <c r="I7" s="5">
        <v>3.1</v>
      </c>
      <c r="J7" s="5">
        <v>2.86</v>
      </c>
      <c r="K7" s="5">
        <v>1.82</v>
      </c>
      <c r="L7" s="5">
        <v>1.96</v>
      </c>
      <c r="M7" s="5">
        <v>2.2999999999999998</v>
      </c>
      <c r="N7" s="3"/>
      <c r="O7" s="4" t="s">
        <v>8</v>
      </c>
      <c r="P7" s="5">
        <v>8.14</v>
      </c>
      <c r="Q7" s="5">
        <v>4.79</v>
      </c>
      <c r="R7" s="5">
        <v>6.94</v>
      </c>
      <c r="S7" s="5">
        <v>6.19</v>
      </c>
      <c r="T7" s="5">
        <v>4.91</v>
      </c>
    </row>
    <row r="8" spans="1:20" x14ac:dyDescent="0.25">
      <c r="A8" s="4" t="s">
        <v>9</v>
      </c>
      <c r="B8" s="5">
        <v>9.25</v>
      </c>
      <c r="C8" s="5">
        <v>7.74</v>
      </c>
      <c r="D8" s="5">
        <v>5.0999999999999996</v>
      </c>
      <c r="E8" s="5">
        <v>5.49</v>
      </c>
      <c r="F8" s="5">
        <v>7.53</v>
      </c>
      <c r="G8" s="3"/>
      <c r="H8" s="4" t="s">
        <v>9</v>
      </c>
      <c r="I8" s="5">
        <v>9.43</v>
      </c>
      <c r="J8" s="5">
        <v>6.05</v>
      </c>
      <c r="K8" s="5">
        <v>7.11</v>
      </c>
      <c r="L8" s="5">
        <v>4.2699999999999996</v>
      </c>
      <c r="M8" s="5">
        <v>4.49</v>
      </c>
      <c r="N8" s="3"/>
      <c r="O8" s="4" t="s">
        <v>9</v>
      </c>
      <c r="P8" s="5">
        <v>8.59</v>
      </c>
      <c r="Q8" s="5">
        <v>4.28</v>
      </c>
      <c r="R8" s="5">
        <v>4.4000000000000004</v>
      </c>
      <c r="S8" s="5">
        <v>3.95</v>
      </c>
      <c r="T8" s="5">
        <v>4.3</v>
      </c>
    </row>
    <row r="9" spans="1:20" x14ac:dyDescent="0.25">
      <c r="A9" s="4" t="s">
        <v>10</v>
      </c>
      <c r="B9" s="5">
        <v>5.4</v>
      </c>
      <c r="C9" s="5">
        <v>6.82</v>
      </c>
      <c r="D9" s="5">
        <v>6.5</v>
      </c>
      <c r="E9" s="5">
        <v>5.19</v>
      </c>
      <c r="F9" s="5">
        <v>3.18</v>
      </c>
      <c r="G9" s="3"/>
      <c r="H9" s="4" t="s">
        <v>10</v>
      </c>
      <c r="I9" s="5">
        <v>7.85</v>
      </c>
      <c r="J9" s="5">
        <v>5.95</v>
      </c>
      <c r="K9" s="5">
        <v>8.64</v>
      </c>
      <c r="L9" s="5">
        <v>11.93</v>
      </c>
      <c r="M9" s="5">
        <v>9.5500000000000007</v>
      </c>
      <c r="N9" s="3"/>
      <c r="O9" s="4" t="s">
        <v>10</v>
      </c>
      <c r="P9" s="5">
        <v>7.89</v>
      </c>
      <c r="Q9" s="5">
        <v>7.53</v>
      </c>
      <c r="R9" s="5">
        <v>7.18</v>
      </c>
      <c r="S9" s="5">
        <v>7.6</v>
      </c>
      <c r="T9" s="5">
        <v>7.42</v>
      </c>
    </row>
    <row r="10" spans="1:20" x14ac:dyDescent="0.25">
      <c r="A10" s="4" t="s">
        <v>11</v>
      </c>
      <c r="B10" s="6">
        <v>11.96</v>
      </c>
      <c r="C10" s="5">
        <v>12.16</v>
      </c>
      <c r="D10" s="5">
        <v>11.85</v>
      </c>
      <c r="E10" s="5">
        <v>11.61</v>
      </c>
      <c r="F10" s="5">
        <v>8.0299999999999994</v>
      </c>
      <c r="G10" s="3"/>
      <c r="H10" s="4" t="s">
        <v>12</v>
      </c>
      <c r="I10" s="5">
        <v>15.38</v>
      </c>
      <c r="J10" s="5">
        <v>17.09</v>
      </c>
      <c r="K10" s="5">
        <v>0.95</v>
      </c>
      <c r="L10" s="5">
        <v>3.83</v>
      </c>
      <c r="M10" s="5">
        <v>7.33</v>
      </c>
      <c r="N10" s="3"/>
      <c r="O10" s="4" t="s">
        <v>12</v>
      </c>
      <c r="P10" s="6">
        <v>10.59</v>
      </c>
      <c r="Q10" s="5">
        <v>9.0399999999999991</v>
      </c>
      <c r="R10" s="5">
        <v>7.2</v>
      </c>
      <c r="S10" s="5">
        <v>5.25</v>
      </c>
      <c r="T10" s="5">
        <v>6.07</v>
      </c>
    </row>
    <row r="11" spans="1:20" x14ac:dyDescent="0.25">
      <c r="A11" s="4" t="s">
        <v>13</v>
      </c>
      <c r="B11" s="5">
        <v>10.54</v>
      </c>
      <c r="C11" s="5">
        <v>9.02</v>
      </c>
      <c r="D11" s="5">
        <v>11.63</v>
      </c>
      <c r="E11" s="5">
        <v>7.73</v>
      </c>
      <c r="F11" s="5">
        <v>9.4499999999999993</v>
      </c>
      <c r="G11" s="3"/>
      <c r="H11" s="4" t="s">
        <v>13</v>
      </c>
      <c r="I11" s="5">
        <v>8.41</v>
      </c>
      <c r="J11" s="5">
        <v>6.79</v>
      </c>
      <c r="K11" s="5">
        <v>11.51</v>
      </c>
      <c r="L11" s="5">
        <v>6.33</v>
      </c>
      <c r="M11" s="5">
        <v>8.3000000000000007</v>
      </c>
      <c r="N11" s="3"/>
      <c r="O11" s="4" t="s">
        <v>11</v>
      </c>
      <c r="P11" s="6">
        <v>6.53</v>
      </c>
      <c r="Q11" s="5">
        <v>3.99</v>
      </c>
      <c r="R11" s="5">
        <v>6.66</v>
      </c>
      <c r="S11" s="5">
        <v>5.03</v>
      </c>
      <c r="T11" s="5">
        <v>2.2799999999999998</v>
      </c>
    </row>
    <row r="12" spans="1:20" ht="15.75" thickBot="1" x14ac:dyDescent="0.3">
      <c r="A12" s="4" t="s">
        <v>14</v>
      </c>
      <c r="B12" s="5">
        <v>8.56</v>
      </c>
      <c r="C12" s="5">
        <v>6.09</v>
      </c>
      <c r="D12" s="5">
        <v>8.99</v>
      </c>
      <c r="E12" s="5">
        <v>6.88</v>
      </c>
      <c r="F12" s="5">
        <v>10.67</v>
      </c>
      <c r="G12" s="3"/>
      <c r="H12" s="4" t="s">
        <v>14</v>
      </c>
      <c r="I12" s="5">
        <v>9.24</v>
      </c>
      <c r="J12" s="5">
        <v>4.29</v>
      </c>
      <c r="K12" s="5">
        <v>10.86</v>
      </c>
      <c r="L12" s="5">
        <v>11.01</v>
      </c>
      <c r="M12" s="5">
        <v>18.559999999999999</v>
      </c>
      <c r="N12" s="3"/>
      <c r="O12" s="4" t="s">
        <v>14</v>
      </c>
      <c r="P12" s="5">
        <v>10.029999999999999</v>
      </c>
      <c r="Q12" s="5">
        <v>4.04</v>
      </c>
      <c r="R12" s="5">
        <v>6.44</v>
      </c>
      <c r="S12" s="5">
        <v>7.12</v>
      </c>
      <c r="T12" s="5">
        <v>7.93</v>
      </c>
    </row>
    <row r="13" spans="1:20" x14ac:dyDescent="0.25">
      <c r="A13" s="7" t="s">
        <v>15</v>
      </c>
      <c r="B13" s="8">
        <f>AVERAGE(B6:B12)</f>
        <v>8.951428571428572</v>
      </c>
      <c r="C13" s="8">
        <f>AVERAGE(C6:C12)</f>
        <v>8.2528571428571418</v>
      </c>
      <c r="D13" s="8">
        <f>AVERAGE(D6:D12)</f>
        <v>8.3000000000000007</v>
      </c>
      <c r="E13" s="8">
        <f>AVERAGE(E6:E12)</f>
        <v>6.9685714285714297</v>
      </c>
      <c r="F13" s="8">
        <f>AVERAGE(F6:F12)</f>
        <v>8.3442857142857143</v>
      </c>
      <c r="G13" s="3"/>
      <c r="H13" s="7" t="s">
        <v>15</v>
      </c>
      <c r="I13" s="8">
        <f>AVERAGE(I6:I12)</f>
        <v>9.3028571428571443</v>
      </c>
      <c r="J13" s="8">
        <f>AVERAGE(J6:J12)</f>
        <v>7.5857142857142845</v>
      </c>
      <c r="K13" s="8">
        <f>AVERAGE(K6:K12)</f>
        <v>7.0428571428571427</v>
      </c>
      <c r="L13" s="8">
        <f>AVERAGE(L6:L12)</f>
        <v>6.7914285714285709</v>
      </c>
      <c r="M13" s="8">
        <f>AVERAGE(M6:M12)</f>
        <v>8.324285714285713</v>
      </c>
      <c r="N13" s="3"/>
      <c r="O13" s="7" t="s">
        <v>15</v>
      </c>
      <c r="P13" s="8">
        <f>AVERAGE(P6:P12)</f>
        <v>8.1742857142857144</v>
      </c>
      <c r="Q13" s="8">
        <f>AVERAGE(Q6:Q12)</f>
        <v>5.2985714285714289</v>
      </c>
      <c r="R13" s="8">
        <f>AVERAGE(R6:R12)</f>
        <v>6.1742857142857144</v>
      </c>
      <c r="S13" s="8">
        <f>AVERAGE(S6:S12)</f>
        <v>5.3914285714285715</v>
      </c>
      <c r="T13" s="8">
        <f>AVERAGE(T6:T12)</f>
        <v>5.1657142857142864</v>
      </c>
    </row>
    <row r="14" spans="1:20" x14ac:dyDescent="0.25">
      <c r="A14" s="9" t="s">
        <v>16</v>
      </c>
      <c r="B14" s="5">
        <f>STDEV(B6:B12)</f>
        <v>2.102462275297138</v>
      </c>
      <c r="C14" s="5">
        <f>STDEV(C6:C12)</f>
        <v>1.9610007163496463</v>
      </c>
      <c r="D14" s="5">
        <f>STDEV(D6:D12)</f>
        <v>2.6196182928052703</v>
      </c>
      <c r="E14" s="5">
        <f>STDEV(E6:E12)</f>
        <v>2.2396385762843396</v>
      </c>
      <c r="F14" s="5">
        <f>STDEV(F6:F12)</f>
        <v>2.5379509920593892</v>
      </c>
      <c r="G14" s="3"/>
      <c r="H14" s="9" t="s">
        <v>16</v>
      </c>
      <c r="I14" s="5">
        <f>STDEV(I6:I12)</f>
        <v>3.7445414240184993</v>
      </c>
      <c r="J14" s="5">
        <f>STDEV(J6:J12)</f>
        <v>4.7498135301744835</v>
      </c>
      <c r="K14" s="5">
        <f>STDEV(K6:K12)</f>
        <v>4.1503321725925932</v>
      </c>
      <c r="L14" s="5">
        <f>STDEV(L6:L12)</f>
        <v>3.7615795820879492</v>
      </c>
      <c r="M14" s="5">
        <f>STDEV(M6:M12)</f>
        <v>5.141280181507514</v>
      </c>
      <c r="N14" s="3"/>
      <c r="O14" s="9" t="s">
        <v>16</v>
      </c>
      <c r="P14" s="5">
        <f>STDEV(P6:P12)</f>
        <v>1.8101368009339047</v>
      </c>
      <c r="Q14" s="5">
        <f>STDEV(Q6:Q12)</f>
        <v>2.125209233396625</v>
      </c>
      <c r="R14" s="5">
        <f>STDEV(R6:R12)</f>
        <v>1.2418112731390558</v>
      </c>
      <c r="S14" s="5">
        <f>STDEV(S6:S12)</f>
        <v>1.7570754923207725</v>
      </c>
      <c r="T14" s="5">
        <f>STDEV(T6:T12)</f>
        <v>2.0957485308981827</v>
      </c>
    </row>
    <row r="15" spans="1:20" ht="15.75" thickBot="1" x14ac:dyDescent="0.3">
      <c r="A15" s="10" t="s">
        <v>17</v>
      </c>
      <c r="B15" s="11">
        <f t="shared" ref="B15:F15" si="0">B14/SQRT(8)</f>
        <v>0.7433326660257521</v>
      </c>
      <c r="C15" s="11">
        <f t="shared" si="0"/>
        <v>0.6933184522212561</v>
      </c>
      <c r="D15" s="11">
        <f t="shared" si="0"/>
        <v>0.92617492948146662</v>
      </c>
      <c r="E15" s="11">
        <f t="shared" si="0"/>
        <v>0.79183181234882061</v>
      </c>
      <c r="F15" s="11">
        <f t="shared" si="0"/>
        <v>0.89730117840215984</v>
      </c>
      <c r="G15" s="3"/>
      <c r="H15" s="10" t="s">
        <v>17</v>
      </c>
      <c r="I15" s="11">
        <f>I14/SQRT(7)</f>
        <v>1.4153036259903733</v>
      </c>
      <c r="J15" s="11">
        <f t="shared" ref="J15:M15" si="1">J14/SQRT(7)</f>
        <v>1.7952607678244958</v>
      </c>
      <c r="K15" s="11">
        <f t="shared" si="1"/>
        <v>1.5686781124272005</v>
      </c>
      <c r="L15" s="11">
        <f t="shared" si="1"/>
        <v>1.4217434444261408</v>
      </c>
      <c r="M15" s="11">
        <f t="shared" si="1"/>
        <v>1.9432212543962715</v>
      </c>
      <c r="N15" s="3"/>
      <c r="O15" s="10" t="s">
        <v>17</v>
      </c>
      <c r="P15" s="11">
        <f>P14/SQRT(7)</f>
        <v>0.6841674020395917</v>
      </c>
      <c r="Q15" s="11">
        <f t="shared" ref="Q15:T15" si="2">Q14/SQRT(7)</f>
        <v>0.80325358793509916</v>
      </c>
      <c r="R15" s="11">
        <f t="shared" si="2"/>
        <v>0.46936054342892075</v>
      </c>
      <c r="S15" s="11">
        <f t="shared" si="2"/>
        <v>0.66411211249244928</v>
      </c>
      <c r="T15" s="11">
        <f t="shared" si="2"/>
        <v>0.79211848904079374</v>
      </c>
    </row>
    <row r="16" spans="1:20" x14ac:dyDescent="0.25">
      <c r="G16" s="3"/>
      <c r="H16" s="5"/>
      <c r="I16" s="5"/>
      <c r="J16" s="5"/>
      <c r="K16" s="5"/>
      <c r="L16" s="5"/>
      <c r="M16" s="5"/>
      <c r="N16" s="3"/>
    </row>
    <row r="17" spans="1:20" ht="24" thickBot="1" x14ac:dyDescent="0.4">
      <c r="A17" s="12" t="s">
        <v>18</v>
      </c>
      <c r="B17" s="5"/>
      <c r="C17" s="5"/>
      <c r="D17" s="5"/>
      <c r="E17" s="5"/>
      <c r="F17" s="5"/>
      <c r="G17" s="3"/>
      <c r="H17" s="12" t="s">
        <v>18</v>
      </c>
      <c r="I17" s="5"/>
      <c r="J17" s="5"/>
      <c r="K17" s="5"/>
      <c r="L17" s="5"/>
      <c r="M17" s="5"/>
      <c r="N17" s="3"/>
      <c r="O17" s="12" t="s">
        <v>18</v>
      </c>
      <c r="P17" s="5"/>
      <c r="Q17" s="5"/>
      <c r="R17" s="5"/>
      <c r="S17" s="5"/>
      <c r="T17" s="5"/>
    </row>
    <row r="18" spans="1:20" ht="15.75" thickBot="1" x14ac:dyDescent="0.3">
      <c r="A18" s="13" t="s">
        <v>1</v>
      </c>
      <c r="B18" s="14"/>
      <c r="C18" s="14"/>
      <c r="D18" s="14"/>
      <c r="E18" s="14"/>
      <c r="F18" s="14"/>
      <c r="G18" s="3"/>
      <c r="H18" s="63" t="s">
        <v>1</v>
      </c>
      <c r="I18" s="64"/>
      <c r="J18" s="64"/>
      <c r="K18" s="64"/>
      <c r="L18" s="64"/>
      <c r="M18" s="64"/>
      <c r="N18" s="3"/>
      <c r="O18" s="63" t="s">
        <v>1</v>
      </c>
      <c r="P18" s="64"/>
      <c r="Q18" s="64"/>
      <c r="R18" s="64"/>
      <c r="S18" s="64"/>
      <c r="T18" s="64"/>
    </row>
    <row r="19" spans="1:20" x14ac:dyDescent="0.25">
      <c r="A19" s="4"/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3"/>
      <c r="H19" s="4"/>
      <c r="I19" s="4" t="s">
        <v>2</v>
      </c>
      <c r="J19" s="4" t="s">
        <v>3</v>
      </c>
      <c r="K19" s="4" t="s">
        <v>4</v>
      </c>
      <c r="L19" s="4" t="s">
        <v>5</v>
      </c>
      <c r="M19" s="4" t="s">
        <v>6</v>
      </c>
      <c r="N19" s="3"/>
      <c r="O19" s="4"/>
      <c r="P19" s="4" t="s">
        <v>2</v>
      </c>
      <c r="Q19" s="4" t="s">
        <v>3</v>
      </c>
      <c r="R19" s="4" t="s">
        <v>4</v>
      </c>
      <c r="S19" s="4" t="s">
        <v>5</v>
      </c>
      <c r="T19" s="4" t="s">
        <v>6</v>
      </c>
    </row>
    <row r="20" spans="1:20" x14ac:dyDescent="0.25">
      <c r="A20" s="4" t="s">
        <v>7</v>
      </c>
      <c r="B20" s="5">
        <v>6.65</v>
      </c>
      <c r="C20" s="5">
        <v>4.2699999999999996</v>
      </c>
      <c r="D20" s="5">
        <v>3.9</v>
      </c>
      <c r="E20" s="5">
        <v>2.97</v>
      </c>
      <c r="F20" s="5">
        <v>2.82</v>
      </c>
      <c r="G20" s="3"/>
      <c r="H20" s="4" t="s">
        <v>7</v>
      </c>
      <c r="I20" s="5">
        <v>5.5</v>
      </c>
      <c r="J20" s="5">
        <v>4.9400000000000004</v>
      </c>
      <c r="K20" s="5">
        <v>3.38</v>
      </c>
      <c r="L20" s="5">
        <v>3</v>
      </c>
      <c r="M20" s="5">
        <v>2.72</v>
      </c>
      <c r="N20" s="3"/>
      <c r="O20" s="4" t="s">
        <v>7</v>
      </c>
      <c r="P20" s="5">
        <v>7.15</v>
      </c>
      <c r="Q20" s="5">
        <v>4.05</v>
      </c>
      <c r="R20" s="5">
        <v>2.93</v>
      </c>
      <c r="S20" s="5">
        <v>2.97</v>
      </c>
      <c r="T20" s="5">
        <v>2.93</v>
      </c>
    </row>
    <row r="21" spans="1:20" x14ac:dyDescent="0.25">
      <c r="A21" s="4" t="s">
        <v>8</v>
      </c>
      <c r="B21" s="5">
        <v>7.74</v>
      </c>
      <c r="C21" s="5">
        <v>2.95</v>
      </c>
      <c r="D21" s="5">
        <v>2.68</v>
      </c>
      <c r="E21" s="5">
        <v>2.1800000000000002</v>
      </c>
      <c r="F21" s="5">
        <v>2.38</v>
      </c>
      <c r="G21" s="3"/>
      <c r="H21" s="4" t="s">
        <v>8</v>
      </c>
      <c r="I21" s="5">
        <v>5.89</v>
      </c>
      <c r="J21" s="5">
        <v>7.23</v>
      </c>
      <c r="K21" s="5">
        <v>5.0999999999999996</v>
      </c>
      <c r="L21" s="5">
        <v>2.77</v>
      </c>
      <c r="M21" s="5">
        <v>2.74</v>
      </c>
      <c r="N21" s="3"/>
      <c r="O21" s="4" t="s">
        <v>8</v>
      </c>
      <c r="P21" s="5">
        <v>8.94</v>
      </c>
      <c r="Q21" s="5">
        <v>6.2</v>
      </c>
      <c r="R21" s="5">
        <v>6.38</v>
      </c>
      <c r="S21" s="5">
        <v>6.63</v>
      </c>
      <c r="T21" s="5">
        <v>6.69</v>
      </c>
    </row>
    <row r="22" spans="1:20" x14ac:dyDescent="0.25">
      <c r="A22" s="4" t="s">
        <v>9</v>
      </c>
      <c r="B22" s="5">
        <v>9.66</v>
      </c>
      <c r="C22" s="5">
        <v>7.53</v>
      </c>
      <c r="D22" s="5">
        <v>6.26</v>
      </c>
      <c r="E22" s="5">
        <v>5.54</v>
      </c>
      <c r="F22" s="5">
        <v>4.3600000000000003</v>
      </c>
      <c r="G22" s="3"/>
      <c r="H22" s="4" t="s">
        <v>9</v>
      </c>
      <c r="I22" s="5">
        <v>16.03</v>
      </c>
      <c r="J22" s="5">
        <v>10.09</v>
      </c>
      <c r="K22" s="5">
        <v>7.82</v>
      </c>
      <c r="L22" s="5">
        <v>1.78</v>
      </c>
      <c r="M22" s="5">
        <v>1.4</v>
      </c>
      <c r="N22" s="3"/>
      <c r="O22" s="4" t="s">
        <v>9</v>
      </c>
      <c r="P22" s="5">
        <v>7.61</v>
      </c>
      <c r="Q22" s="5">
        <v>6.57</v>
      </c>
      <c r="R22" s="5">
        <v>7.31</v>
      </c>
      <c r="S22" s="5">
        <v>5.07</v>
      </c>
      <c r="T22" s="5">
        <v>5</v>
      </c>
    </row>
    <row r="23" spans="1:20" x14ac:dyDescent="0.25">
      <c r="A23" s="4" t="s">
        <v>10</v>
      </c>
      <c r="B23" s="5">
        <v>8</v>
      </c>
      <c r="C23" s="5">
        <v>7.25</v>
      </c>
      <c r="D23" s="5">
        <v>3.24</v>
      </c>
      <c r="E23" s="5">
        <v>2.5499999999999998</v>
      </c>
      <c r="F23" s="5">
        <v>1.84</v>
      </c>
      <c r="G23" s="3"/>
      <c r="H23" s="4" t="s">
        <v>10</v>
      </c>
      <c r="I23" s="5">
        <v>11.34</v>
      </c>
      <c r="J23" s="5">
        <v>3.56</v>
      </c>
      <c r="K23" s="5">
        <v>4.2</v>
      </c>
      <c r="L23" s="5">
        <v>2.88</v>
      </c>
      <c r="M23" s="5">
        <v>8.57</v>
      </c>
      <c r="N23" s="3"/>
      <c r="O23" s="4" t="s">
        <v>12</v>
      </c>
      <c r="P23" s="6">
        <v>17.03</v>
      </c>
      <c r="Q23" s="5">
        <v>9.08</v>
      </c>
      <c r="R23" s="5">
        <v>8.48</v>
      </c>
      <c r="S23" s="5">
        <v>5.78</v>
      </c>
      <c r="T23" s="5">
        <v>6.89</v>
      </c>
    </row>
    <row r="24" spans="1:20" x14ac:dyDescent="0.25">
      <c r="A24" s="4" t="s">
        <v>12</v>
      </c>
      <c r="B24" s="5">
        <v>6.91</v>
      </c>
      <c r="C24" s="5">
        <v>0.65</v>
      </c>
      <c r="D24" s="5">
        <v>0.8</v>
      </c>
      <c r="E24" s="5">
        <v>0.27</v>
      </c>
      <c r="F24" s="5">
        <v>0.72</v>
      </c>
      <c r="G24" s="3"/>
      <c r="H24" s="4" t="s">
        <v>12</v>
      </c>
      <c r="I24" s="5">
        <v>11.01</v>
      </c>
      <c r="J24" s="5">
        <v>5.64</v>
      </c>
      <c r="K24" s="5">
        <v>6.4</v>
      </c>
      <c r="L24" s="5">
        <v>6.09</v>
      </c>
      <c r="M24" s="5">
        <v>6.26</v>
      </c>
      <c r="N24" s="3"/>
      <c r="O24" s="4" t="s">
        <v>11</v>
      </c>
      <c r="P24" s="6">
        <v>8.5299999999999994</v>
      </c>
      <c r="Q24" s="5">
        <v>4.09</v>
      </c>
      <c r="R24" s="5">
        <v>4.37</v>
      </c>
      <c r="S24" s="5">
        <v>4.82</v>
      </c>
      <c r="T24" s="5">
        <v>4.68</v>
      </c>
    </row>
    <row r="25" spans="1:20" x14ac:dyDescent="0.25">
      <c r="A25" s="4" t="s">
        <v>11</v>
      </c>
      <c r="B25" s="5"/>
      <c r="C25" s="5"/>
      <c r="D25" s="5"/>
      <c r="E25" s="5"/>
      <c r="F25" s="5"/>
      <c r="G25" s="3"/>
      <c r="H25" s="4" t="s">
        <v>11</v>
      </c>
      <c r="I25" s="5">
        <v>10.82</v>
      </c>
      <c r="J25" s="5">
        <v>4.42</v>
      </c>
      <c r="K25" s="5">
        <v>6.54</v>
      </c>
      <c r="L25" s="5">
        <v>6.88</v>
      </c>
      <c r="M25" s="5">
        <v>5.48</v>
      </c>
      <c r="N25" s="3"/>
      <c r="O25" s="4" t="s">
        <v>13</v>
      </c>
      <c r="P25" s="5">
        <v>12.23</v>
      </c>
      <c r="Q25" s="5">
        <v>4.6500000000000004</v>
      </c>
      <c r="R25" s="5">
        <v>7.81</v>
      </c>
      <c r="S25" s="5">
        <v>6.17</v>
      </c>
      <c r="T25" s="5">
        <v>4.92</v>
      </c>
    </row>
    <row r="26" spans="1:20" ht="15.75" thickBot="1" x14ac:dyDescent="0.3">
      <c r="A26" s="4" t="s">
        <v>13</v>
      </c>
      <c r="B26" s="5">
        <v>8.25</v>
      </c>
      <c r="C26" s="5">
        <v>1.93</v>
      </c>
      <c r="D26" s="5">
        <v>1.93</v>
      </c>
      <c r="E26" s="5">
        <v>1.0900000000000001</v>
      </c>
      <c r="F26" s="5">
        <v>1.96</v>
      </c>
      <c r="G26" s="3"/>
      <c r="H26" s="4" t="s">
        <v>13</v>
      </c>
      <c r="I26" s="5">
        <v>12.69</v>
      </c>
      <c r="J26" s="5">
        <v>7.79</v>
      </c>
      <c r="K26" s="5">
        <v>8.2200000000000006</v>
      </c>
      <c r="L26" s="5">
        <v>7.15</v>
      </c>
      <c r="M26" s="5">
        <v>5.16</v>
      </c>
      <c r="N26" s="3"/>
      <c r="O26" s="4" t="s">
        <v>14</v>
      </c>
      <c r="P26" s="5">
        <v>4.97</v>
      </c>
      <c r="Q26" s="5">
        <v>1.79</v>
      </c>
      <c r="R26" s="5">
        <v>2.86</v>
      </c>
      <c r="S26" s="5">
        <v>2.5099999999999998</v>
      </c>
      <c r="T26" s="5">
        <v>2.96</v>
      </c>
    </row>
    <row r="27" spans="1:20" x14ac:dyDescent="0.25">
      <c r="A27" s="4" t="s">
        <v>14</v>
      </c>
      <c r="B27" s="5">
        <v>4.67</v>
      </c>
      <c r="C27" s="5">
        <v>5.34</v>
      </c>
      <c r="D27" s="5">
        <v>3.12</v>
      </c>
      <c r="E27" s="5">
        <v>2.44</v>
      </c>
      <c r="F27" s="5">
        <v>1.82</v>
      </c>
      <c r="G27" s="3"/>
      <c r="H27" s="4"/>
      <c r="I27" s="5"/>
      <c r="J27" s="5"/>
      <c r="K27" s="5"/>
      <c r="L27" s="5"/>
      <c r="M27" s="5"/>
      <c r="N27" s="3"/>
      <c r="O27" s="7" t="s">
        <v>15</v>
      </c>
      <c r="P27" s="8">
        <f>AVERAGE(P20:P26)</f>
        <v>9.4942857142857147</v>
      </c>
      <c r="Q27" s="8">
        <f t="shared" ref="Q27:T27" si="3">AVERAGE(Q20:Q26)</f>
        <v>5.2042857142857146</v>
      </c>
      <c r="R27" s="8">
        <f t="shared" si="3"/>
        <v>5.734285714285714</v>
      </c>
      <c r="S27" s="8">
        <f t="shared" si="3"/>
        <v>4.8499999999999996</v>
      </c>
      <c r="T27" s="8">
        <f t="shared" si="3"/>
        <v>4.8671428571428574</v>
      </c>
    </row>
    <row r="28" spans="1:20" ht="15.75" thickBot="1" x14ac:dyDescent="0.3">
      <c r="A28" s="15"/>
      <c r="B28" s="15"/>
      <c r="C28" s="15"/>
      <c r="D28" s="15"/>
      <c r="E28" s="15"/>
      <c r="F28" s="15"/>
      <c r="G28" s="3"/>
      <c r="H28" s="15"/>
      <c r="I28" s="15"/>
      <c r="J28" s="15"/>
      <c r="K28" s="15"/>
      <c r="L28" s="15"/>
      <c r="M28" s="15"/>
      <c r="N28" s="3"/>
      <c r="O28" s="9" t="s">
        <v>16</v>
      </c>
      <c r="P28" s="5">
        <f>STDEV(P20:P26)</f>
        <v>3.9796057474028621</v>
      </c>
      <c r="Q28" s="5">
        <f t="shared" ref="Q28:T28" si="4">STDEV(Q20:Q26)</f>
        <v>2.3243770286742582</v>
      </c>
      <c r="R28" s="5">
        <f t="shared" si="4"/>
        <v>2.3357429734658823</v>
      </c>
      <c r="S28" s="5">
        <f t="shared" si="4"/>
        <v>1.5724185193516407</v>
      </c>
      <c r="T28" s="5">
        <f t="shared" si="4"/>
        <v>1.5737398586987417</v>
      </c>
    </row>
    <row r="29" spans="1:20" ht="15.75" thickBot="1" x14ac:dyDescent="0.3">
      <c r="A29" s="7" t="s">
        <v>15</v>
      </c>
      <c r="B29" s="8">
        <f t="shared" ref="B29:F29" si="5">AVERAGE(B20:B27)</f>
        <v>7.411428571428571</v>
      </c>
      <c r="C29" s="8">
        <f t="shared" si="5"/>
        <v>4.274285714285714</v>
      </c>
      <c r="D29" s="8">
        <f t="shared" si="5"/>
        <v>3.132857142857143</v>
      </c>
      <c r="E29" s="8">
        <f t="shared" si="5"/>
        <v>2.4342857142857146</v>
      </c>
      <c r="F29" s="8">
        <f t="shared" si="5"/>
        <v>2.2714285714285714</v>
      </c>
      <c r="G29" s="3"/>
      <c r="H29" s="7" t="s">
        <v>15</v>
      </c>
      <c r="I29" s="8">
        <f>AVERAGE(I20:I26)</f>
        <v>10.468571428571428</v>
      </c>
      <c r="J29" s="8">
        <f t="shared" ref="J29:M29" si="6">AVERAGE(J20:J26)</f>
        <v>6.2385714285714284</v>
      </c>
      <c r="K29" s="8">
        <f t="shared" si="6"/>
        <v>5.9514285714285711</v>
      </c>
      <c r="L29" s="8">
        <f t="shared" si="6"/>
        <v>4.3642857142857139</v>
      </c>
      <c r="M29" s="8">
        <f t="shared" si="6"/>
        <v>4.6185714285714283</v>
      </c>
      <c r="N29" s="3"/>
      <c r="O29" s="10" t="s">
        <v>17</v>
      </c>
      <c r="P29" s="11">
        <f>P28/SQRT(7)</f>
        <v>1.5041495891016146</v>
      </c>
      <c r="Q29" s="11">
        <f t="shared" ref="Q29:T29" si="7">Q28/SQRT(7)</f>
        <v>0.87853193871761937</v>
      </c>
      <c r="R29" s="11">
        <f t="shared" si="7"/>
        <v>0.88282786205103758</v>
      </c>
      <c r="S29" s="11">
        <f t="shared" si="7"/>
        <v>0.59431833701669223</v>
      </c>
      <c r="T29" s="11">
        <f t="shared" si="7"/>
        <v>0.59481775634668554</v>
      </c>
    </row>
    <row r="30" spans="1:20" x14ac:dyDescent="0.25">
      <c r="A30" s="9" t="s">
        <v>16</v>
      </c>
      <c r="B30" s="5">
        <f t="shared" ref="B30:F30" si="8">STDEV(B20:B27)</f>
        <v>1.5577914769680494</v>
      </c>
      <c r="C30" s="5">
        <f t="shared" si="8"/>
        <v>2.6132728977462807</v>
      </c>
      <c r="D30" s="5">
        <f t="shared" si="8"/>
        <v>1.706523896558092</v>
      </c>
      <c r="E30" s="5">
        <f t="shared" si="8"/>
        <v>1.6584014104236755</v>
      </c>
      <c r="F30" s="5">
        <f t="shared" si="8"/>
        <v>1.1231418517033456</v>
      </c>
      <c r="G30" s="3"/>
      <c r="H30" s="9" t="s">
        <v>16</v>
      </c>
      <c r="I30" s="5">
        <f t="shared" ref="I30:M30" si="9">STDEV(I20:I27)</f>
        <v>3.7123731339554564</v>
      </c>
      <c r="J30" s="5">
        <f t="shared" si="9"/>
        <v>2.263842077615164</v>
      </c>
      <c r="K30" s="5">
        <f t="shared" si="9"/>
        <v>1.806944276685817</v>
      </c>
      <c r="L30" s="5">
        <f t="shared" si="9"/>
        <v>2.2491395179998452</v>
      </c>
      <c r="M30" s="5">
        <f t="shared" si="9"/>
        <v>2.4777706954130414</v>
      </c>
      <c r="N30" s="3"/>
    </row>
    <row r="31" spans="1:20" ht="15.75" thickBot="1" x14ac:dyDescent="0.3">
      <c r="A31" s="10" t="s">
        <v>17</v>
      </c>
      <c r="B31" s="11">
        <f t="shared" ref="B31:F31" si="10">B30/SQRT(8)</f>
        <v>0.55076245851935757</v>
      </c>
      <c r="C31" s="11">
        <f t="shared" si="10"/>
        <v>0.92393149354370707</v>
      </c>
      <c r="D31" s="11">
        <f t="shared" si="10"/>
        <v>0.60334730975655859</v>
      </c>
      <c r="E31" s="11">
        <f t="shared" si="10"/>
        <v>0.58633344161995782</v>
      </c>
      <c r="F31" s="11">
        <f t="shared" si="10"/>
        <v>0.39709060978692567</v>
      </c>
      <c r="G31" s="3"/>
      <c r="H31" s="10" t="s">
        <v>17</v>
      </c>
      <c r="I31" s="11">
        <f>I30/SQRT(7)</f>
        <v>1.4031451551890874</v>
      </c>
      <c r="J31" s="11">
        <f t="shared" ref="J31:M31" si="11">J30/SQRT(7)</f>
        <v>0.85565187784192953</v>
      </c>
      <c r="K31" s="11">
        <f t="shared" si="11"/>
        <v>0.68296074129459405</v>
      </c>
      <c r="L31" s="11">
        <f t="shared" si="11"/>
        <v>0.85009483264503882</v>
      </c>
      <c r="M31" s="11">
        <f t="shared" si="11"/>
        <v>0.93650929512949666</v>
      </c>
      <c r="N31" s="3"/>
    </row>
    <row r="32" spans="1:20" x14ac:dyDescent="0.25">
      <c r="G32" s="3"/>
      <c r="H32" s="5"/>
      <c r="I32" s="5"/>
      <c r="J32" s="5"/>
      <c r="K32" s="5"/>
      <c r="L32" s="5"/>
      <c r="M32" s="5"/>
      <c r="N32" s="3"/>
      <c r="O32" s="5"/>
      <c r="P32" s="5"/>
      <c r="Q32" s="5"/>
      <c r="R32" s="5"/>
      <c r="S32" s="5"/>
      <c r="T32" s="5"/>
    </row>
    <row r="33" spans="1:20" ht="21.75" thickBot="1" x14ac:dyDescent="0.4">
      <c r="A33" s="1" t="s">
        <v>22</v>
      </c>
      <c r="B33" s="5"/>
      <c r="C33" s="5"/>
      <c r="D33" s="5"/>
      <c r="E33" s="5"/>
      <c r="F33" s="5"/>
      <c r="G33" s="3"/>
      <c r="H33" s="1" t="s">
        <v>22</v>
      </c>
      <c r="I33" s="5"/>
      <c r="J33" s="5"/>
      <c r="K33" s="5"/>
      <c r="L33" s="5"/>
      <c r="M33" s="5"/>
      <c r="N33" s="3"/>
      <c r="O33" s="5"/>
      <c r="P33" s="5"/>
      <c r="Q33" s="5"/>
      <c r="R33" s="5"/>
      <c r="S33" s="5"/>
      <c r="T33" s="5"/>
    </row>
    <row r="34" spans="1:20" ht="21.75" thickBot="1" x14ac:dyDescent="0.4">
      <c r="A34" s="63" t="s">
        <v>1</v>
      </c>
      <c r="B34" s="64"/>
      <c r="C34" s="64"/>
      <c r="D34" s="64"/>
      <c r="E34" s="64"/>
      <c r="F34" s="64"/>
      <c r="G34" s="3"/>
      <c r="H34" s="63" t="s">
        <v>1</v>
      </c>
      <c r="I34" s="64"/>
      <c r="J34" s="64"/>
      <c r="K34" s="64"/>
      <c r="L34" s="64"/>
      <c r="M34" s="64"/>
      <c r="N34" s="3"/>
      <c r="O34" s="1" t="s">
        <v>22</v>
      </c>
      <c r="P34" s="5"/>
      <c r="Q34" s="5"/>
      <c r="R34" s="5"/>
      <c r="S34" s="5"/>
      <c r="T34" s="5"/>
    </row>
    <row r="35" spans="1:20" ht="15.75" thickBot="1" x14ac:dyDescent="0.3">
      <c r="A35" s="5"/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3"/>
      <c r="H35" s="5"/>
      <c r="I35" s="4" t="s">
        <v>2</v>
      </c>
      <c r="J35" s="4" t="s">
        <v>3</v>
      </c>
      <c r="K35" s="4" t="s">
        <v>4</v>
      </c>
      <c r="L35" s="4" t="s">
        <v>5</v>
      </c>
      <c r="M35" s="4" t="s">
        <v>6</v>
      </c>
      <c r="N35" s="3"/>
      <c r="O35" s="63" t="s">
        <v>1</v>
      </c>
      <c r="P35" s="64"/>
      <c r="Q35" s="64"/>
      <c r="R35" s="64"/>
      <c r="S35" s="64"/>
      <c r="T35" s="64"/>
    </row>
    <row r="36" spans="1:20" x14ac:dyDescent="0.25">
      <c r="A36" s="4" t="s">
        <v>7</v>
      </c>
      <c r="B36" s="16">
        <v>7.86</v>
      </c>
      <c r="C36" s="16">
        <v>7.42</v>
      </c>
      <c r="D36" s="16">
        <v>6.92</v>
      </c>
      <c r="E36" s="16">
        <v>6.88</v>
      </c>
      <c r="F36" s="16">
        <v>10.039999999999999</v>
      </c>
      <c r="G36" s="3"/>
      <c r="H36" s="4" t="s">
        <v>7</v>
      </c>
      <c r="I36" s="16">
        <v>9.36</v>
      </c>
      <c r="J36" s="16">
        <v>7.5</v>
      </c>
      <c r="K36" s="16">
        <v>4.25</v>
      </c>
      <c r="L36" s="16">
        <v>8.59</v>
      </c>
      <c r="M36" s="16">
        <v>10.210000000000001</v>
      </c>
      <c r="N36" s="3"/>
      <c r="O36" s="5"/>
      <c r="P36" s="4" t="s">
        <v>2</v>
      </c>
      <c r="Q36" s="4" t="s">
        <v>3</v>
      </c>
      <c r="R36" s="4" t="s">
        <v>4</v>
      </c>
      <c r="S36" s="4" t="s">
        <v>5</v>
      </c>
      <c r="T36" s="4" t="s">
        <v>6</v>
      </c>
    </row>
    <row r="37" spans="1:20" x14ac:dyDescent="0.25">
      <c r="A37" s="4" t="s">
        <v>8</v>
      </c>
      <c r="B37" s="16">
        <v>6.2</v>
      </c>
      <c r="C37" s="16">
        <v>7.88</v>
      </c>
      <c r="D37" s="16">
        <v>6.92</v>
      </c>
      <c r="E37" s="16">
        <v>7.18</v>
      </c>
      <c r="F37" s="16">
        <v>7.72</v>
      </c>
      <c r="G37" s="3"/>
      <c r="H37" s="4" t="s">
        <v>8</v>
      </c>
      <c r="I37" s="16">
        <v>7.03</v>
      </c>
      <c r="J37" s="16">
        <v>9.9700000000000006</v>
      </c>
      <c r="K37" s="16">
        <v>7</v>
      </c>
      <c r="L37" s="16">
        <v>6.1</v>
      </c>
      <c r="M37" s="16">
        <v>3.68</v>
      </c>
      <c r="N37" s="3"/>
      <c r="O37" s="4" t="s">
        <v>7</v>
      </c>
      <c r="P37" s="5">
        <v>8.59</v>
      </c>
      <c r="Q37" s="5">
        <v>6.88</v>
      </c>
      <c r="R37" s="5">
        <v>6.53</v>
      </c>
      <c r="S37" s="5">
        <v>5.89</v>
      </c>
      <c r="T37" s="5">
        <v>5.84</v>
      </c>
    </row>
    <row r="38" spans="1:20" x14ac:dyDescent="0.25">
      <c r="A38" s="4" t="s">
        <v>9</v>
      </c>
      <c r="B38" s="16">
        <v>6.92</v>
      </c>
      <c r="C38" s="16">
        <v>7.07</v>
      </c>
      <c r="D38" s="16">
        <v>5.94</v>
      </c>
      <c r="E38" s="16">
        <v>3.71</v>
      </c>
      <c r="F38" s="16">
        <v>5.81</v>
      </c>
      <c r="G38" s="3"/>
      <c r="H38" s="4" t="s">
        <v>9</v>
      </c>
      <c r="I38" s="16">
        <v>8.76</v>
      </c>
      <c r="J38" s="16">
        <v>6.92</v>
      </c>
      <c r="K38" s="16">
        <v>6.04</v>
      </c>
      <c r="L38" s="16">
        <v>5.34</v>
      </c>
      <c r="M38" s="16">
        <v>4.17</v>
      </c>
      <c r="N38" s="3"/>
      <c r="O38" s="4" t="s">
        <v>8</v>
      </c>
      <c r="P38" s="5">
        <v>6.69</v>
      </c>
      <c r="Q38" s="5">
        <v>2.4900000000000002</v>
      </c>
      <c r="R38" s="5">
        <v>1.92</v>
      </c>
      <c r="S38" s="5">
        <v>2.98</v>
      </c>
      <c r="T38" s="5">
        <v>1.26</v>
      </c>
    </row>
    <row r="39" spans="1:20" x14ac:dyDescent="0.25">
      <c r="A39" s="4" t="s">
        <v>12</v>
      </c>
      <c r="B39" s="16">
        <v>6.99</v>
      </c>
      <c r="C39" s="16">
        <v>6.56</v>
      </c>
      <c r="D39" s="16">
        <v>11.72</v>
      </c>
      <c r="E39" s="16">
        <v>4.22</v>
      </c>
      <c r="F39" s="16">
        <v>3.44</v>
      </c>
      <c r="G39" s="3"/>
      <c r="H39" s="4" t="s">
        <v>10</v>
      </c>
      <c r="I39" s="16">
        <v>5.0199999999999996</v>
      </c>
      <c r="J39" s="16">
        <v>3.23</v>
      </c>
      <c r="K39" s="16">
        <v>2.88</v>
      </c>
      <c r="L39" s="16">
        <v>2.61</v>
      </c>
      <c r="M39" s="16">
        <v>4.5</v>
      </c>
      <c r="N39" s="3"/>
      <c r="O39" s="4" t="s">
        <v>9</v>
      </c>
      <c r="P39" s="5">
        <v>9.56</v>
      </c>
      <c r="Q39" s="5">
        <v>4.25</v>
      </c>
      <c r="R39" s="5">
        <v>7.18</v>
      </c>
      <c r="S39" s="5">
        <v>6.1</v>
      </c>
      <c r="T39" s="5">
        <v>5.31</v>
      </c>
    </row>
    <row r="40" spans="1:20" x14ac:dyDescent="0.25">
      <c r="A40" s="4" t="s">
        <v>11</v>
      </c>
      <c r="B40" s="16">
        <v>6.14</v>
      </c>
      <c r="C40" s="16">
        <v>3.47</v>
      </c>
      <c r="D40" s="16">
        <v>6.68</v>
      </c>
      <c r="E40" s="16">
        <v>3.56</v>
      </c>
      <c r="F40" s="16">
        <v>2.66</v>
      </c>
      <c r="G40" s="3"/>
      <c r="H40" s="4" t="s">
        <v>12</v>
      </c>
      <c r="I40" s="16">
        <v>5.79</v>
      </c>
      <c r="J40" s="16">
        <v>6.48</v>
      </c>
      <c r="K40" s="16">
        <v>3.07</v>
      </c>
      <c r="L40" s="16">
        <v>3.41</v>
      </c>
      <c r="M40" s="16">
        <v>7.2</v>
      </c>
      <c r="N40" s="3"/>
      <c r="O40" s="4" t="s">
        <v>10</v>
      </c>
      <c r="P40" s="5">
        <v>7.65</v>
      </c>
      <c r="Q40" s="5">
        <v>6.99</v>
      </c>
      <c r="R40" s="5">
        <v>6.48</v>
      </c>
      <c r="S40" s="5">
        <v>7.48</v>
      </c>
      <c r="T40" s="5">
        <v>6.7</v>
      </c>
    </row>
    <row r="41" spans="1:20" x14ac:dyDescent="0.25">
      <c r="A41" s="4" t="s">
        <v>13</v>
      </c>
      <c r="B41" s="16">
        <v>10.81</v>
      </c>
      <c r="C41" s="16">
        <v>6.49</v>
      </c>
      <c r="D41" s="16">
        <v>7.11</v>
      </c>
      <c r="E41" s="16">
        <v>10.15</v>
      </c>
      <c r="F41" s="16"/>
      <c r="G41" s="3"/>
      <c r="H41" s="4" t="s">
        <v>11</v>
      </c>
      <c r="I41" s="16">
        <v>5.8</v>
      </c>
      <c r="J41" s="16">
        <v>9.43</v>
      </c>
      <c r="K41" s="16">
        <v>3.05</v>
      </c>
      <c r="L41" s="16">
        <v>4.5999999999999996</v>
      </c>
      <c r="M41" s="16">
        <v>4.68</v>
      </c>
      <c r="N41" s="3"/>
      <c r="O41" s="4" t="s">
        <v>12</v>
      </c>
      <c r="P41" s="6">
        <v>4.66</v>
      </c>
      <c r="Q41" s="5">
        <v>4.97</v>
      </c>
      <c r="R41" s="5">
        <v>4.46</v>
      </c>
      <c r="S41" s="5">
        <v>7.14</v>
      </c>
      <c r="T41" s="5">
        <v>6.73</v>
      </c>
    </row>
    <row r="42" spans="1:20" x14ac:dyDescent="0.25">
      <c r="A42" s="4" t="s">
        <v>14</v>
      </c>
      <c r="B42" s="16">
        <v>8.3000000000000007</v>
      </c>
      <c r="C42" s="16">
        <v>6.08</v>
      </c>
      <c r="D42" s="16">
        <v>5.48</v>
      </c>
      <c r="E42" s="16">
        <v>6.5</v>
      </c>
      <c r="F42" s="16">
        <v>9.8800000000000008</v>
      </c>
      <c r="G42" s="3"/>
      <c r="H42" s="4" t="s">
        <v>14</v>
      </c>
      <c r="I42" s="16">
        <v>4.7699999999999996</v>
      </c>
      <c r="J42" s="16">
        <v>3.94</v>
      </c>
      <c r="K42" s="16">
        <v>2.85</v>
      </c>
      <c r="L42" s="16">
        <v>3.03</v>
      </c>
      <c r="M42" s="16">
        <v>3.51</v>
      </c>
      <c r="N42" s="3"/>
      <c r="O42" s="4" t="s">
        <v>11</v>
      </c>
      <c r="P42" s="6">
        <v>9.24</v>
      </c>
      <c r="Q42" s="5">
        <v>6.4</v>
      </c>
      <c r="R42" s="5">
        <v>7.57</v>
      </c>
      <c r="S42" s="5">
        <v>7.93</v>
      </c>
      <c r="T42" s="5">
        <v>7.1</v>
      </c>
    </row>
    <row r="43" spans="1:20" ht="15.75" thickBot="1" x14ac:dyDescent="0.3">
      <c r="A43" s="5"/>
      <c r="B43" s="5"/>
      <c r="C43" s="5"/>
      <c r="D43" s="5"/>
      <c r="E43" s="5"/>
      <c r="F43" s="5"/>
      <c r="G43" s="3"/>
      <c r="H43" s="5"/>
      <c r="I43" s="5"/>
      <c r="J43" s="5"/>
      <c r="K43" s="5"/>
      <c r="L43" s="5"/>
      <c r="M43" s="5"/>
      <c r="N43" s="3"/>
      <c r="O43" s="4" t="s">
        <v>14</v>
      </c>
      <c r="P43" s="5">
        <v>8.5500000000000007</v>
      </c>
      <c r="Q43" s="5">
        <v>7.47</v>
      </c>
      <c r="R43" s="5">
        <v>6.36</v>
      </c>
      <c r="S43" s="5">
        <v>6.82</v>
      </c>
      <c r="T43" s="5">
        <v>8.61</v>
      </c>
    </row>
    <row r="44" spans="1:20" ht="15.75" thickBot="1" x14ac:dyDescent="0.3">
      <c r="A44" s="7" t="s">
        <v>15</v>
      </c>
      <c r="B44" s="8">
        <f t="shared" ref="B44:F44" si="12">AVERAGE(B36:B42)</f>
        <v>7.6028571428571423</v>
      </c>
      <c r="C44" s="8">
        <f t="shared" si="12"/>
        <v>6.4242857142857144</v>
      </c>
      <c r="D44" s="8">
        <f t="shared" si="12"/>
        <v>7.2528571428571427</v>
      </c>
      <c r="E44" s="8">
        <f t="shared" si="12"/>
        <v>6.0285714285714276</v>
      </c>
      <c r="F44" s="8">
        <f t="shared" si="12"/>
        <v>6.5916666666666659</v>
      </c>
      <c r="G44" s="3"/>
      <c r="H44" s="7" t="s">
        <v>15</v>
      </c>
      <c r="I44" s="8">
        <f t="shared" ref="I44:M44" si="13">AVERAGE(I36:I42)</f>
        <v>6.6471428571428577</v>
      </c>
      <c r="J44" s="8">
        <f t="shared" si="13"/>
        <v>6.7814285714285711</v>
      </c>
      <c r="K44" s="8">
        <f t="shared" si="13"/>
        <v>4.1628571428571428</v>
      </c>
      <c r="L44" s="8">
        <f t="shared" si="13"/>
        <v>4.8114285714285714</v>
      </c>
      <c r="M44" s="8">
        <f t="shared" si="13"/>
        <v>5.4214285714285708</v>
      </c>
      <c r="N44" s="3"/>
      <c r="O44" s="5"/>
      <c r="P44" s="5"/>
      <c r="Q44" s="5"/>
      <c r="R44" s="5"/>
      <c r="S44" s="5"/>
      <c r="T44" s="5"/>
    </row>
    <row r="45" spans="1:20" x14ac:dyDescent="0.25">
      <c r="A45" s="9" t="s">
        <v>16</v>
      </c>
      <c r="B45" s="5">
        <f t="shared" ref="B45:F45" si="14">STDEV(B36:B42)</f>
        <v>1.6221252960824251</v>
      </c>
      <c r="C45" s="5">
        <f t="shared" si="14"/>
        <v>1.4373918178754337</v>
      </c>
      <c r="D45" s="5">
        <f t="shared" si="14"/>
        <v>2.0571883262170747</v>
      </c>
      <c r="E45" s="5">
        <f t="shared" si="14"/>
        <v>2.3804651406215318</v>
      </c>
      <c r="F45" s="5">
        <f t="shared" si="14"/>
        <v>3.1616224737730279</v>
      </c>
      <c r="G45" s="3"/>
      <c r="H45" s="9" t="s">
        <v>16</v>
      </c>
      <c r="I45" s="5">
        <f t="shared" ref="I45:M45" si="15">STDEV(I36:I42)</f>
        <v>1.807112930299914</v>
      </c>
      <c r="J45" s="5">
        <f t="shared" si="15"/>
        <v>2.5329391923970346</v>
      </c>
      <c r="K45" s="5">
        <f t="shared" si="15"/>
        <v>1.7020939485010242</v>
      </c>
      <c r="L45" s="5">
        <f t="shared" si="15"/>
        <v>2.0914861428453886</v>
      </c>
      <c r="M45" s="5">
        <f t="shared" si="15"/>
        <v>2.4407883191804305</v>
      </c>
      <c r="N45" s="3"/>
      <c r="O45" s="7" t="s">
        <v>15</v>
      </c>
      <c r="P45" s="8">
        <f t="shared" ref="P45:T45" si="16">AVERAGE(P37:P43)</f>
        <v>7.8485714285714305</v>
      </c>
      <c r="Q45" s="8">
        <f t="shared" si="16"/>
        <v>5.6357142857142852</v>
      </c>
      <c r="R45" s="8">
        <f t="shared" si="16"/>
        <v>5.7857142857142856</v>
      </c>
      <c r="S45" s="8">
        <f t="shared" si="16"/>
        <v>6.3342857142857136</v>
      </c>
      <c r="T45" s="8">
        <f t="shared" si="16"/>
        <v>5.9357142857142851</v>
      </c>
    </row>
    <row r="46" spans="1:20" ht="15.75" thickBot="1" x14ac:dyDescent="0.3">
      <c r="A46" s="10" t="s">
        <v>17</v>
      </c>
      <c r="B46" s="11">
        <f t="shared" ref="B46:F46" si="17">B45/SQRT(8)</f>
        <v>0.5735078983970594</v>
      </c>
      <c r="C46" s="11">
        <f t="shared" si="17"/>
        <v>0.50819475082088894</v>
      </c>
      <c r="D46" s="11">
        <f t="shared" si="17"/>
        <v>0.72732590782294848</v>
      </c>
      <c r="E46" s="11">
        <f t="shared" si="17"/>
        <v>0.8416215216558367</v>
      </c>
      <c r="F46" s="11">
        <f t="shared" si="17"/>
        <v>1.1178023453783477</v>
      </c>
      <c r="G46" s="3"/>
      <c r="H46" s="10" t="s">
        <v>17</v>
      </c>
      <c r="I46" s="11">
        <f>I45/SQRT(7)</f>
        <v>0.6830244863689674</v>
      </c>
      <c r="J46" s="11">
        <f t="shared" ref="J46:M46" si="18">J45/SQRT(7)</f>
        <v>0.95736102701876269</v>
      </c>
      <c r="K46" s="11">
        <f t="shared" si="18"/>
        <v>0.64333104225738436</v>
      </c>
      <c r="L46" s="11">
        <f t="shared" si="18"/>
        <v>0.79050745778665865</v>
      </c>
      <c r="M46" s="11">
        <f t="shared" si="18"/>
        <v>0.92253127078610886</v>
      </c>
      <c r="N46" s="3"/>
      <c r="O46" s="9" t="s">
        <v>16</v>
      </c>
      <c r="P46" s="5">
        <f t="shared" ref="P46:T46" si="19">STDEV(P37:P43)</f>
        <v>1.7056516699043744</v>
      </c>
      <c r="Q46" s="5">
        <f t="shared" si="19"/>
        <v>1.8069297822813282</v>
      </c>
      <c r="R46" s="5">
        <f t="shared" si="19"/>
        <v>1.9661625665481581</v>
      </c>
      <c r="S46" s="5">
        <f t="shared" si="19"/>
        <v>1.6455784914213532</v>
      </c>
      <c r="T46" s="5">
        <f t="shared" si="19"/>
        <v>2.308873153314241</v>
      </c>
    </row>
    <row r="47" spans="1:20" ht="15.75" thickBot="1" x14ac:dyDescent="0.3">
      <c r="G47" s="3"/>
      <c r="H47" s="5"/>
      <c r="I47" s="5"/>
      <c r="J47" s="5"/>
      <c r="K47" s="5"/>
      <c r="L47" s="5"/>
      <c r="M47" s="5"/>
      <c r="N47" s="3"/>
      <c r="O47" s="10" t="s">
        <v>17</v>
      </c>
      <c r="P47" s="11">
        <f>P46/SQRT(7)</f>
        <v>0.64467573455271521</v>
      </c>
      <c r="Q47" s="11">
        <f t="shared" ref="Q47:T47" si="20">Q46/SQRT(7)</f>
        <v>0.68295526292463982</v>
      </c>
      <c r="R47" s="11">
        <f t="shared" si="20"/>
        <v>0.7431395983158442</v>
      </c>
      <c r="S47" s="11">
        <f t="shared" si="20"/>
        <v>0.62197020730539088</v>
      </c>
      <c r="T47" s="11">
        <f t="shared" si="20"/>
        <v>0.87267202463756977</v>
      </c>
    </row>
    <row r="48" spans="1:20" ht="15.75" thickBot="1" x14ac:dyDescent="0.3">
      <c r="A48" s="22" t="s">
        <v>23</v>
      </c>
      <c r="B48" s="23"/>
      <c r="C48" s="23"/>
      <c r="D48" s="23"/>
      <c r="E48" s="23"/>
      <c r="F48" s="23"/>
    </row>
    <row r="49" spans="1:6" ht="15.75" thickBot="1" x14ac:dyDescent="0.3">
      <c r="A49" s="65" t="s">
        <v>24</v>
      </c>
      <c r="B49" s="66"/>
      <c r="C49" s="66"/>
      <c r="D49" s="66"/>
      <c r="E49" s="66"/>
      <c r="F49" s="66"/>
    </row>
    <row r="50" spans="1:6" x14ac:dyDescent="0.25">
      <c r="A50" s="24"/>
      <c r="B50" s="25" t="s">
        <v>2</v>
      </c>
      <c r="C50" s="25" t="s">
        <v>3</v>
      </c>
      <c r="D50" s="25" t="s">
        <v>4</v>
      </c>
      <c r="E50" s="25" t="s">
        <v>5</v>
      </c>
      <c r="F50" s="25" t="s">
        <v>6</v>
      </c>
    </row>
    <row r="51" spans="1:6" x14ac:dyDescent="0.25">
      <c r="A51" s="9" t="s">
        <v>7</v>
      </c>
      <c r="B51" s="26">
        <v>8.25</v>
      </c>
      <c r="C51" s="26">
        <v>3.23</v>
      </c>
      <c r="D51" s="26">
        <v>2.14</v>
      </c>
      <c r="E51" s="26">
        <v>1.36</v>
      </c>
      <c r="F51" s="26">
        <v>1.87</v>
      </c>
    </row>
    <row r="52" spans="1:6" x14ac:dyDescent="0.25">
      <c r="A52" s="9" t="s">
        <v>8</v>
      </c>
      <c r="B52" s="26">
        <v>5.2</v>
      </c>
      <c r="C52" s="26">
        <v>5.3</v>
      </c>
      <c r="D52" s="26">
        <v>4.13</v>
      </c>
      <c r="E52" s="26">
        <v>3.9</v>
      </c>
      <c r="F52" s="26">
        <v>4.1900000000000004</v>
      </c>
    </row>
    <row r="53" spans="1:6" x14ac:dyDescent="0.25">
      <c r="A53" s="9" t="s">
        <v>9</v>
      </c>
      <c r="B53" s="26">
        <v>8.6999999999999993</v>
      </c>
      <c r="C53" s="26">
        <v>3.57</v>
      </c>
      <c r="D53" s="26">
        <v>2.79</v>
      </c>
      <c r="E53" s="26">
        <v>2.5499999999999998</v>
      </c>
      <c r="F53" s="26">
        <v>3.55</v>
      </c>
    </row>
    <row r="54" spans="1:6" x14ac:dyDescent="0.25">
      <c r="A54" s="9" t="s">
        <v>10</v>
      </c>
      <c r="B54" s="26">
        <v>9.39</v>
      </c>
      <c r="C54" s="26">
        <v>5.96</v>
      </c>
      <c r="D54" s="26">
        <v>2.89</v>
      </c>
      <c r="E54" s="26">
        <v>2.13</v>
      </c>
      <c r="F54" s="26">
        <v>1.79</v>
      </c>
    </row>
    <row r="55" spans="1:6" x14ac:dyDescent="0.25">
      <c r="A55" s="9" t="s">
        <v>12</v>
      </c>
      <c r="B55" s="26">
        <v>10.23</v>
      </c>
      <c r="C55" s="26">
        <v>2.06</v>
      </c>
      <c r="D55" s="26">
        <v>3.19</v>
      </c>
      <c r="E55" s="26">
        <v>0.52</v>
      </c>
      <c r="F55" s="26">
        <v>9.1199999999999992</v>
      </c>
    </row>
    <row r="56" spans="1:6" ht="15.75" thickBot="1" x14ac:dyDescent="0.3">
      <c r="A56" s="27" t="s">
        <v>11</v>
      </c>
      <c r="B56" s="28">
        <v>11.99</v>
      </c>
      <c r="C56" s="28">
        <v>3.48</v>
      </c>
      <c r="D56" s="28">
        <v>4.43</v>
      </c>
      <c r="E56" s="28">
        <v>3.92</v>
      </c>
      <c r="F56" s="28">
        <v>4.0199999999999996</v>
      </c>
    </row>
    <row r="57" spans="1:6" ht="15.75" thickBot="1" x14ac:dyDescent="0.3">
      <c r="A57" s="23" t="s">
        <v>13</v>
      </c>
      <c r="B57" s="23">
        <v>9.0500000000000007</v>
      </c>
      <c r="C57" s="23">
        <v>4.1100000000000003</v>
      </c>
      <c r="D57" s="23">
        <v>2.57</v>
      </c>
      <c r="E57" s="23">
        <v>1.35</v>
      </c>
      <c r="F57" s="23">
        <v>3.85</v>
      </c>
    </row>
    <row r="58" spans="1:6" x14ac:dyDescent="0.25">
      <c r="A58" s="29" t="s">
        <v>15</v>
      </c>
      <c r="B58" s="30">
        <f>AVERAGE(B51:B57)</f>
        <v>8.9728571428571424</v>
      </c>
      <c r="C58" s="30">
        <f>AVERAGE(C51:C57)</f>
        <v>3.9585714285714282</v>
      </c>
      <c r="D58" s="30">
        <f>AVERAGE(D51:D57)</f>
        <v>3.1628571428571428</v>
      </c>
      <c r="E58" s="30">
        <f>AVERAGE(E51:E57)</f>
        <v>2.2471428571428569</v>
      </c>
      <c r="F58" s="30">
        <f>AVERAGE(F51:F57)</f>
        <v>4.0557142857142852</v>
      </c>
    </row>
    <row r="59" spans="1:6" x14ac:dyDescent="0.25">
      <c r="A59" s="31" t="s">
        <v>16</v>
      </c>
      <c r="B59" s="21">
        <f>STDEV(B51:B57)</f>
        <v>2.069417907574612</v>
      </c>
      <c r="C59" s="21">
        <f>STDEV(C51:C57)</f>
        <v>1.3129791642346391</v>
      </c>
      <c r="D59" s="21">
        <f>STDEV(D51:D57)</f>
        <v>0.83195982045838079</v>
      </c>
      <c r="E59" s="21">
        <f>STDEV(E51:E57)</f>
        <v>1.3045269166216835</v>
      </c>
      <c r="F59" s="21">
        <f>STDEV(F51:F57)</f>
        <v>2.4452393007833071</v>
      </c>
    </row>
    <row r="60" spans="1:6" ht="15.75" thickBot="1" x14ac:dyDescent="0.3">
      <c r="A60" s="32" t="s">
        <v>17</v>
      </c>
      <c r="B60" s="33">
        <f>B59/(SQRT(8))</f>
        <v>0.73164971777744203</v>
      </c>
      <c r="C60" s="33">
        <f t="shared" ref="C60:F60" si="21">C59/(SQRT(8))</f>
        <v>0.46420823529347949</v>
      </c>
      <c r="D60" s="33">
        <f t="shared" si="21"/>
        <v>0.29414221536043178</v>
      </c>
      <c r="E60" s="33">
        <f t="shared" si="21"/>
        <v>0.46121991449178512</v>
      </c>
      <c r="F60" s="33">
        <f t="shared" si="21"/>
        <v>0.86452264560386416</v>
      </c>
    </row>
    <row r="61" spans="1:6" x14ac:dyDescent="0.25">
      <c r="A61" s="17"/>
      <c r="B61" s="17"/>
      <c r="C61" s="17"/>
      <c r="D61" s="17"/>
      <c r="E61" s="17"/>
      <c r="F61" s="17"/>
    </row>
    <row r="62" spans="1:6" ht="15.75" thickBot="1" x14ac:dyDescent="0.3">
      <c r="A62" s="34" t="s">
        <v>25</v>
      </c>
      <c r="B62" s="23"/>
      <c r="C62" s="23"/>
      <c r="D62" s="23"/>
      <c r="E62" s="23"/>
      <c r="F62" s="23"/>
    </row>
    <row r="63" spans="1:6" ht="15.75" thickBot="1" x14ac:dyDescent="0.3">
      <c r="A63" s="65" t="s">
        <v>24</v>
      </c>
      <c r="B63" s="66"/>
      <c r="C63" s="66"/>
      <c r="D63" s="66"/>
      <c r="E63" s="66"/>
      <c r="F63" s="67"/>
    </row>
    <row r="64" spans="1:6" x14ac:dyDescent="0.25">
      <c r="A64" s="24"/>
      <c r="B64" s="25" t="s">
        <v>2</v>
      </c>
      <c r="C64" s="25" t="s">
        <v>3</v>
      </c>
      <c r="D64" s="25" t="s">
        <v>4</v>
      </c>
      <c r="E64" s="25" t="s">
        <v>5</v>
      </c>
      <c r="F64" s="35" t="s">
        <v>6</v>
      </c>
    </row>
    <row r="65" spans="1:6" x14ac:dyDescent="0.25">
      <c r="A65" s="9" t="s">
        <v>7</v>
      </c>
      <c r="B65" s="26">
        <v>9.43</v>
      </c>
      <c r="C65" s="26">
        <v>7.66</v>
      </c>
      <c r="D65" s="26">
        <v>6.71</v>
      </c>
      <c r="E65" s="26">
        <v>10.51</v>
      </c>
      <c r="F65" s="36">
        <v>6.97</v>
      </c>
    </row>
    <row r="66" spans="1:6" x14ac:dyDescent="0.25">
      <c r="A66" s="9" t="s">
        <v>8</v>
      </c>
      <c r="B66" s="26">
        <v>8.52</v>
      </c>
      <c r="C66" s="26">
        <v>6.97</v>
      </c>
      <c r="D66" s="26">
        <v>8.0399999999999991</v>
      </c>
      <c r="E66" s="26">
        <v>8.2100000000000009</v>
      </c>
      <c r="F66" s="36">
        <v>6.26</v>
      </c>
    </row>
    <row r="67" spans="1:6" x14ac:dyDescent="0.25">
      <c r="A67" s="9" t="s">
        <v>9</v>
      </c>
      <c r="B67" s="26">
        <v>10.7</v>
      </c>
      <c r="C67" s="26">
        <v>11.11</v>
      </c>
      <c r="D67" s="26">
        <v>12.46</v>
      </c>
      <c r="E67" s="26">
        <v>9.83</v>
      </c>
      <c r="F67" s="36">
        <v>9.93</v>
      </c>
    </row>
    <row r="68" spans="1:6" x14ac:dyDescent="0.25">
      <c r="A68" s="9" t="s">
        <v>10</v>
      </c>
      <c r="B68" s="26">
        <v>10.32</v>
      </c>
      <c r="C68" s="26">
        <v>7.04</v>
      </c>
      <c r="D68" s="26">
        <v>7.91</v>
      </c>
      <c r="E68" s="26">
        <v>8.59</v>
      </c>
      <c r="F68" s="36">
        <v>5.2</v>
      </c>
    </row>
    <row r="69" spans="1:6" x14ac:dyDescent="0.25">
      <c r="A69" s="9" t="s">
        <v>12</v>
      </c>
      <c r="B69" s="26">
        <v>9.9700000000000006</v>
      </c>
      <c r="C69" s="26">
        <v>8.57</v>
      </c>
      <c r="D69" s="26">
        <v>9.6300000000000008</v>
      </c>
      <c r="E69" s="26">
        <v>7.55</v>
      </c>
      <c r="F69" s="36">
        <v>7</v>
      </c>
    </row>
    <row r="70" spans="1:6" ht="15.75" thickBot="1" x14ac:dyDescent="0.3">
      <c r="A70" s="27" t="s">
        <v>11</v>
      </c>
      <c r="B70" s="28">
        <v>8.01</v>
      </c>
      <c r="C70" s="28">
        <v>8.35</v>
      </c>
      <c r="D70" s="28">
        <v>8.1199999999999992</v>
      </c>
      <c r="E70" s="28">
        <v>6.12</v>
      </c>
      <c r="F70" s="37">
        <v>5.97</v>
      </c>
    </row>
    <row r="71" spans="1:6" ht="15.75" thickBot="1" x14ac:dyDescent="0.3">
      <c r="A71" s="23" t="s">
        <v>14</v>
      </c>
      <c r="B71" s="23">
        <v>11.45</v>
      </c>
      <c r="C71" s="23">
        <v>12.66</v>
      </c>
      <c r="D71" s="23">
        <v>11.82</v>
      </c>
      <c r="E71" s="23">
        <v>13.52</v>
      </c>
      <c r="F71" s="23">
        <v>12.07</v>
      </c>
    </row>
    <row r="72" spans="1:6" x14ac:dyDescent="0.25">
      <c r="A72" s="29" t="s">
        <v>15</v>
      </c>
      <c r="B72" s="30">
        <f>AVERAGE(B65:B71)</f>
        <v>9.7714285714285705</v>
      </c>
      <c r="C72" s="30">
        <f>AVERAGE(C65:C71)</f>
        <v>8.9085714285714293</v>
      </c>
      <c r="D72" s="30">
        <f>AVERAGE(D65:D71)</f>
        <v>9.2414285714285711</v>
      </c>
      <c r="E72" s="30">
        <f>AVERAGE(E65:E71)</f>
        <v>9.19</v>
      </c>
      <c r="F72" s="30">
        <f>AVERAGE(F65:F71)</f>
        <v>7.6285714285714281</v>
      </c>
    </row>
    <row r="73" spans="1:6" x14ac:dyDescent="0.25">
      <c r="A73" s="31" t="s">
        <v>16</v>
      </c>
      <c r="B73" s="21">
        <f>STDEV(B65:B71)</f>
        <v>1.2114375561212365</v>
      </c>
      <c r="C73" s="21">
        <f>STDEV(C65:C71)</f>
        <v>2.1662058117934229</v>
      </c>
      <c r="D73" s="21">
        <f>STDEV(D65:D71)</f>
        <v>2.1618312343275794</v>
      </c>
      <c r="E73" s="21">
        <f>STDEV(E65:E71)</f>
        <v>2.392202611262964</v>
      </c>
      <c r="F73" s="21">
        <f>STDEV(F65:F71)</f>
        <v>2.4621631991091939</v>
      </c>
    </row>
    <row r="74" spans="1:6" ht="15.75" thickBot="1" x14ac:dyDescent="0.3">
      <c r="A74" s="32" t="s">
        <v>17</v>
      </c>
      <c r="B74" s="33">
        <f>B73/(SQRT(6))</f>
        <v>0.49456731129021497</v>
      </c>
      <c r="C74" s="33">
        <f t="shared" ref="C74:F74" si="22">C73/(SQRT(6))</f>
        <v>0.88434981945754954</v>
      </c>
      <c r="D74" s="33">
        <f t="shared" si="22"/>
        <v>0.88256390568561727</v>
      </c>
      <c r="E74" s="33">
        <f t="shared" si="22"/>
        <v>0.97661262649129421</v>
      </c>
      <c r="F74" s="33">
        <f t="shared" si="22"/>
        <v>1.0051739168793645</v>
      </c>
    </row>
  </sheetData>
  <mergeCells count="10">
    <mergeCell ref="O35:T35"/>
    <mergeCell ref="A49:F49"/>
    <mergeCell ref="A63:F63"/>
    <mergeCell ref="A4:F4"/>
    <mergeCell ref="H4:M4"/>
    <mergeCell ref="O4:T4"/>
    <mergeCell ref="H18:M18"/>
    <mergeCell ref="O18:T18"/>
    <mergeCell ref="A34:F34"/>
    <mergeCell ref="H34:M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opLeftCell="A43" workbookViewId="0">
      <selection activeCell="G72" sqref="G72"/>
    </sheetView>
  </sheetViews>
  <sheetFormatPr defaultRowHeight="15" x14ac:dyDescent="0.25"/>
  <sheetData>
    <row r="1" spans="1:20" x14ac:dyDescent="0.25">
      <c r="D1" t="s">
        <v>27</v>
      </c>
      <c r="K1" t="s">
        <v>28</v>
      </c>
      <c r="R1" t="s">
        <v>29</v>
      </c>
    </row>
    <row r="2" spans="1:20" ht="21.75" thickBot="1" x14ac:dyDescent="0.4">
      <c r="A2" s="1" t="s">
        <v>0</v>
      </c>
      <c r="B2" s="5"/>
      <c r="C2" s="5"/>
      <c r="D2" s="5"/>
      <c r="E2" s="5"/>
      <c r="F2" s="5"/>
      <c r="G2" s="3"/>
      <c r="H2" s="1" t="s">
        <v>0</v>
      </c>
      <c r="I2" s="5"/>
      <c r="J2" s="5"/>
      <c r="K2" s="5"/>
      <c r="L2" s="5"/>
      <c r="M2" s="5"/>
      <c r="N2" s="3"/>
      <c r="O2" s="1" t="s">
        <v>0</v>
      </c>
      <c r="P2" s="5"/>
      <c r="Q2" s="5"/>
      <c r="R2" s="5"/>
      <c r="S2" s="5"/>
      <c r="T2" s="5"/>
    </row>
    <row r="3" spans="1:20" ht="15.75" thickBot="1" x14ac:dyDescent="0.3">
      <c r="A3" s="63" t="s">
        <v>26</v>
      </c>
      <c r="B3" s="64"/>
      <c r="C3" s="64"/>
      <c r="D3" s="64"/>
      <c r="E3" s="64"/>
      <c r="F3" s="64"/>
      <c r="G3" s="3"/>
      <c r="H3" s="63" t="s">
        <v>26</v>
      </c>
      <c r="I3" s="64"/>
      <c r="J3" s="64"/>
      <c r="K3" s="64"/>
      <c r="L3" s="64"/>
      <c r="M3" s="64"/>
      <c r="N3" s="3"/>
      <c r="O3" s="63" t="s">
        <v>26</v>
      </c>
      <c r="P3" s="64"/>
      <c r="Q3" s="64"/>
      <c r="R3" s="64"/>
      <c r="S3" s="64"/>
      <c r="T3" s="64"/>
    </row>
    <row r="4" spans="1:20" x14ac:dyDescent="0.25">
      <c r="A4" s="4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3"/>
      <c r="H4" s="4"/>
      <c r="I4" s="4" t="s">
        <v>2</v>
      </c>
      <c r="J4" s="4" t="s">
        <v>3</v>
      </c>
      <c r="K4" s="4" t="s">
        <v>4</v>
      </c>
      <c r="L4" s="4" t="s">
        <v>5</v>
      </c>
      <c r="M4" s="4" t="s">
        <v>6</v>
      </c>
      <c r="N4" s="3"/>
      <c r="O4" s="4"/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</row>
    <row r="5" spans="1:20" x14ac:dyDescent="0.25">
      <c r="A5" s="4" t="s">
        <v>7</v>
      </c>
      <c r="B5" s="38">
        <v>78</v>
      </c>
      <c r="C5" s="38">
        <v>85</v>
      </c>
      <c r="D5" s="38">
        <v>90</v>
      </c>
      <c r="E5" s="38">
        <v>89</v>
      </c>
      <c r="F5" s="38">
        <v>88</v>
      </c>
      <c r="G5" s="3"/>
      <c r="H5" s="4" t="s">
        <v>7</v>
      </c>
      <c r="I5" s="38">
        <v>88</v>
      </c>
      <c r="J5" s="38">
        <v>91.55</v>
      </c>
      <c r="K5" s="38">
        <v>98</v>
      </c>
      <c r="L5" s="38">
        <v>94</v>
      </c>
      <c r="M5" s="38">
        <v>93</v>
      </c>
      <c r="N5" s="3"/>
      <c r="O5" s="4" t="s">
        <v>7</v>
      </c>
      <c r="P5" s="38">
        <v>60</v>
      </c>
      <c r="Q5" s="38">
        <v>74</v>
      </c>
      <c r="R5" s="38">
        <v>96</v>
      </c>
      <c r="S5" s="38">
        <v>88</v>
      </c>
      <c r="T5" s="38">
        <v>76.739999999999995</v>
      </c>
    </row>
    <row r="6" spans="1:20" x14ac:dyDescent="0.25">
      <c r="A6" s="4" t="s">
        <v>8</v>
      </c>
      <c r="B6" s="38">
        <v>93</v>
      </c>
      <c r="C6" s="38">
        <v>89</v>
      </c>
      <c r="D6" s="38">
        <v>90</v>
      </c>
      <c r="E6" s="38">
        <v>93</v>
      </c>
      <c r="F6" s="38">
        <v>81</v>
      </c>
      <c r="G6" s="3"/>
      <c r="H6" s="4" t="s">
        <v>8</v>
      </c>
      <c r="I6" s="38">
        <v>99.75</v>
      </c>
      <c r="J6" s="38">
        <v>99.82</v>
      </c>
      <c r="K6" s="38">
        <v>99.84</v>
      </c>
      <c r="L6" s="38">
        <v>99.93</v>
      </c>
      <c r="M6" s="38">
        <v>99.9</v>
      </c>
      <c r="N6" s="3"/>
      <c r="O6" s="4" t="s">
        <v>8</v>
      </c>
      <c r="P6" s="38">
        <v>68</v>
      </c>
      <c r="Q6" s="38">
        <v>30</v>
      </c>
      <c r="R6" s="38">
        <v>50</v>
      </c>
      <c r="S6" s="38">
        <v>79</v>
      </c>
      <c r="T6" s="38">
        <v>52</v>
      </c>
    </row>
    <row r="7" spans="1:20" x14ac:dyDescent="0.25">
      <c r="A7" s="4" t="s">
        <v>9</v>
      </c>
      <c r="B7" s="38">
        <v>99</v>
      </c>
      <c r="C7" s="38">
        <v>87</v>
      </c>
      <c r="D7" s="38">
        <v>94</v>
      </c>
      <c r="E7" s="38">
        <v>92</v>
      </c>
      <c r="F7" s="38">
        <v>96.34</v>
      </c>
      <c r="G7" s="3"/>
      <c r="H7" s="4" t="s">
        <v>9</v>
      </c>
      <c r="I7" s="38">
        <v>99.76</v>
      </c>
      <c r="J7" s="38">
        <v>99.6</v>
      </c>
      <c r="K7" s="38">
        <v>99.28</v>
      </c>
      <c r="L7" s="38">
        <v>99.98</v>
      </c>
      <c r="M7" s="38">
        <v>99.99</v>
      </c>
      <c r="N7" s="3"/>
      <c r="O7" s="4" t="s">
        <v>9</v>
      </c>
      <c r="P7" s="38">
        <v>97</v>
      </c>
      <c r="Q7" s="38">
        <v>90</v>
      </c>
      <c r="R7" s="38">
        <v>96</v>
      </c>
      <c r="S7" s="38">
        <v>96</v>
      </c>
      <c r="T7" s="38">
        <v>96</v>
      </c>
    </row>
    <row r="8" spans="1:20" x14ac:dyDescent="0.25">
      <c r="A8" s="4" t="s">
        <v>10</v>
      </c>
      <c r="B8" s="38">
        <v>76</v>
      </c>
      <c r="C8" s="38">
        <v>85</v>
      </c>
      <c r="D8" s="38">
        <v>85</v>
      </c>
      <c r="E8" s="38">
        <v>91</v>
      </c>
      <c r="F8" s="38">
        <v>80</v>
      </c>
      <c r="G8" s="3"/>
      <c r="H8" s="4" t="s">
        <v>10</v>
      </c>
      <c r="I8" s="38">
        <v>88.43</v>
      </c>
      <c r="J8" s="38">
        <v>95.8</v>
      </c>
      <c r="K8" s="38">
        <v>97.62</v>
      </c>
      <c r="L8" s="38">
        <v>85.79</v>
      </c>
      <c r="M8" s="38">
        <v>96</v>
      </c>
      <c r="N8" s="3"/>
      <c r="O8" s="4" t="s">
        <v>10</v>
      </c>
      <c r="P8" s="38">
        <v>98</v>
      </c>
      <c r="Q8" s="38">
        <v>96</v>
      </c>
      <c r="R8" s="38">
        <v>95</v>
      </c>
      <c r="S8" s="38">
        <v>91</v>
      </c>
      <c r="T8" s="38">
        <v>89</v>
      </c>
    </row>
    <row r="9" spans="1:20" x14ac:dyDescent="0.25">
      <c r="A9" s="4" t="s">
        <v>11</v>
      </c>
      <c r="B9" s="38">
        <v>83</v>
      </c>
      <c r="C9" s="38">
        <v>67.47</v>
      </c>
      <c r="D9" s="38">
        <v>73</v>
      </c>
      <c r="E9" s="38">
        <v>81</v>
      </c>
      <c r="F9" s="38">
        <v>80</v>
      </c>
      <c r="G9" s="3"/>
      <c r="H9" s="4" t="s">
        <v>12</v>
      </c>
      <c r="I9" s="38">
        <v>96.72</v>
      </c>
      <c r="J9" s="38">
        <v>99.28</v>
      </c>
      <c r="K9" s="38">
        <v>99.94</v>
      </c>
      <c r="L9" s="38">
        <v>99.68</v>
      </c>
      <c r="M9" s="38">
        <v>97</v>
      </c>
      <c r="N9" s="3"/>
      <c r="O9" s="4" t="s">
        <v>12</v>
      </c>
      <c r="P9" s="38">
        <v>75</v>
      </c>
      <c r="Q9" s="38">
        <v>68.33</v>
      </c>
      <c r="R9" s="38">
        <v>82</v>
      </c>
      <c r="S9" s="38">
        <v>70</v>
      </c>
      <c r="T9" s="38">
        <v>84</v>
      </c>
    </row>
    <row r="10" spans="1:20" x14ac:dyDescent="0.25">
      <c r="A10" s="4" t="s">
        <v>13</v>
      </c>
      <c r="B10" s="38">
        <v>85</v>
      </c>
      <c r="C10" s="38">
        <v>93</v>
      </c>
      <c r="D10" s="38">
        <v>75</v>
      </c>
      <c r="E10" s="38">
        <v>96</v>
      </c>
      <c r="F10" s="38">
        <v>96</v>
      </c>
      <c r="G10" s="3"/>
      <c r="H10" s="4" t="s">
        <v>13</v>
      </c>
      <c r="I10" s="38">
        <v>80.44</v>
      </c>
      <c r="J10" s="38">
        <v>87.58</v>
      </c>
      <c r="K10" s="38">
        <v>71.5</v>
      </c>
      <c r="L10" s="38">
        <v>84.58</v>
      </c>
      <c r="M10" s="38">
        <v>77.98</v>
      </c>
      <c r="N10" s="3"/>
      <c r="O10" s="4" t="s">
        <v>11</v>
      </c>
      <c r="P10" s="38">
        <v>84</v>
      </c>
      <c r="Q10" s="38">
        <v>81</v>
      </c>
      <c r="R10" s="38">
        <v>82</v>
      </c>
      <c r="S10" s="38">
        <v>79</v>
      </c>
      <c r="T10" s="38">
        <v>81</v>
      </c>
    </row>
    <row r="11" spans="1:20" ht="15.75" thickBot="1" x14ac:dyDescent="0.3">
      <c r="A11" s="4" t="s">
        <v>14</v>
      </c>
      <c r="B11" s="38">
        <v>95</v>
      </c>
      <c r="C11" s="38">
        <v>89</v>
      </c>
      <c r="D11" s="38">
        <v>72</v>
      </c>
      <c r="E11" s="38">
        <v>85</v>
      </c>
      <c r="F11" s="38">
        <v>72</v>
      </c>
      <c r="G11" s="3"/>
      <c r="H11" s="4" t="s">
        <v>14</v>
      </c>
      <c r="I11" s="38">
        <v>89.38</v>
      </c>
      <c r="J11" s="38">
        <v>97.38</v>
      </c>
      <c r="K11" s="38">
        <v>96</v>
      </c>
      <c r="L11" s="38">
        <v>96.88</v>
      </c>
      <c r="M11" s="38">
        <v>92.98</v>
      </c>
      <c r="N11" s="3"/>
      <c r="O11" s="4" t="s">
        <v>14</v>
      </c>
      <c r="P11" s="38">
        <v>93.55</v>
      </c>
      <c r="Q11" s="38">
        <v>99.6</v>
      </c>
      <c r="R11" s="38">
        <v>98</v>
      </c>
      <c r="S11" s="38">
        <v>97</v>
      </c>
      <c r="T11" s="38">
        <v>99</v>
      </c>
    </row>
    <row r="12" spans="1:20" x14ac:dyDescent="0.25">
      <c r="A12" s="7" t="s">
        <v>15</v>
      </c>
      <c r="B12" s="8">
        <f>AVERAGE(B5:B11)</f>
        <v>87</v>
      </c>
      <c r="C12" s="8">
        <f>AVERAGE(C5:C11)</f>
        <v>85.067142857142855</v>
      </c>
      <c r="D12" s="8">
        <f>AVERAGE(D5:D11)</f>
        <v>82.714285714285708</v>
      </c>
      <c r="E12" s="8">
        <f>AVERAGE(E5:E11)</f>
        <v>89.571428571428569</v>
      </c>
      <c r="F12" s="8">
        <f>AVERAGE(F5:F11)</f>
        <v>84.762857142857143</v>
      </c>
      <c r="G12" s="3"/>
      <c r="H12" s="7" t="s">
        <v>15</v>
      </c>
      <c r="I12" s="8">
        <f>AVERAGE(I5:I11)</f>
        <v>91.782857142857125</v>
      </c>
      <c r="J12" s="8">
        <f>AVERAGE(J5:J11)</f>
        <v>95.858571428571437</v>
      </c>
      <c r="K12" s="8">
        <f>AVERAGE(K5:K11)</f>
        <v>94.59714285714287</v>
      </c>
      <c r="L12" s="8">
        <f>AVERAGE(L5:L11)</f>
        <v>94.405714285714296</v>
      </c>
      <c r="M12" s="8">
        <f>AVERAGE(M5:M11)</f>
        <v>93.835714285714289</v>
      </c>
      <c r="N12" s="3"/>
      <c r="O12" s="7" t="s">
        <v>15</v>
      </c>
      <c r="P12" s="8">
        <f>AVERAGE(P5:P11)</f>
        <v>82.221428571428561</v>
      </c>
      <c r="Q12" s="8">
        <f>AVERAGE(Q5:Q11)</f>
        <v>76.989999999999995</v>
      </c>
      <c r="R12" s="8">
        <f>AVERAGE(R5:R11)</f>
        <v>85.571428571428569</v>
      </c>
      <c r="S12" s="8">
        <f>AVERAGE(S5:S11)</f>
        <v>85.714285714285708</v>
      </c>
      <c r="T12" s="8">
        <f>AVERAGE(T5:T11)</f>
        <v>82.534285714285716</v>
      </c>
    </row>
    <row r="13" spans="1:20" x14ac:dyDescent="0.25">
      <c r="A13" s="9" t="s">
        <v>16</v>
      </c>
      <c r="B13" s="5">
        <f>STDEV(B5:B11)</f>
        <v>8.8128693776015243</v>
      </c>
      <c r="C13" s="5">
        <f>STDEV(C5:C11)</f>
        <v>8.238824176393365</v>
      </c>
      <c r="D13" s="5">
        <f>STDEV(D5:D11)</f>
        <v>9.1962725368177693</v>
      </c>
      <c r="E13" s="5">
        <f>STDEV(E5:E11)</f>
        <v>5.0943479418254256</v>
      </c>
      <c r="F13" s="5">
        <f>STDEV(F5:F11)</f>
        <v>9.0664394229225298</v>
      </c>
      <c r="G13" s="3"/>
      <c r="H13" s="9" t="s">
        <v>16</v>
      </c>
      <c r="I13" s="5">
        <f>STDEV(I5:I11)</f>
        <v>7.2049906645456856</v>
      </c>
      <c r="J13" s="5">
        <f>STDEV(J5:J11)</f>
        <v>4.6692984075819792</v>
      </c>
      <c r="K13" s="5">
        <f>STDEV(K5:K11)</f>
        <v>10.280450240279107</v>
      </c>
      <c r="L13" s="5">
        <f>STDEV(L5:L11)</f>
        <v>6.6642125244794368</v>
      </c>
      <c r="M13" s="5">
        <f>STDEV(M5:M11)</f>
        <v>7.55184272687326</v>
      </c>
      <c r="N13" s="3"/>
      <c r="O13" s="9" t="s">
        <v>16</v>
      </c>
      <c r="P13" s="5">
        <f>STDEV(P5:P11)</f>
        <v>14.983653791795346</v>
      </c>
      <c r="Q13" s="5">
        <f>STDEV(Q5:Q11)</f>
        <v>23.62882491083014</v>
      </c>
      <c r="R13" s="5">
        <f>STDEV(R5:R11)</f>
        <v>17.086614086833602</v>
      </c>
      <c r="S13" s="5">
        <f>STDEV(S5:S11)</f>
        <v>10.028530728448148</v>
      </c>
      <c r="T13" s="5">
        <f>STDEV(T5:T11)</f>
        <v>15.624069953272803</v>
      </c>
    </row>
    <row r="14" spans="1:20" ht="15.75" thickBot="1" x14ac:dyDescent="0.3">
      <c r="A14" s="10" t="s">
        <v>17</v>
      </c>
      <c r="B14" s="11">
        <f>B13/(SQRT(8))</f>
        <v>3.1158198493066531</v>
      </c>
      <c r="C14" s="11">
        <f t="shared" ref="C14:F14" si="0">C13/(SQRT(8))</f>
        <v>2.9128642220657102</v>
      </c>
      <c r="D14" s="11">
        <f t="shared" si="0"/>
        <v>3.2513733362117292</v>
      </c>
      <c r="E14" s="11">
        <f t="shared" si="0"/>
        <v>1.8011239876942449</v>
      </c>
      <c r="F14" s="11">
        <f t="shared" si="0"/>
        <v>3.2054703985827846</v>
      </c>
      <c r="G14" s="3"/>
      <c r="H14" s="10" t="s">
        <v>17</v>
      </c>
      <c r="I14" s="11">
        <f>I13/(SQRT(7))</f>
        <v>2.7232304995614118</v>
      </c>
      <c r="J14" s="11">
        <f t="shared" ref="J14:M14" si="1">J13/(SQRT(7))</f>
        <v>1.7648289119445466</v>
      </c>
      <c r="K14" s="11">
        <f t="shared" si="1"/>
        <v>3.8856449573646761</v>
      </c>
      <c r="L14" s="11">
        <f t="shared" si="1"/>
        <v>2.5188355748363622</v>
      </c>
      <c r="M14" s="11">
        <f t="shared" si="1"/>
        <v>2.8543282565112169</v>
      </c>
      <c r="N14" s="3"/>
      <c r="O14" s="10" t="s">
        <v>17</v>
      </c>
      <c r="P14" s="11">
        <f>P13/(SQRT(8))</f>
        <v>5.2975216015650073</v>
      </c>
      <c r="Q14" s="11">
        <f t="shared" ref="Q14:T14" si="2">Q13/(SQRT(8))</f>
        <v>8.3540511629588057</v>
      </c>
      <c r="R14" s="11">
        <f t="shared" si="2"/>
        <v>6.0410303441588136</v>
      </c>
      <c r="S14" s="11">
        <f t="shared" si="2"/>
        <v>3.545621041711676</v>
      </c>
      <c r="T14" s="11">
        <f t="shared" si="2"/>
        <v>5.5239429068460915</v>
      </c>
    </row>
    <row r="15" spans="1:20" x14ac:dyDescent="0.25">
      <c r="G15" s="3"/>
      <c r="H15" s="5"/>
      <c r="I15" s="5"/>
      <c r="J15" s="5"/>
      <c r="K15" s="5"/>
      <c r="L15" s="5"/>
      <c r="M15" s="5"/>
      <c r="N15" s="3"/>
    </row>
    <row r="16" spans="1:20" ht="24" thickBot="1" x14ac:dyDescent="0.4">
      <c r="A16" s="12" t="s">
        <v>18</v>
      </c>
      <c r="B16" s="5"/>
      <c r="C16" s="5"/>
      <c r="D16" s="5"/>
      <c r="E16" s="5"/>
      <c r="F16" s="5"/>
      <c r="G16" s="3"/>
      <c r="H16" s="12" t="s">
        <v>18</v>
      </c>
      <c r="I16" s="5"/>
      <c r="J16" s="5"/>
      <c r="K16" s="5"/>
      <c r="L16" s="5"/>
      <c r="M16" s="5"/>
      <c r="N16" s="3"/>
    </row>
    <row r="17" spans="1:20" ht="15.75" thickBot="1" x14ac:dyDescent="0.3">
      <c r="A17" s="63" t="s">
        <v>26</v>
      </c>
      <c r="B17" s="64"/>
      <c r="C17" s="64"/>
      <c r="D17" s="64"/>
      <c r="E17" s="64"/>
      <c r="F17" s="64"/>
      <c r="G17" s="3"/>
      <c r="H17" s="63" t="s">
        <v>26</v>
      </c>
      <c r="I17" s="64"/>
      <c r="J17" s="64"/>
      <c r="K17" s="64"/>
      <c r="L17" s="64"/>
      <c r="M17" s="64"/>
      <c r="N17" s="3"/>
      <c r="O17" s="5"/>
      <c r="P17" s="5"/>
      <c r="Q17" s="5"/>
      <c r="R17" s="5"/>
      <c r="S17" s="5"/>
      <c r="T17" s="5"/>
    </row>
    <row r="18" spans="1:20" ht="24" thickBot="1" x14ac:dyDescent="0.4">
      <c r="A18" s="4"/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3"/>
      <c r="H18" s="4"/>
      <c r="I18" s="4" t="s">
        <v>2</v>
      </c>
      <c r="J18" s="4" t="s">
        <v>3</v>
      </c>
      <c r="K18" s="4" t="s">
        <v>4</v>
      </c>
      <c r="L18" s="4" t="s">
        <v>5</v>
      </c>
      <c r="M18" s="4" t="s">
        <v>6</v>
      </c>
      <c r="N18" s="3"/>
      <c r="O18" s="12" t="s">
        <v>18</v>
      </c>
      <c r="P18" s="5"/>
      <c r="Q18" s="5"/>
      <c r="R18" s="5"/>
      <c r="S18" s="5"/>
      <c r="T18" s="5"/>
    </row>
    <row r="19" spans="1:20" ht="15.75" thickBot="1" x14ac:dyDescent="0.3">
      <c r="A19" s="4" t="s">
        <v>7</v>
      </c>
      <c r="B19" s="38">
        <v>74</v>
      </c>
      <c r="C19" s="38">
        <v>99.95</v>
      </c>
      <c r="D19" s="38">
        <v>99.73</v>
      </c>
      <c r="E19" s="38">
        <v>99.96</v>
      </c>
      <c r="F19" s="38">
        <v>99.92</v>
      </c>
      <c r="G19" s="3"/>
      <c r="H19" s="4" t="s">
        <v>7</v>
      </c>
      <c r="I19" s="38">
        <v>88.7</v>
      </c>
      <c r="J19" s="38">
        <v>89.4</v>
      </c>
      <c r="K19" s="38">
        <v>88.53</v>
      </c>
      <c r="L19" s="38">
        <v>87</v>
      </c>
      <c r="M19" s="38">
        <v>99.48</v>
      </c>
      <c r="N19" s="3"/>
      <c r="O19" s="63" t="s">
        <v>26</v>
      </c>
      <c r="P19" s="64"/>
      <c r="Q19" s="64"/>
      <c r="R19" s="64"/>
      <c r="S19" s="64"/>
      <c r="T19" s="64"/>
    </row>
    <row r="20" spans="1:20" x14ac:dyDescent="0.25">
      <c r="A20" s="4" t="s">
        <v>8</v>
      </c>
      <c r="B20" s="38">
        <v>87</v>
      </c>
      <c r="C20" s="38">
        <v>98</v>
      </c>
      <c r="D20" s="38">
        <v>100</v>
      </c>
      <c r="E20" s="38">
        <v>99.83</v>
      </c>
      <c r="F20" s="38">
        <v>100</v>
      </c>
      <c r="G20" s="3"/>
      <c r="H20" s="4" t="s">
        <v>8</v>
      </c>
      <c r="I20" s="38">
        <v>99.43</v>
      </c>
      <c r="J20" s="38">
        <v>98.32</v>
      </c>
      <c r="K20" s="38">
        <v>99.07</v>
      </c>
      <c r="L20" s="38">
        <v>98</v>
      </c>
      <c r="M20" s="38">
        <v>100</v>
      </c>
      <c r="N20" s="3"/>
      <c r="O20" s="4"/>
      <c r="P20" s="4" t="s">
        <v>2</v>
      </c>
      <c r="Q20" s="4" t="s">
        <v>3</v>
      </c>
      <c r="R20" s="4" t="s">
        <v>4</v>
      </c>
      <c r="S20" s="4" t="s">
        <v>5</v>
      </c>
      <c r="T20" s="4" t="s">
        <v>6</v>
      </c>
    </row>
    <row r="21" spans="1:20" x14ac:dyDescent="0.25">
      <c r="A21" s="4" t="s">
        <v>9</v>
      </c>
      <c r="B21" s="38">
        <v>89</v>
      </c>
      <c r="C21" s="38">
        <v>94</v>
      </c>
      <c r="D21" s="38">
        <v>99</v>
      </c>
      <c r="E21" s="38">
        <v>98</v>
      </c>
      <c r="F21" s="38">
        <v>98</v>
      </c>
      <c r="G21" s="3"/>
      <c r="H21" s="4" t="s">
        <v>9</v>
      </c>
      <c r="I21" s="38">
        <v>97.88</v>
      </c>
      <c r="J21" s="38">
        <v>97.83</v>
      </c>
      <c r="K21" s="38">
        <v>99.79</v>
      </c>
      <c r="L21" s="38">
        <v>99.96</v>
      </c>
      <c r="M21" s="38">
        <v>99.85</v>
      </c>
      <c r="N21" s="3"/>
      <c r="O21" s="4" t="s">
        <v>7</v>
      </c>
      <c r="P21" s="38">
        <v>94</v>
      </c>
      <c r="Q21" s="38">
        <v>95.6</v>
      </c>
      <c r="R21" s="38">
        <v>96.9</v>
      </c>
      <c r="S21" s="38">
        <v>97.58</v>
      </c>
      <c r="T21" s="38">
        <v>93</v>
      </c>
    </row>
    <row r="22" spans="1:20" x14ac:dyDescent="0.25">
      <c r="A22" s="4" t="s">
        <v>10</v>
      </c>
      <c r="B22" s="38">
        <v>76</v>
      </c>
      <c r="C22" s="38">
        <v>95</v>
      </c>
      <c r="D22" s="38">
        <v>99.29</v>
      </c>
      <c r="E22" s="38">
        <v>98</v>
      </c>
      <c r="F22" s="38">
        <v>100</v>
      </c>
      <c r="G22" s="3"/>
      <c r="H22" s="4" t="s">
        <v>10</v>
      </c>
      <c r="I22" s="38">
        <v>99.25</v>
      </c>
      <c r="J22" s="38">
        <v>99.97</v>
      </c>
      <c r="K22" s="38">
        <v>99.93</v>
      </c>
      <c r="L22" s="38">
        <v>99.88</v>
      </c>
      <c r="M22" s="38">
        <v>97.55</v>
      </c>
      <c r="N22" s="3"/>
      <c r="O22" s="4" t="s">
        <v>8</v>
      </c>
      <c r="P22" s="38">
        <v>70</v>
      </c>
      <c r="Q22" s="38">
        <v>40</v>
      </c>
      <c r="R22" s="38">
        <v>70</v>
      </c>
      <c r="S22" s="38">
        <v>78</v>
      </c>
      <c r="T22" s="38">
        <v>73.8</v>
      </c>
    </row>
    <row r="23" spans="1:20" x14ac:dyDescent="0.25">
      <c r="A23" s="4" t="s">
        <v>12</v>
      </c>
      <c r="B23" s="38">
        <v>88</v>
      </c>
      <c r="C23" s="38">
        <v>99.99</v>
      </c>
      <c r="D23" s="38">
        <v>99.94</v>
      </c>
      <c r="E23" s="38">
        <v>99.97</v>
      </c>
      <c r="F23" s="5">
        <v>99.92</v>
      </c>
      <c r="G23" s="3"/>
      <c r="H23" s="4" t="s">
        <v>12</v>
      </c>
      <c r="I23" s="38">
        <v>78</v>
      </c>
      <c r="J23" s="38">
        <v>72.58</v>
      </c>
      <c r="K23" s="38">
        <v>82.43</v>
      </c>
      <c r="L23" s="38">
        <v>88.32</v>
      </c>
      <c r="M23" s="5">
        <v>92</v>
      </c>
      <c r="N23" s="3"/>
      <c r="O23" s="4" t="s">
        <v>9</v>
      </c>
      <c r="P23" s="38">
        <v>85.7</v>
      </c>
      <c r="Q23" s="38">
        <v>90</v>
      </c>
      <c r="R23" s="38">
        <v>80</v>
      </c>
      <c r="S23" s="38">
        <v>95</v>
      </c>
      <c r="T23" s="38">
        <v>93</v>
      </c>
    </row>
    <row r="24" spans="1:20" x14ac:dyDescent="0.25">
      <c r="A24" s="4" t="s">
        <v>13</v>
      </c>
      <c r="B24" s="38">
        <v>91.2</v>
      </c>
      <c r="C24" s="38">
        <v>99.87</v>
      </c>
      <c r="D24" s="38">
        <v>100</v>
      </c>
      <c r="E24" s="5">
        <v>100</v>
      </c>
      <c r="F24" s="5">
        <v>100</v>
      </c>
      <c r="G24" s="3"/>
      <c r="H24" s="4" t="s">
        <v>11</v>
      </c>
      <c r="I24" s="38">
        <v>89.99</v>
      </c>
      <c r="J24" s="38">
        <v>89</v>
      </c>
      <c r="K24" s="38">
        <v>95</v>
      </c>
      <c r="L24" s="5">
        <v>97</v>
      </c>
      <c r="M24" s="5">
        <v>97</v>
      </c>
      <c r="N24" s="3"/>
      <c r="O24" s="4" t="s">
        <v>12</v>
      </c>
      <c r="P24" s="38">
        <v>98</v>
      </c>
      <c r="Q24" s="38">
        <v>90</v>
      </c>
      <c r="R24" s="38">
        <v>96</v>
      </c>
      <c r="S24" s="38">
        <v>80</v>
      </c>
      <c r="T24" s="38">
        <v>94</v>
      </c>
    </row>
    <row r="25" spans="1:20" x14ac:dyDescent="0.25">
      <c r="A25" s="4" t="s">
        <v>14</v>
      </c>
      <c r="B25" s="38">
        <v>87.3</v>
      </c>
      <c r="C25" s="38">
        <v>99.91</v>
      </c>
      <c r="D25" s="38">
        <v>100</v>
      </c>
      <c r="E25" s="5">
        <v>100</v>
      </c>
      <c r="F25" s="5">
        <v>99.9</v>
      </c>
      <c r="G25" s="3"/>
      <c r="H25" s="4" t="s">
        <v>13</v>
      </c>
      <c r="I25" s="38">
        <v>97.29</v>
      </c>
      <c r="J25" s="38">
        <v>95</v>
      </c>
      <c r="K25" s="38">
        <v>97.62</v>
      </c>
      <c r="L25" s="5">
        <v>95.3</v>
      </c>
      <c r="M25" s="5">
        <v>98.94</v>
      </c>
      <c r="N25" s="3"/>
      <c r="O25" s="4" t="s">
        <v>11</v>
      </c>
      <c r="P25" s="38">
        <v>80</v>
      </c>
      <c r="Q25" s="38">
        <v>86</v>
      </c>
      <c r="R25" s="38">
        <v>87</v>
      </c>
      <c r="S25" s="38">
        <v>78.63</v>
      </c>
      <c r="T25" s="38">
        <v>95</v>
      </c>
    </row>
    <row r="26" spans="1:20" x14ac:dyDescent="0.25">
      <c r="G26" s="3"/>
      <c r="H26" s="4"/>
      <c r="I26" s="38"/>
      <c r="J26" s="38"/>
      <c r="K26" s="38"/>
      <c r="L26" s="5"/>
      <c r="M26" s="5"/>
      <c r="N26" s="3"/>
      <c r="O26" s="4" t="s">
        <v>13</v>
      </c>
      <c r="P26" s="38">
        <v>99</v>
      </c>
      <c r="Q26" s="38">
        <v>99.9</v>
      </c>
      <c r="R26" s="38">
        <v>96</v>
      </c>
      <c r="S26" s="38">
        <v>98</v>
      </c>
      <c r="T26" s="38">
        <v>100</v>
      </c>
    </row>
    <row r="27" spans="1:20" ht="15.75" thickBot="1" x14ac:dyDescent="0.3">
      <c r="A27" s="5"/>
      <c r="B27" s="5"/>
      <c r="C27" s="5"/>
      <c r="D27" s="5"/>
      <c r="E27" s="5"/>
      <c r="F27" s="5"/>
      <c r="G27" s="3"/>
      <c r="H27" s="5"/>
      <c r="I27" s="5"/>
      <c r="J27" s="5"/>
      <c r="K27" s="5"/>
      <c r="L27" s="5"/>
      <c r="M27" s="5"/>
      <c r="N27" s="3"/>
      <c r="O27" s="4" t="s">
        <v>14</v>
      </c>
      <c r="P27" s="38">
        <v>99</v>
      </c>
      <c r="Q27" s="38">
        <v>99.5</v>
      </c>
      <c r="R27" s="38">
        <v>99.5</v>
      </c>
      <c r="S27" s="38">
        <v>99.48</v>
      </c>
      <c r="T27" s="38">
        <v>98</v>
      </c>
    </row>
    <row r="28" spans="1:20" x14ac:dyDescent="0.25">
      <c r="A28" s="7" t="s">
        <v>15</v>
      </c>
      <c r="B28" s="8">
        <f>AVERAGE(B19:B25)</f>
        <v>84.642857142857139</v>
      </c>
      <c r="C28" s="8">
        <f>AVERAGE(C19:C25)</f>
        <v>98.102857142857133</v>
      </c>
      <c r="D28" s="8">
        <f>AVERAGE(D19:D25)</f>
        <v>99.708571428571432</v>
      </c>
      <c r="E28" s="8">
        <f>AVERAGE(E19:E25)</f>
        <v>99.394285714285715</v>
      </c>
      <c r="F28" s="8">
        <f>AVERAGE(F19:F25)</f>
        <v>99.677142857142854</v>
      </c>
      <c r="G28" s="3"/>
      <c r="H28" s="7" t="s">
        <v>15</v>
      </c>
      <c r="I28" s="8">
        <f t="shared" ref="I28:M28" si="3">AVERAGE(I19:I26)</f>
        <v>92.934285714285707</v>
      </c>
      <c r="J28" s="8">
        <f t="shared" si="3"/>
        <v>91.728571428571414</v>
      </c>
      <c r="K28" s="8">
        <f t="shared" si="3"/>
        <v>94.624285714285719</v>
      </c>
      <c r="L28" s="8">
        <f t="shared" si="3"/>
        <v>95.065714285714279</v>
      </c>
      <c r="M28" s="8">
        <f t="shared" si="3"/>
        <v>97.831428571428589</v>
      </c>
      <c r="N28" s="3"/>
      <c r="O28" s="7" t="s">
        <v>15</v>
      </c>
      <c r="P28" s="8">
        <f>AVERAGE(P21:P27)</f>
        <v>89.385714285714286</v>
      </c>
      <c r="Q28" s="8">
        <f t="shared" ref="Q28:T28" si="4">AVERAGE(Q21:Q27)</f>
        <v>85.857142857142861</v>
      </c>
      <c r="R28" s="8">
        <f t="shared" si="4"/>
        <v>89.342857142857142</v>
      </c>
      <c r="S28" s="8">
        <f t="shared" si="4"/>
        <v>89.527142857142863</v>
      </c>
      <c r="T28" s="8">
        <f t="shared" si="4"/>
        <v>92.399999999999991</v>
      </c>
    </row>
    <row r="29" spans="1:20" x14ac:dyDescent="0.25">
      <c r="A29" s="9" t="s">
        <v>16</v>
      </c>
      <c r="B29" s="5">
        <f>STDEV(B19:B25)</f>
        <v>6.7557030581223598</v>
      </c>
      <c r="C29" s="5">
        <f>STDEV(C19:C25)</f>
        <v>2.5766109154320933</v>
      </c>
      <c r="D29" s="5">
        <f>STDEV(D19:D25)</f>
        <v>0.4053980994622669</v>
      </c>
      <c r="E29" s="5">
        <f>STDEV(E19:E25)</f>
        <v>0.95421620790498507</v>
      </c>
      <c r="F29" s="5">
        <f>STDEV(F19:F25)</f>
        <v>0.7408489338975548</v>
      </c>
      <c r="G29" s="3"/>
      <c r="H29" s="9" t="s">
        <v>16</v>
      </c>
      <c r="I29" s="5">
        <f>STDEV(I19:I25)</f>
        <v>7.9072305668985807</v>
      </c>
      <c r="J29" s="5">
        <f t="shared" ref="J29:M29" si="5">STDEV(J19:J26)</f>
        <v>9.4765753810319548</v>
      </c>
      <c r="K29" s="5">
        <f t="shared" si="5"/>
        <v>6.7026856735263394</v>
      </c>
      <c r="L29" s="5">
        <f t="shared" si="5"/>
        <v>5.3244431857326866</v>
      </c>
      <c r="M29" s="5">
        <f t="shared" si="5"/>
        <v>2.8136597079925902</v>
      </c>
      <c r="N29" s="3"/>
      <c r="O29" s="9" t="s">
        <v>16</v>
      </c>
      <c r="P29" s="5">
        <f>STDEV(P21:P27)</f>
        <v>11.238687433953091</v>
      </c>
      <c r="Q29" s="5">
        <f t="shared" ref="Q29:T29" si="6">STDEV(Q21:Q27)</f>
        <v>20.878526220565902</v>
      </c>
      <c r="R29" s="5">
        <f t="shared" si="6"/>
        <v>10.922737316084799</v>
      </c>
      <c r="S29" s="5">
        <f t="shared" si="6"/>
        <v>10.066764979021576</v>
      </c>
      <c r="T29" s="5">
        <f t="shared" si="6"/>
        <v>8.6131682130715799</v>
      </c>
    </row>
    <row r="30" spans="1:20" ht="15.75" thickBot="1" x14ac:dyDescent="0.3">
      <c r="A30" s="10" t="s">
        <v>17</v>
      </c>
      <c r="B30" s="11">
        <f>B29/(SQRT(8))</f>
        <v>2.3885017220405085</v>
      </c>
      <c r="C30" s="11">
        <f t="shared" ref="C30:F30" si="7">C29/(SQRT(8))</f>
        <v>0.91096952539065545</v>
      </c>
      <c r="D30" s="11">
        <f t="shared" si="7"/>
        <v>0.1433298726049537</v>
      </c>
      <c r="E30" s="11">
        <f t="shared" si="7"/>
        <v>0.33736637566386368</v>
      </c>
      <c r="F30" s="11">
        <f t="shared" si="7"/>
        <v>0.26192965249689265</v>
      </c>
      <c r="G30" s="3"/>
      <c r="H30" s="10" t="s">
        <v>17</v>
      </c>
      <c r="I30" s="11">
        <f>I29/(SQRT(7))</f>
        <v>2.9886522341802748</v>
      </c>
      <c r="J30" s="11">
        <f t="shared" ref="J30:M30" si="8">J29/(SQRT(7))</f>
        <v>3.5818088198239595</v>
      </c>
      <c r="K30" s="11">
        <f t="shared" si="8"/>
        <v>2.5333770583408799</v>
      </c>
      <c r="L30" s="11">
        <f t="shared" si="8"/>
        <v>2.0124503627630257</v>
      </c>
      <c r="M30" s="11">
        <f t="shared" si="8"/>
        <v>1.0634634087587156</v>
      </c>
      <c r="N30" s="3"/>
      <c r="O30" s="10" t="s">
        <v>17</v>
      </c>
      <c r="P30" s="11">
        <f>P29/(SQRT(7))</f>
        <v>4.2478245732895044</v>
      </c>
      <c r="Q30" s="11">
        <f t="shared" ref="Q30:T30" si="9">Q29/(SQRT(7))</f>
        <v>7.8913411601655232</v>
      </c>
      <c r="R30" s="11">
        <f t="shared" si="9"/>
        <v>4.1284066534922115</v>
      </c>
      <c r="S30" s="11">
        <f t="shared" si="9"/>
        <v>3.8048795202036341</v>
      </c>
      <c r="T30" s="11">
        <f t="shared" si="9"/>
        <v>3.255471584593427</v>
      </c>
    </row>
    <row r="31" spans="1:20" x14ac:dyDescent="0.25">
      <c r="G31" s="3"/>
      <c r="H31" s="5"/>
      <c r="I31" s="5"/>
      <c r="J31" s="5"/>
      <c r="K31" s="5"/>
      <c r="L31" s="5"/>
      <c r="M31" s="5"/>
      <c r="N31" s="3"/>
      <c r="O31" s="5"/>
      <c r="P31" s="5"/>
      <c r="Q31" s="5"/>
      <c r="R31" s="5"/>
      <c r="S31" s="5"/>
      <c r="T31" s="5"/>
    </row>
    <row r="32" spans="1:20" ht="21.75" thickBot="1" x14ac:dyDescent="0.4">
      <c r="G32" s="3"/>
      <c r="H32" s="1" t="s">
        <v>22</v>
      </c>
      <c r="I32" s="5"/>
      <c r="J32" s="5"/>
      <c r="K32" s="5"/>
      <c r="L32" s="5"/>
      <c r="M32" s="5"/>
      <c r="N32" s="3"/>
      <c r="O32" s="5"/>
      <c r="P32" s="5"/>
      <c r="Q32" s="5"/>
      <c r="R32" s="5"/>
      <c r="S32" s="5"/>
      <c r="T32" s="5"/>
    </row>
    <row r="33" spans="1:20" ht="21.75" thickBot="1" x14ac:dyDescent="0.4">
      <c r="A33" s="1" t="s">
        <v>22</v>
      </c>
      <c r="B33" s="5"/>
      <c r="C33" s="5"/>
      <c r="D33" s="5"/>
      <c r="E33" s="5"/>
      <c r="F33" s="5"/>
      <c r="G33" s="3"/>
      <c r="H33" s="63" t="s">
        <v>26</v>
      </c>
      <c r="I33" s="64"/>
      <c r="J33" s="64"/>
      <c r="K33" s="64"/>
      <c r="L33" s="64"/>
      <c r="M33" s="64"/>
      <c r="N33" s="3"/>
      <c r="O33" s="1" t="s">
        <v>22</v>
      </c>
      <c r="P33" s="5"/>
      <c r="Q33" s="5"/>
      <c r="R33" s="5"/>
      <c r="S33" s="5"/>
      <c r="T33" s="5"/>
    </row>
    <row r="34" spans="1:20" ht="15.75" thickBot="1" x14ac:dyDescent="0.3">
      <c r="A34" s="63" t="s">
        <v>26</v>
      </c>
      <c r="B34" s="64"/>
      <c r="C34" s="64"/>
      <c r="D34" s="64"/>
      <c r="E34" s="64"/>
      <c r="F34" s="64"/>
      <c r="G34" s="3"/>
      <c r="H34" s="5"/>
      <c r="I34" s="4" t="s">
        <v>2</v>
      </c>
      <c r="J34" s="4" t="s">
        <v>3</v>
      </c>
      <c r="K34" s="4" t="s">
        <v>4</v>
      </c>
      <c r="L34" s="4" t="s">
        <v>5</v>
      </c>
      <c r="M34" s="4" t="s">
        <v>6</v>
      </c>
      <c r="N34" s="3"/>
      <c r="O34" s="63" t="s">
        <v>26</v>
      </c>
      <c r="P34" s="64"/>
      <c r="Q34" s="64"/>
      <c r="R34" s="64"/>
      <c r="S34" s="64"/>
      <c r="T34" s="64"/>
    </row>
    <row r="35" spans="1:20" x14ac:dyDescent="0.25">
      <c r="A35" s="5"/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3"/>
      <c r="H35" s="4" t="s">
        <v>7</v>
      </c>
      <c r="I35" s="39">
        <v>90</v>
      </c>
      <c r="J35" s="39">
        <v>98</v>
      </c>
      <c r="K35" s="39">
        <v>99.73</v>
      </c>
      <c r="L35" s="39">
        <v>95</v>
      </c>
      <c r="M35" s="39">
        <v>93</v>
      </c>
      <c r="N35" s="3"/>
      <c r="O35" s="5"/>
      <c r="P35" s="4" t="s">
        <v>2</v>
      </c>
      <c r="Q35" s="4" t="s">
        <v>3</v>
      </c>
      <c r="R35" s="4" t="s">
        <v>4</v>
      </c>
      <c r="S35" s="4" t="s">
        <v>5</v>
      </c>
      <c r="T35" s="4" t="s">
        <v>6</v>
      </c>
    </row>
    <row r="36" spans="1:20" x14ac:dyDescent="0.25">
      <c r="A36" s="4" t="s">
        <v>7</v>
      </c>
      <c r="B36" s="39">
        <v>72</v>
      </c>
      <c r="C36" s="39">
        <v>96</v>
      </c>
      <c r="D36" s="39">
        <v>90</v>
      </c>
      <c r="E36" s="39">
        <v>88</v>
      </c>
      <c r="F36" s="39">
        <v>83</v>
      </c>
      <c r="G36" s="3"/>
      <c r="H36" s="4" t="s">
        <v>8</v>
      </c>
      <c r="I36" s="39">
        <v>98</v>
      </c>
      <c r="J36" s="39">
        <v>93</v>
      </c>
      <c r="K36" s="39">
        <v>96</v>
      </c>
      <c r="L36" s="39">
        <v>84</v>
      </c>
      <c r="M36" s="39">
        <v>96</v>
      </c>
      <c r="N36" s="3"/>
      <c r="O36" s="4" t="s">
        <v>7</v>
      </c>
      <c r="P36" s="38">
        <v>60</v>
      </c>
      <c r="Q36" s="38">
        <v>64</v>
      </c>
      <c r="R36" s="38">
        <v>47</v>
      </c>
      <c r="S36" s="38">
        <v>50</v>
      </c>
      <c r="T36" s="38">
        <v>55</v>
      </c>
    </row>
    <row r="37" spans="1:20" x14ac:dyDescent="0.25">
      <c r="A37" s="4" t="s">
        <v>8</v>
      </c>
      <c r="B37" s="39">
        <v>79</v>
      </c>
      <c r="C37" s="39">
        <v>78.41</v>
      </c>
      <c r="D37" s="39">
        <v>80</v>
      </c>
      <c r="E37" s="39">
        <v>82.88</v>
      </c>
      <c r="F37" s="39">
        <v>83</v>
      </c>
      <c r="G37" s="3"/>
      <c r="H37" s="4" t="s">
        <v>9</v>
      </c>
      <c r="I37" s="39">
        <v>95</v>
      </c>
      <c r="J37" s="39">
        <v>99.5</v>
      </c>
      <c r="K37" s="39">
        <v>99.5</v>
      </c>
      <c r="L37" s="39">
        <v>99.8</v>
      </c>
      <c r="M37" s="39">
        <v>99.8</v>
      </c>
      <c r="N37" s="3"/>
      <c r="O37" s="4" t="s">
        <v>8</v>
      </c>
      <c r="P37" s="38">
        <v>92</v>
      </c>
      <c r="Q37" s="38">
        <v>98</v>
      </c>
      <c r="R37" s="38">
        <v>99</v>
      </c>
      <c r="S37" s="38">
        <v>80</v>
      </c>
      <c r="T37" s="38">
        <v>96</v>
      </c>
    </row>
    <row r="38" spans="1:20" x14ac:dyDescent="0.25">
      <c r="A38" s="4" t="s">
        <v>9</v>
      </c>
      <c r="B38" s="39">
        <v>91</v>
      </c>
      <c r="C38" s="39">
        <v>89</v>
      </c>
      <c r="D38" s="39">
        <v>95</v>
      </c>
      <c r="E38" s="39">
        <v>95</v>
      </c>
      <c r="F38" s="39">
        <v>95</v>
      </c>
      <c r="G38" s="3"/>
      <c r="H38" s="4" t="s">
        <v>10</v>
      </c>
      <c r="I38" s="39">
        <v>100</v>
      </c>
      <c r="J38" s="39">
        <v>99.97</v>
      </c>
      <c r="K38" s="39">
        <v>99.95</v>
      </c>
      <c r="L38" s="39">
        <v>99.95</v>
      </c>
      <c r="M38" s="39">
        <v>99.9</v>
      </c>
      <c r="N38" s="3"/>
      <c r="O38" s="4" t="s">
        <v>9</v>
      </c>
      <c r="P38" s="38">
        <v>99.5</v>
      </c>
      <c r="Q38" s="38">
        <v>94</v>
      </c>
      <c r="R38" s="38">
        <v>98.5</v>
      </c>
      <c r="S38" s="38">
        <v>98</v>
      </c>
      <c r="T38" s="38">
        <v>99</v>
      </c>
    </row>
    <row r="39" spans="1:20" x14ac:dyDescent="0.25">
      <c r="A39" s="4" t="s">
        <v>12</v>
      </c>
      <c r="B39" s="39">
        <v>75</v>
      </c>
      <c r="C39" s="39">
        <v>98</v>
      </c>
      <c r="D39" s="39">
        <v>99</v>
      </c>
      <c r="E39" s="39">
        <v>94</v>
      </c>
      <c r="F39" s="39">
        <v>97</v>
      </c>
      <c r="G39" s="3"/>
      <c r="H39" s="4" t="s">
        <v>12</v>
      </c>
      <c r="I39" s="39">
        <v>95</v>
      </c>
      <c r="J39" s="39">
        <v>93</v>
      </c>
      <c r="K39" s="39">
        <v>98.91</v>
      </c>
      <c r="L39" s="39">
        <v>99.23</v>
      </c>
      <c r="M39" s="39">
        <v>98</v>
      </c>
      <c r="N39" s="3"/>
      <c r="O39" s="4" t="s">
        <v>10</v>
      </c>
      <c r="P39" s="38">
        <v>65</v>
      </c>
      <c r="Q39" s="38">
        <v>63</v>
      </c>
      <c r="R39" s="38">
        <v>45</v>
      </c>
      <c r="S39" s="38">
        <v>60</v>
      </c>
      <c r="T39" s="38">
        <v>52.12</v>
      </c>
    </row>
    <row r="40" spans="1:20" x14ac:dyDescent="0.25">
      <c r="A40" s="4" t="s">
        <v>11</v>
      </c>
      <c r="B40" s="39">
        <v>83</v>
      </c>
      <c r="C40" s="39">
        <v>99.55</v>
      </c>
      <c r="D40" s="39">
        <v>95</v>
      </c>
      <c r="E40" s="39">
        <v>99.6</v>
      </c>
      <c r="F40" s="39">
        <v>99.6</v>
      </c>
      <c r="G40" s="3"/>
      <c r="H40" s="4" t="s">
        <v>11</v>
      </c>
      <c r="I40" s="39">
        <v>98</v>
      </c>
      <c r="J40" s="39">
        <v>85</v>
      </c>
      <c r="K40" s="39">
        <v>98</v>
      </c>
      <c r="L40" s="39">
        <v>96</v>
      </c>
      <c r="M40" s="39">
        <v>98</v>
      </c>
      <c r="N40" s="3"/>
      <c r="O40" s="4" t="s">
        <v>12</v>
      </c>
      <c r="P40" s="38">
        <v>84</v>
      </c>
      <c r="Q40" s="38">
        <v>88</v>
      </c>
      <c r="R40" s="38">
        <v>73</v>
      </c>
      <c r="S40" s="38">
        <v>87</v>
      </c>
      <c r="T40" s="38">
        <v>87</v>
      </c>
    </row>
    <row r="41" spans="1:20" x14ac:dyDescent="0.25">
      <c r="A41" s="4" t="s">
        <v>13</v>
      </c>
      <c r="B41" s="39">
        <v>89.78</v>
      </c>
      <c r="C41" s="39">
        <v>96</v>
      </c>
      <c r="D41" s="39">
        <v>91</v>
      </c>
      <c r="E41" s="39">
        <v>81</v>
      </c>
      <c r="F41" s="39">
        <v>93</v>
      </c>
      <c r="G41" s="3"/>
      <c r="H41" s="4" t="s">
        <v>14</v>
      </c>
      <c r="I41" s="39">
        <v>98</v>
      </c>
      <c r="J41" s="39">
        <v>99.82</v>
      </c>
      <c r="K41" s="39">
        <v>99.64</v>
      </c>
      <c r="L41" s="39">
        <v>99.63</v>
      </c>
      <c r="M41" s="39">
        <v>98.9</v>
      </c>
      <c r="N41" s="3"/>
      <c r="O41" s="4" t="s">
        <v>11</v>
      </c>
      <c r="P41" s="38">
        <v>77</v>
      </c>
      <c r="Q41" s="38">
        <v>56.28</v>
      </c>
      <c r="R41" s="38">
        <v>74</v>
      </c>
      <c r="S41" s="38">
        <v>60</v>
      </c>
      <c r="T41" s="38">
        <v>66</v>
      </c>
    </row>
    <row r="42" spans="1:20" ht="15.75" thickBot="1" x14ac:dyDescent="0.3">
      <c r="A42" s="4" t="s">
        <v>14</v>
      </c>
      <c r="B42" s="39">
        <v>94</v>
      </c>
      <c r="C42" s="39">
        <v>98</v>
      </c>
      <c r="D42" s="39">
        <v>93</v>
      </c>
      <c r="E42" s="39">
        <v>85</v>
      </c>
      <c r="F42" s="39">
        <v>81.09</v>
      </c>
      <c r="G42" s="3"/>
      <c r="H42" s="5"/>
      <c r="K42" s="5"/>
      <c r="L42" s="5"/>
      <c r="M42" s="5"/>
      <c r="N42" s="3"/>
      <c r="O42" s="4" t="s">
        <v>14</v>
      </c>
      <c r="P42" s="38">
        <v>80</v>
      </c>
      <c r="Q42" s="38">
        <v>85</v>
      </c>
      <c r="R42" s="38">
        <v>84</v>
      </c>
      <c r="S42" s="38">
        <v>80</v>
      </c>
      <c r="T42" s="38">
        <v>42</v>
      </c>
    </row>
    <row r="43" spans="1:20" ht="15.75" thickBot="1" x14ac:dyDescent="0.3">
      <c r="A43" s="5"/>
      <c r="D43" s="5"/>
      <c r="E43" s="5"/>
      <c r="F43" s="5"/>
      <c r="G43" s="3"/>
      <c r="H43" s="7" t="s">
        <v>15</v>
      </c>
      <c r="I43" s="8">
        <f>AVERAGE(I35:I41)</f>
        <v>96.285714285714292</v>
      </c>
      <c r="J43" s="8">
        <f>AVERAGE(J35:J41)</f>
        <v>95.47</v>
      </c>
      <c r="K43" s="8">
        <f>AVERAGE(K35:K41)</f>
        <v>98.818571428571431</v>
      </c>
      <c r="L43" s="8">
        <f>AVERAGE(L35:L41)</f>
        <v>96.23</v>
      </c>
      <c r="M43" s="8">
        <f>AVERAGE(M35:M41)</f>
        <v>97.657142857142858</v>
      </c>
      <c r="N43" s="3"/>
      <c r="O43" s="5"/>
      <c r="R43" s="5"/>
      <c r="S43" s="5"/>
      <c r="T43" s="5"/>
    </row>
    <row r="44" spans="1:20" x14ac:dyDescent="0.25">
      <c r="A44" s="7" t="s">
        <v>15</v>
      </c>
      <c r="B44" s="8">
        <f>AVERAGE(B36:B42)</f>
        <v>83.397142857142853</v>
      </c>
      <c r="C44" s="8">
        <f>AVERAGE(C36:C42)</f>
        <v>93.565714285714293</v>
      </c>
      <c r="D44" s="8">
        <f>AVERAGE(D36:D42)</f>
        <v>91.857142857142861</v>
      </c>
      <c r="E44" s="8">
        <f>AVERAGE(E36:E42)</f>
        <v>89.354285714285723</v>
      </c>
      <c r="F44" s="8">
        <f>AVERAGE(F36:F42)</f>
        <v>90.241428571428585</v>
      </c>
      <c r="G44" s="3"/>
      <c r="H44" s="9" t="s">
        <v>16</v>
      </c>
      <c r="I44" s="5">
        <f>STDEV(I35:I41)</f>
        <v>3.3022358947782493</v>
      </c>
      <c r="J44" s="5">
        <f t="shared" ref="J44:M44" si="10">STDEV(J35:J41)</f>
        <v>5.5322840370561828</v>
      </c>
      <c r="K44" s="5">
        <f t="shared" si="10"/>
        <v>1.4066914915435276</v>
      </c>
      <c r="L44" s="5">
        <f t="shared" si="10"/>
        <v>5.7486520159077283</v>
      </c>
      <c r="M44" s="5">
        <f t="shared" si="10"/>
        <v>2.4439429500005003</v>
      </c>
      <c r="N44" s="3"/>
      <c r="O44" s="7" t="s">
        <v>15</v>
      </c>
      <c r="P44" s="8">
        <f>AVERAGE(P36:P42)</f>
        <v>79.642857142857139</v>
      </c>
      <c r="Q44" s="8">
        <f>AVERAGE(Q36:Q42)</f>
        <v>78.325714285714284</v>
      </c>
      <c r="R44" s="8">
        <f>AVERAGE(R36:R42)</f>
        <v>74.357142857142861</v>
      </c>
      <c r="S44" s="8">
        <f>AVERAGE(S36:S42)</f>
        <v>73.571428571428569</v>
      </c>
      <c r="T44" s="8">
        <f>AVERAGE(T36:T42)</f>
        <v>71.017142857142858</v>
      </c>
    </row>
    <row r="45" spans="1:20" ht="15.75" thickBot="1" x14ac:dyDescent="0.3">
      <c r="A45" s="9" t="s">
        <v>16</v>
      </c>
      <c r="B45" s="5">
        <f>STDEV(B36:B42)</f>
        <v>8.4741208281168507</v>
      </c>
      <c r="C45" s="5">
        <f>STDEV(C36:C42)</f>
        <v>7.5003374527258391</v>
      </c>
      <c r="D45" s="5">
        <f t="shared" ref="D45:F45" si="11">STDEV(D36:D42)</f>
        <v>6.0118929750002321</v>
      </c>
      <c r="E45" s="5">
        <f t="shared" si="11"/>
        <v>6.963425539064465</v>
      </c>
      <c r="F45" s="5">
        <f t="shared" si="11"/>
        <v>7.6609408224913382</v>
      </c>
      <c r="G45" s="3"/>
      <c r="H45" s="10" t="s">
        <v>17</v>
      </c>
      <c r="I45" s="11">
        <f>I44/(SQRT(7))</f>
        <v>1.248127849722015</v>
      </c>
      <c r="J45" s="11">
        <f t="shared" ref="J45:M45" si="12">J44/(SQRT(7))</f>
        <v>2.0910068206033001</v>
      </c>
      <c r="K45" s="11">
        <f t="shared" si="12"/>
        <v>0.53167940828781324</v>
      </c>
      <c r="L45" s="11">
        <f t="shared" si="12"/>
        <v>2.1727862297059963</v>
      </c>
      <c r="M45" s="11">
        <f t="shared" si="12"/>
        <v>0.92372360916155527</v>
      </c>
      <c r="N45" s="3"/>
      <c r="O45" s="9" t="s">
        <v>16</v>
      </c>
      <c r="P45" s="5">
        <f>STDEV(P36:P42)</f>
        <v>13.984259859196129</v>
      </c>
      <c r="Q45" s="5">
        <f t="shared" ref="Q45:T45" si="13">STDEV(Q36:Q42)</f>
        <v>16.817727608234222</v>
      </c>
      <c r="R45" s="5">
        <f t="shared" si="13"/>
        <v>21.967237509744464</v>
      </c>
      <c r="S45" s="5">
        <f t="shared" si="13"/>
        <v>17.241975359155163</v>
      </c>
      <c r="T45" s="5">
        <f t="shared" si="13"/>
        <v>22.889052488242545</v>
      </c>
    </row>
    <row r="46" spans="1:20" ht="15.75" thickBot="1" x14ac:dyDescent="0.3">
      <c r="A46" s="10" t="s">
        <v>17</v>
      </c>
      <c r="B46" s="11">
        <f>B45/(SQRT(8))</f>
        <v>2.9960541510777934</v>
      </c>
      <c r="C46" s="11">
        <f t="shared" ref="C46:F46" si="14">C45/(SQRT(8))</f>
        <v>2.6517697370049382</v>
      </c>
      <c r="D46" s="11">
        <f t="shared" si="14"/>
        <v>2.1255251451952155</v>
      </c>
      <c r="E46" s="11">
        <f t="shared" si="14"/>
        <v>2.4619427094800366</v>
      </c>
      <c r="F46" s="11">
        <f t="shared" si="14"/>
        <v>2.708551602926236</v>
      </c>
      <c r="G46" s="3"/>
      <c r="H46" s="5"/>
      <c r="I46" s="5"/>
      <c r="J46" s="5"/>
      <c r="K46" s="5"/>
      <c r="L46" s="5"/>
      <c r="M46" s="5"/>
      <c r="N46" s="3"/>
      <c r="O46" s="10" t="s">
        <v>17</v>
      </c>
      <c r="P46" s="11">
        <f>P45/(SQRT(8))</f>
        <v>4.9441824881562084</v>
      </c>
      <c r="Q46" s="11">
        <f t="shared" ref="Q46:T46" si="15">Q45/(SQRT(8))</f>
        <v>5.9459646179653172</v>
      </c>
      <c r="R46" s="11">
        <f t="shared" si="15"/>
        <v>7.7665913035378988</v>
      </c>
      <c r="S46" s="11">
        <f t="shared" si="15"/>
        <v>6.0959588487549867</v>
      </c>
      <c r="T46" s="11">
        <f t="shared" si="15"/>
        <v>8.0925021146855602</v>
      </c>
    </row>
    <row r="48" spans="1:20" ht="15.75" thickBot="1" x14ac:dyDescent="0.3">
      <c r="A48" s="22" t="s">
        <v>23</v>
      </c>
      <c r="B48" s="23"/>
      <c r="C48" s="23"/>
      <c r="D48" s="23"/>
      <c r="E48" s="23"/>
      <c r="F48" s="23"/>
    </row>
    <row r="49" spans="1:6" ht="15.75" thickBot="1" x14ac:dyDescent="0.3">
      <c r="A49" s="65" t="s">
        <v>30</v>
      </c>
      <c r="B49" s="66"/>
      <c r="C49" s="66"/>
      <c r="D49" s="66"/>
      <c r="E49" s="66"/>
      <c r="F49" s="66"/>
    </row>
    <row r="50" spans="1:6" x14ac:dyDescent="0.25">
      <c r="A50" s="24"/>
      <c r="B50" s="25" t="s">
        <v>2</v>
      </c>
      <c r="C50" s="25" t="s">
        <v>3</v>
      </c>
      <c r="D50" s="25" t="s">
        <v>4</v>
      </c>
      <c r="E50" s="25" t="s">
        <v>5</v>
      </c>
      <c r="F50" s="25" t="s">
        <v>6</v>
      </c>
    </row>
    <row r="51" spans="1:6" x14ac:dyDescent="0.25">
      <c r="A51" s="9" t="s">
        <v>7</v>
      </c>
      <c r="B51" s="26">
        <v>88</v>
      </c>
      <c r="C51" s="26">
        <v>99</v>
      </c>
      <c r="D51" s="26">
        <v>99.58</v>
      </c>
      <c r="E51" s="26">
        <v>99.62</v>
      </c>
      <c r="F51" s="26">
        <v>98.11</v>
      </c>
    </row>
    <row r="52" spans="1:6" x14ac:dyDescent="0.25">
      <c r="A52" s="9" t="s">
        <v>8</v>
      </c>
      <c r="B52" s="26">
        <v>80.98</v>
      </c>
      <c r="C52" s="26">
        <v>99</v>
      </c>
      <c r="D52" s="26">
        <v>99.8</v>
      </c>
      <c r="E52" s="26">
        <v>99.6</v>
      </c>
      <c r="F52" s="26">
        <v>99.8</v>
      </c>
    </row>
    <row r="53" spans="1:6" x14ac:dyDescent="0.25">
      <c r="A53" s="9" t="s">
        <v>9</v>
      </c>
      <c r="B53" s="26">
        <v>97.3</v>
      </c>
      <c r="C53" s="26">
        <v>97.9</v>
      </c>
      <c r="D53" s="26">
        <v>99</v>
      </c>
      <c r="E53" s="26">
        <v>99.62</v>
      </c>
      <c r="F53" s="26">
        <v>100</v>
      </c>
    </row>
    <row r="54" spans="1:6" x14ac:dyDescent="0.25">
      <c r="A54" s="9" t="s">
        <v>10</v>
      </c>
      <c r="B54" s="26">
        <v>80.849999999999994</v>
      </c>
      <c r="C54" s="26">
        <v>97</v>
      </c>
      <c r="D54" s="26">
        <v>99.33</v>
      </c>
      <c r="E54" s="26">
        <v>98.58</v>
      </c>
      <c r="F54" s="26">
        <v>99.72</v>
      </c>
    </row>
    <row r="55" spans="1:6" x14ac:dyDescent="0.25">
      <c r="A55" s="9" t="s">
        <v>12</v>
      </c>
      <c r="B55" s="26">
        <v>95.18</v>
      </c>
      <c r="C55" s="26">
        <v>99.98</v>
      </c>
      <c r="D55" s="26">
        <v>90.97</v>
      </c>
      <c r="E55" s="26">
        <v>99.8</v>
      </c>
      <c r="F55" s="26">
        <v>95.34</v>
      </c>
    </row>
    <row r="56" spans="1:6" ht="15.75" thickBot="1" x14ac:dyDescent="0.3">
      <c r="A56" s="27" t="s">
        <v>11</v>
      </c>
      <c r="B56" s="28">
        <v>99</v>
      </c>
      <c r="C56" s="28">
        <v>95</v>
      </c>
      <c r="D56" s="28">
        <v>93.78</v>
      </c>
      <c r="E56" s="28">
        <v>88.16</v>
      </c>
      <c r="F56" s="28">
        <v>93.05</v>
      </c>
    </row>
    <row r="57" spans="1:6" ht="15.75" thickBot="1" x14ac:dyDescent="0.3">
      <c r="A57" s="41" t="s">
        <v>13</v>
      </c>
      <c r="B57" s="23">
        <v>85.22</v>
      </c>
      <c r="C57" s="23">
        <v>97.67</v>
      </c>
      <c r="D57" s="23">
        <v>99.55</v>
      </c>
      <c r="E57" s="23">
        <v>98.8</v>
      </c>
      <c r="F57" s="23">
        <v>96.37</v>
      </c>
    </row>
    <row r="58" spans="1:6" x14ac:dyDescent="0.25">
      <c r="A58" s="29" t="s">
        <v>15</v>
      </c>
      <c r="B58" s="30">
        <f>AVERAGE(B51:B57)</f>
        <v>89.504285714285714</v>
      </c>
      <c r="C58" s="30">
        <f>AVERAGE(C51:C57)</f>
        <v>97.935714285714283</v>
      </c>
      <c r="D58" s="30">
        <f>AVERAGE(D51:D57)</f>
        <v>97.429999999999978</v>
      </c>
      <c r="E58" s="30">
        <f>AVERAGE(E51:E57)</f>
        <v>97.74</v>
      </c>
      <c r="F58" s="30">
        <f>AVERAGE(F51:F57)</f>
        <v>97.484285714285718</v>
      </c>
    </row>
    <row r="59" spans="1:6" x14ac:dyDescent="0.25">
      <c r="A59" s="31" t="s">
        <v>16</v>
      </c>
      <c r="B59" s="21">
        <f>STDEV(B51:B57)</f>
        <v>7.6521627817300937</v>
      </c>
      <c r="C59" s="21">
        <f>STDEV(C51:C57)</f>
        <v>1.6335223408619914</v>
      </c>
      <c r="D59" s="21">
        <f>STDEV(D51:D57)</f>
        <v>3.5558121435193955</v>
      </c>
      <c r="E59" s="21">
        <f>STDEV(E51:E57)</f>
        <v>4.2500509800863968</v>
      </c>
      <c r="F59" s="21">
        <f>STDEV(F51:F57)</f>
        <v>2.6640749310211294</v>
      </c>
    </row>
    <row r="60" spans="1:6" ht="15.75" thickBot="1" x14ac:dyDescent="0.3">
      <c r="A60" s="32" t="s">
        <v>17</v>
      </c>
      <c r="B60" s="33">
        <f>B59/(SQRT(8))</f>
        <v>2.705448096852332</v>
      </c>
      <c r="C60" s="33">
        <f t="shared" ref="C60:F60" si="16">C59/(SQRT(8))</f>
        <v>0.57753736222161856</v>
      </c>
      <c r="D60" s="33">
        <f t="shared" si="16"/>
        <v>1.2571694396540187</v>
      </c>
      <c r="E60" s="33">
        <f t="shared" si="16"/>
        <v>1.5026199342038118</v>
      </c>
      <c r="F60" s="33">
        <f t="shared" si="16"/>
        <v>0.94189272465706209</v>
      </c>
    </row>
    <row r="61" spans="1:6" x14ac:dyDescent="0.25">
      <c r="A61" s="17"/>
      <c r="B61" s="17"/>
      <c r="C61" s="17"/>
      <c r="D61" s="17"/>
      <c r="E61" s="17"/>
      <c r="F61" s="17"/>
    </row>
    <row r="62" spans="1:6" ht="15.75" thickBot="1" x14ac:dyDescent="0.3">
      <c r="A62" s="34" t="s">
        <v>25</v>
      </c>
      <c r="B62" s="23"/>
      <c r="C62" s="23"/>
      <c r="D62" s="23"/>
      <c r="E62" s="23"/>
      <c r="F62" s="23"/>
    </row>
    <row r="63" spans="1:6" ht="15.75" thickBot="1" x14ac:dyDescent="0.3">
      <c r="A63" s="65" t="s">
        <v>30</v>
      </c>
      <c r="B63" s="66"/>
      <c r="C63" s="66"/>
      <c r="D63" s="66"/>
      <c r="E63" s="66"/>
      <c r="F63" s="67"/>
    </row>
    <row r="64" spans="1:6" x14ac:dyDescent="0.25">
      <c r="A64" s="24"/>
      <c r="B64" s="25" t="s">
        <v>2</v>
      </c>
      <c r="C64" s="25" t="s">
        <v>3</v>
      </c>
      <c r="D64" s="25" t="s">
        <v>4</v>
      </c>
      <c r="E64" s="25" t="s">
        <v>5</v>
      </c>
      <c r="F64" s="35" t="s">
        <v>6</v>
      </c>
    </row>
    <row r="65" spans="1:6" x14ac:dyDescent="0.25">
      <c r="A65" s="27" t="s">
        <v>7</v>
      </c>
      <c r="B65" s="26">
        <v>74</v>
      </c>
      <c r="C65" s="26">
        <v>82.16</v>
      </c>
      <c r="D65" s="26">
        <v>81.11</v>
      </c>
      <c r="E65" s="26">
        <v>46.03</v>
      </c>
      <c r="F65" s="36">
        <v>60.7</v>
      </c>
    </row>
    <row r="66" spans="1:6" x14ac:dyDescent="0.25">
      <c r="A66" s="27" t="s">
        <v>8</v>
      </c>
      <c r="B66" s="26">
        <v>59.08</v>
      </c>
      <c r="C66" s="26">
        <v>99.42</v>
      </c>
      <c r="D66" s="26">
        <v>91</v>
      </c>
      <c r="E66" s="26">
        <v>97.59</v>
      </c>
      <c r="F66" s="36">
        <v>98.2</v>
      </c>
    </row>
    <row r="67" spans="1:6" x14ac:dyDescent="0.25">
      <c r="A67" s="27" t="s">
        <v>9</v>
      </c>
      <c r="B67" s="26">
        <v>96</v>
      </c>
      <c r="C67" s="26">
        <v>96</v>
      </c>
      <c r="D67" s="26">
        <v>94</v>
      </c>
      <c r="E67" s="26">
        <v>75</v>
      </c>
      <c r="F67" s="36">
        <v>88</v>
      </c>
    </row>
    <row r="68" spans="1:6" x14ac:dyDescent="0.25">
      <c r="A68" s="27" t="s">
        <v>10</v>
      </c>
      <c r="B68" s="26">
        <v>98.69</v>
      </c>
      <c r="C68" s="26">
        <v>99.43</v>
      </c>
      <c r="D68" s="26">
        <v>94.83</v>
      </c>
      <c r="E68" s="26">
        <v>91</v>
      </c>
      <c r="F68" s="36">
        <v>96.7</v>
      </c>
    </row>
    <row r="69" spans="1:6" x14ac:dyDescent="0.25">
      <c r="A69" s="27" t="s">
        <v>12</v>
      </c>
      <c r="B69" s="26">
        <v>66</v>
      </c>
      <c r="C69" s="26">
        <v>64.680000000000007</v>
      </c>
      <c r="D69" s="26">
        <v>64.52</v>
      </c>
      <c r="E69" s="26">
        <v>67.349999999999994</v>
      </c>
      <c r="F69" s="36">
        <v>69</v>
      </c>
    </row>
    <row r="70" spans="1:6" ht="15.75" thickBot="1" x14ac:dyDescent="0.3">
      <c r="A70" s="40" t="s">
        <v>11</v>
      </c>
      <c r="B70" s="28">
        <v>95</v>
      </c>
      <c r="C70" s="28">
        <v>98</v>
      </c>
      <c r="D70" s="28">
        <v>88.75</v>
      </c>
      <c r="E70" s="28">
        <v>70.37</v>
      </c>
      <c r="F70" s="37">
        <v>65</v>
      </c>
    </row>
    <row r="71" spans="1:6" ht="15.75" thickBot="1" x14ac:dyDescent="0.3">
      <c r="A71" s="41" t="s">
        <v>14</v>
      </c>
      <c r="B71" s="23">
        <v>84.61</v>
      </c>
      <c r="C71" s="23">
        <v>96.74</v>
      </c>
      <c r="D71" s="23">
        <v>80.05</v>
      </c>
      <c r="E71" s="23">
        <v>82</v>
      </c>
      <c r="F71" s="23">
        <v>87.32</v>
      </c>
    </row>
    <row r="72" spans="1:6" x14ac:dyDescent="0.25">
      <c r="A72" s="29" t="s">
        <v>15</v>
      </c>
      <c r="B72" s="30">
        <f>AVERAGE(B65:B71)</f>
        <v>81.911428571428573</v>
      </c>
      <c r="C72" s="30">
        <f>AVERAGE(C65:C71)</f>
        <v>90.91857142857144</v>
      </c>
      <c r="D72" s="30">
        <f>AVERAGE(D65:D71)</f>
        <v>84.894285714285715</v>
      </c>
      <c r="E72" s="30">
        <f>AVERAGE(E65:E71)</f>
        <v>75.62</v>
      </c>
      <c r="F72" s="30">
        <f>AVERAGE(F65:F71)</f>
        <v>80.702857142857155</v>
      </c>
    </row>
    <row r="73" spans="1:6" x14ac:dyDescent="0.25">
      <c r="A73" s="31" t="s">
        <v>16</v>
      </c>
      <c r="B73" s="21">
        <f>STDEV(B65:B71)</f>
        <v>15.788390701790364</v>
      </c>
      <c r="C73" s="21">
        <f>STDEV(C65:C71)</f>
        <v>13.036809973521626</v>
      </c>
      <c r="D73" s="21">
        <f>STDEV(D65:D71)</f>
        <v>10.697960642326301</v>
      </c>
      <c r="E73" s="21">
        <f>STDEV(E65:E71)</f>
        <v>16.989396693231889</v>
      </c>
      <c r="F73" s="21">
        <f>STDEV(F65:F71)</f>
        <v>15.506688572231917</v>
      </c>
    </row>
    <row r="74" spans="1:6" ht="15.75" thickBot="1" x14ac:dyDescent="0.3">
      <c r="A74" s="32" t="s">
        <v>17</v>
      </c>
      <c r="B74" s="33">
        <f>B73/(SQRT(6))</f>
        <v>6.4455835131814672</v>
      </c>
      <c r="C74" s="33">
        <f t="shared" ref="C74:F74" si="17">C73/(SQRT(6))</f>
        <v>5.3222553847924434</v>
      </c>
      <c r="D74" s="33">
        <f t="shared" si="17"/>
        <v>4.3674241436794023</v>
      </c>
      <c r="E74" s="33">
        <f t="shared" si="17"/>
        <v>6.9358921560243267</v>
      </c>
      <c r="F74" s="33">
        <f t="shared" si="17"/>
        <v>6.330579100369202</v>
      </c>
    </row>
  </sheetData>
  <mergeCells count="11">
    <mergeCell ref="O19:T19"/>
    <mergeCell ref="A3:F3"/>
    <mergeCell ref="H3:M3"/>
    <mergeCell ref="O3:T3"/>
    <mergeCell ref="A17:F17"/>
    <mergeCell ref="H17:M17"/>
    <mergeCell ref="H33:M33"/>
    <mergeCell ref="A34:F34"/>
    <mergeCell ref="O34:T34"/>
    <mergeCell ref="A49:F49"/>
    <mergeCell ref="A63:F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abSelected="1" workbookViewId="0">
      <selection activeCell="O35" sqref="O35"/>
    </sheetView>
  </sheetViews>
  <sheetFormatPr defaultRowHeight="15" x14ac:dyDescent="0.25"/>
  <sheetData>
    <row r="1" spans="1:20" x14ac:dyDescent="0.25">
      <c r="D1" s="70" t="s">
        <v>19</v>
      </c>
      <c r="K1" s="70" t="s">
        <v>20</v>
      </c>
      <c r="R1" s="70" t="s">
        <v>21</v>
      </c>
    </row>
    <row r="2" spans="1:20" x14ac:dyDescent="0.25">
      <c r="A2" s="69" t="s">
        <v>0</v>
      </c>
      <c r="B2" s="42"/>
      <c r="C2" s="42"/>
      <c r="D2" s="42"/>
      <c r="E2" s="42"/>
      <c r="F2" s="42"/>
      <c r="G2" s="43"/>
      <c r="H2" s="69" t="s">
        <v>0</v>
      </c>
      <c r="I2" s="42"/>
      <c r="J2" s="42"/>
      <c r="K2" s="42"/>
      <c r="L2" s="42"/>
      <c r="M2" s="42"/>
      <c r="N2" s="43"/>
      <c r="O2" s="69" t="s">
        <v>0</v>
      </c>
      <c r="P2" s="42"/>
      <c r="Q2" s="42"/>
      <c r="R2" s="42"/>
      <c r="S2" s="42"/>
      <c r="T2" s="42"/>
    </row>
    <row r="3" spans="1:20" x14ac:dyDescent="0.25">
      <c r="A3" s="42"/>
      <c r="B3" s="42"/>
      <c r="C3" s="42"/>
      <c r="D3" s="42"/>
      <c r="E3" s="42"/>
      <c r="F3" s="42"/>
      <c r="G3" s="43"/>
      <c r="H3" s="42"/>
      <c r="I3" s="42"/>
      <c r="J3" s="42"/>
      <c r="K3" s="42"/>
      <c r="L3" s="42"/>
      <c r="M3" s="42"/>
      <c r="N3" s="43"/>
      <c r="O3" s="42"/>
      <c r="P3" s="42"/>
      <c r="Q3" s="42"/>
      <c r="R3" s="42"/>
      <c r="S3" s="42"/>
      <c r="T3" s="42"/>
    </row>
    <row r="4" spans="1:20" x14ac:dyDescent="0.25">
      <c r="A4" s="42"/>
      <c r="B4" s="42" t="s">
        <v>31</v>
      </c>
      <c r="C4" s="42" t="s">
        <v>32</v>
      </c>
      <c r="D4" s="42" t="s">
        <v>33</v>
      </c>
      <c r="E4" s="42" t="s">
        <v>34</v>
      </c>
      <c r="F4" s="42" t="s">
        <v>35</v>
      </c>
      <c r="G4" s="43"/>
      <c r="H4" s="42"/>
      <c r="I4" s="42" t="s">
        <v>31</v>
      </c>
      <c r="J4" s="42" t="s">
        <v>32</v>
      </c>
      <c r="K4" s="42" t="s">
        <v>33</v>
      </c>
      <c r="L4" s="42" t="s">
        <v>34</v>
      </c>
      <c r="M4" s="42" t="s">
        <v>35</v>
      </c>
      <c r="N4" s="43"/>
      <c r="O4" s="42"/>
      <c r="P4" s="42" t="s">
        <v>31</v>
      </c>
      <c r="Q4" s="42" t="s">
        <v>32</v>
      </c>
      <c r="R4" s="42" t="s">
        <v>33</v>
      </c>
      <c r="S4" s="42" t="s">
        <v>34</v>
      </c>
      <c r="T4" s="42" t="s">
        <v>35</v>
      </c>
    </row>
    <row r="5" spans="1:20" x14ac:dyDescent="0.25">
      <c r="A5" s="42" t="s">
        <v>7</v>
      </c>
      <c r="B5" s="44">
        <v>1.1727000000000001</v>
      </c>
      <c r="C5" s="42">
        <v>1.1479999999999999</v>
      </c>
      <c r="D5" s="42">
        <v>1.1164666666666667</v>
      </c>
      <c r="E5" s="42">
        <v>1.3922999999999999</v>
      </c>
      <c r="F5" s="42">
        <v>1.1460666666666666</v>
      </c>
      <c r="G5" s="43"/>
      <c r="H5" s="42" t="s">
        <v>7</v>
      </c>
      <c r="I5" s="42">
        <v>0.97089999999999999</v>
      </c>
      <c r="J5" s="42">
        <v>1.0220333333333331</v>
      </c>
      <c r="K5" s="42">
        <v>0.98236666666666661</v>
      </c>
      <c r="L5" s="42">
        <v>0.98716666666666664</v>
      </c>
      <c r="M5" s="42">
        <v>1.0454999999999999</v>
      </c>
      <c r="N5" s="43"/>
      <c r="O5" s="42" t="s">
        <v>7</v>
      </c>
      <c r="P5" s="42">
        <v>1.0620000000000001</v>
      </c>
      <c r="Q5" s="42">
        <v>1.0649999999999999</v>
      </c>
      <c r="R5" s="42">
        <v>1.0353666666666665</v>
      </c>
      <c r="S5" s="42">
        <v>0.99726666666666663</v>
      </c>
      <c r="T5" s="42">
        <v>1.0659333333333334</v>
      </c>
    </row>
    <row r="6" spans="1:20" x14ac:dyDescent="0.25">
      <c r="A6" s="42" t="s">
        <v>8</v>
      </c>
      <c r="B6" s="44">
        <v>1.1635333333333333</v>
      </c>
      <c r="C6" s="42">
        <v>1.1456333333333335</v>
      </c>
      <c r="D6" s="42">
        <v>1.1682666666666668</v>
      </c>
      <c r="E6" s="42">
        <v>1.1484333333333332</v>
      </c>
      <c r="F6" s="42">
        <v>1.1117666666666668</v>
      </c>
      <c r="G6" s="43"/>
      <c r="H6" s="42" t="s">
        <v>8</v>
      </c>
      <c r="I6" s="42">
        <v>1.0288333333333333</v>
      </c>
      <c r="J6" s="42">
        <v>0.99403333333333332</v>
      </c>
      <c r="K6" s="42">
        <v>1.0252666666666668</v>
      </c>
      <c r="L6" s="42">
        <v>1.0327999999999999</v>
      </c>
      <c r="M6" s="42">
        <v>1.0539666666666667</v>
      </c>
      <c r="N6" s="43"/>
      <c r="O6" s="42" t="s">
        <v>8</v>
      </c>
      <c r="P6" s="42">
        <v>1.2052</v>
      </c>
      <c r="Q6" s="42">
        <v>1.1554333333333335</v>
      </c>
      <c r="R6" s="42">
        <v>1.1868666666666667</v>
      </c>
      <c r="S6" s="42">
        <v>1.1655333333333333</v>
      </c>
      <c r="T6" s="42">
        <v>1.1763333333333332</v>
      </c>
    </row>
    <row r="7" spans="1:20" x14ac:dyDescent="0.25">
      <c r="A7" s="42" t="s">
        <v>9</v>
      </c>
      <c r="B7" s="44">
        <v>1.0727333333333331</v>
      </c>
      <c r="C7" s="42">
        <v>1.0755999999999999</v>
      </c>
      <c r="D7" s="42">
        <v>1.0799666666666665</v>
      </c>
      <c r="E7" s="42">
        <v>1.1079999999999999</v>
      </c>
      <c r="F7" s="42">
        <v>1.1245666666666667</v>
      </c>
      <c r="G7" s="43"/>
      <c r="H7" s="42" t="s">
        <v>9</v>
      </c>
      <c r="I7" s="42">
        <v>1.0553333333333332</v>
      </c>
      <c r="J7" s="42">
        <v>1.0638333333333334</v>
      </c>
      <c r="K7" s="42">
        <v>1.0833000000000002</v>
      </c>
      <c r="L7" s="42">
        <v>1.0659000000000001</v>
      </c>
      <c r="M7" s="42">
        <v>1.0437333333333332</v>
      </c>
      <c r="N7" s="43"/>
      <c r="O7" s="42" t="s">
        <v>9</v>
      </c>
      <c r="P7" s="42">
        <v>1.2137</v>
      </c>
      <c r="Q7" s="42">
        <v>1.1311</v>
      </c>
      <c r="R7" s="42">
        <v>1.1505333333333334</v>
      </c>
      <c r="S7" s="42">
        <v>1.1550666666666667</v>
      </c>
      <c r="T7" s="42">
        <v>1.1447000000000001</v>
      </c>
    </row>
    <row r="8" spans="1:20" x14ac:dyDescent="0.25">
      <c r="A8" s="42" t="s">
        <v>10</v>
      </c>
      <c r="B8" s="44">
        <v>1.1255666666666666</v>
      </c>
      <c r="C8" s="42">
        <v>1.1801999999999999</v>
      </c>
      <c r="D8" s="42">
        <v>1.1299333333333332</v>
      </c>
      <c r="E8" s="42">
        <v>1.1035666666666668</v>
      </c>
      <c r="F8" s="42">
        <v>1.0237666666666667</v>
      </c>
      <c r="G8" s="43"/>
      <c r="H8" s="42" t="s">
        <v>10</v>
      </c>
      <c r="I8" s="42">
        <v>1.1836333333333335</v>
      </c>
      <c r="J8" s="42">
        <v>1.1742333333333335</v>
      </c>
      <c r="K8" s="42">
        <v>1.1340666666666666</v>
      </c>
      <c r="L8" s="42">
        <v>1.2602666666666666</v>
      </c>
      <c r="M8" s="42">
        <v>1.2465666666666666</v>
      </c>
      <c r="N8" s="43"/>
      <c r="O8" s="42" t="s">
        <v>10</v>
      </c>
      <c r="P8" s="42">
        <v>1.1420999999999999</v>
      </c>
      <c r="Q8" s="42">
        <v>1.1639666666666668</v>
      </c>
      <c r="R8" s="42">
        <v>1.1974333333333333</v>
      </c>
      <c r="S8" s="42">
        <v>1.1838666666666666</v>
      </c>
      <c r="T8" s="42">
        <v>1.1890000000000001</v>
      </c>
    </row>
    <row r="9" spans="1:20" x14ac:dyDescent="0.25">
      <c r="A9" s="42" t="s">
        <v>11</v>
      </c>
      <c r="B9" s="44">
        <v>1.1218000000000001</v>
      </c>
      <c r="C9" s="42">
        <v>1.1698666666666666</v>
      </c>
      <c r="D9" s="42">
        <v>1.1394666666666666</v>
      </c>
      <c r="E9" s="42">
        <v>1.1381333333333334</v>
      </c>
      <c r="F9" s="42">
        <v>1.0964666666666667</v>
      </c>
      <c r="G9" s="43"/>
      <c r="H9" s="42" t="s">
        <v>12</v>
      </c>
      <c r="I9" s="42">
        <v>0.97089999999999999</v>
      </c>
      <c r="J9" s="42">
        <v>1.0220333333333331</v>
      </c>
      <c r="K9" s="42">
        <v>0.98236666666666661</v>
      </c>
      <c r="L9" s="42">
        <v>0.98716666666666664</v>
      </c>
      <c r="M9" s="42">
        <v>1.0454999999999999</v>
      </c>
      <c r="N9" s="43"/>
      <c r="O9" s="42" t="s">
        <v>12</v>
      </c>
      <c r="P9" s="42">
        <v>1.1878666666666666</v>
      </c>
      <c r="Q9" s="42">
        <v>1.1847333333333334</v>
      </c>
      <c r="R9" s="42">
        <v>1.1577999999999999</v>
      </c>
      <c r="S9" s="42">
        <v>1.1315</v>
      </c>
      <c r="T9" s="42">
        <v>1.1279666666666666</v>
      </c>
    </row>
    <row r="10" spans="1:20" x14ac:dyDescent="0.25">
      <c r="A10" s="42" t="s">
        <v>13</v>
      </c>
      <c r="B10" s="44">
        <v>1.1460666666666666</v>
      </c>
      <c r="C10" s="42">
        <v>1.1015666666666666</v>
      </c>
      <c r="D10" s="42">
        <v>1.1355333333333333</v>
      </c>
      <c r="E10" s="42">
        <v>1.1078666666666666</v>
      </c>
      <c r="F10" s="42">
        <v>1.1647666666666667</v>
      </c>
      <c r="G10" s="43"/>
      <c r="H10" s="42" t="s">
        <v>13</v>
      </c>
      <c r="I10" s="42">
        <v>1.0553333333333332</v>
      </c>
      <c r="J10" s="42">
        <v>1.0638333333333334</v>
      </c>
      <c r="K10" s="42">
        <v>1.0832666666666668</v>
      </c>
      <c r="L10" s="42">
        <v>1.0659000000000001</v>
      </c>
      <c r="M10" s="42">
        <v>1.0437333333333332</v>
      </c>
      <c r="N10" s="43"/>
      <c r="O10" s="42" t="s">
        <v>11</v>
      </c>
      <c r="P10" s="42">
        <v>1.1321000000000001</v>
      </c>
      <c r="Q10" s="42">
        <v>1.1200999999999999</v>
      </c>
      <c r="R10" s="42">
        <v>1.1014333333333333</v>
      </c>
      <c r="S10" s="42">
        <v>1.0988999999999998</v>
      </c>
      <c r="T10" s="42">
        <v>1.1201000000000001</v>
      </c>
    </row>
    <row r="11" spans="1:20" x14ac:dyDescent="0.25">
      <c r="A11" s="42" t="s">
        <v>14</v>
      </c>
      <c r="B11" s="44">
        <v>1.1418666666666668</v>
      </c>
      <c r="C11" s="42">
        <v>0.9796999999999999</v>
      </c>
      <c r="D11" s="42">
        <v>1.0774333333333332</v>
      </c>
      <c r="E11" s="42">
        <v>1.0947666666666667</v>
      </c>
      <c r="F11" s="42">
        <v>1.0519999999999998</v>
      </c>
      <c r="G11" s="43"/>
      <c r="H11" s="42" t="s">
        <v>14</v>
      </c>
      <c r="I11" s="42">
        <v>1.1836333333333335</v>
      </c>
      <c r="J11" s="42">
        <v>1.1742333333333335</v>
      </c>
      <c r="K11" s="42">
        <v>1.1340666666666666</v>
      </c>
      <c r="L11" s="42">
        <v>1.2602666666666666</v>
      </c>
      <c r="M11" s="42">
        <v>1.2465666666666666</v>
      </c>
      <c r="N11" s="43"/>
      <c r="O11" s="42" t="s">
        <v>14</v>
      </c>
      <c r="P11" s="42">
        <v>1.1101666666666665</v>
      </c>
      <c r="Q11" s="42">
        <v>1.0271333333333332</v>
      </c>
      <c r="R11" s="42">
        <v>1.0945</v>
      </c>
      <c r="S11" s="42">
        <v>1.0887666666666667</v>
      </c>
      <c r="T11" s="42">
        <v>1.0307333333333333</v>
      </c>
    </row>
    <row r="12" spans="1:20" x14ac:dyDescent="0.25">
      <c r="A12" s="42"/>
      <c r="B12" s="42"/>
      <c r="C12" s="42"/>
      <c r="D12" s="42"/>
      <c r="E12" s="42"/>
      <c r="F12" s="42"/>
      <c r="G12" s="43"/>
      <c r="H12" s="42"/>
      <c r="I12" s="42"/>
      <c r="J12" s="42"/>
      <c r="K12" s="42"/>
      <c r="L12" s="42"/>
      <c r="M12" s="42"/>
      <c r="N12" s="43"/>
      <c r="O12" s="42"/>
      <c r="P12" s="42"/>
      <c r="Q12" s="42"/>
      <c r="R12" s="42"/>
      <c r="S12" s="42"/>
      <c r="T12" s="42"/>
    </row>
    <row r="13" spans="1:20" x14ac:dyDescent="0.25">
      <c r="A13" s="42"/>
      <c r="B13" s="42"/>
      <c r="C13" s="42"/>
      <c r="D13" s="42"/>
      <c r="E13" s="42"/>
      <c r="F13" s="42"/>
      <c r="G13" s="43"/>
      <c r="H13" s="42"/>
      <c r="I13" s="42"/>
      <c r="J13" s="42"/>
      <c r="K13" s="42"/>
      <c r="L13" s="42"/>
      <c r="M13" s="42"/>
      <c r="N13" s="43"/>
      <c r="O13" s="42"/>
      <c r="P13" s="42"/>
      <c r="Q13" s="42"/>
      <c r="R13" s="42"/>
      <c r="S13" s="42"/>
      <c r="T13" s="42"/>
    </row>
    <row r="14" spans="1:20" x14ac:dyDescent="0.25">
      <c r="A14" s="42" t="s">
        <v>15</v>
      </c>
      <c r="B14" s="42">
        <v>1.1250708333333335</v>
      </c>
      <c r="C14" s="42">
        <v>1.1006041666666666</v>
      </c>
      <c r="D14" s="42">
        <v>1.1007916666666664</v>
      </c>
      <c r="E14" s="42">
        <v>1.1506166666666666</v>
      </c>
      <c r="F14" s="42">
        <v>1.1001291666666666</v>
      </c>
      <c r="G14" s="43"/>
      <c r="H14" s="42" t="s">
        <v>15</v>
      </c>
      <c r="I14" s="42">
        <f>AVERAGE(I5:I11)</f>
        <v>1.0640809523809527</v>
      </c>
      <c r="J14" s="42">
        <f>AVERAGE(J5:J11)</f>
        <v>1.0734619047619047</v>
      </c>
      <c r="K14" s="42">
        <f>AVERAGE(K5:K11)</f>
        <v>1.0606714285714287</v>
      </c>
      <c r="L14" s="42">
        <f>AVERAGE(L5:L11)</f>
        <v>1.0942095238095237</v>
      </c>
      <c r="M14" s="42">
        <f>AVERAGE(M5:M11)</f>
        <v>1.1036523809523806</v>
      </c>
      <c r="N14" s="43"/>
      <c r="O14" s="42" t="s">
        <v>15</v>
      </c>
      <c r="P14" s="42">
        <f>AVERAGE(P5:P11)</f>
        <v>1.1504476190476189</v>
      </c>
      <c r="Q14" s="42">
        <f>AVERAGE(Q5:Q11)</f>
        <v>1.1210666666666667</v>
      </c>
      <c r="R14" s="42">
        <f>AVERAGE(R5:R11)</f>
        <v>1.1319904761904762</v>
      </c>
      <c r="S14" s="42">
        <f>AVERAGE(S5:S11)</f>
        <v>1.1172714285714285</v>
      </c>
      <c r="T14" s="42">
        <f>AVERAGE(T5:T11)</f>
        <v>1.1221095238095238</v>
      </c>
    </row>
    <row r="15" spans="1:20" x14ac:dyDescent="0.25">
      <c r="A15" s="42" t="s">
        <v>16</v>
      </c>
      <c r="B15" s="42">
        <v>4.1318297716513928E-2</v>
      </c>
      <c r="C15" s="42">
        <v>6.7583849008660324E-2</v>
      </c>
      <c r="D15" s="42">
        <v>6.4762395393799799E-2</v>
      </c>
      <c r="E15" s="42">
        <v>9.9318869193007697E-2</v>
      </c>
      <c r="F15" s="42">
        <v>4.7092676064212892E-2</v>
      </c>
      <c r="G15" s="43"/>
      <c r="H15" s="42" t="s">
        <v>16</v>
      </c>
      <c r="I15" s="42">
        <f>STDEV(I5:I11)</f>
        <v>8.8831638210099262E-2</v>
      </c>
      <c r="J15" s="42">
        <f>STDEV(J5:J11)</f>
        <v>7.3136714771850825E-2</v>
      </c>
      <c r="K15" s="42">
        <f>STDEV(K5:K11)</f>
        <v>6.4952659195047086E-2</v>
      </c>
      <c r="L15" s="42">
        <f>STDEV(L5:L11)</f>
        <v>0.11792673135576159</v>
      </c>
      <c r="M15" s="42">
        <f>STDEV(M5:M11)</f>
        <v>9.7691384542121312E-2</v>
      </c>
      <c r="N15" s="43"/>
      <c r="O15" s="42" t="s">
        <v>16</v>
      </c>
      <c r="P15" s="42">
        <f>STDEV(P5:P11)</f>
        <v>5.5152404524804945E-2</v>
      </c>
      <c r="Q15" s="42">
        <f>STDEV(Q5:Q11)</f>
        <v>5.6485199634752001E-2</v>
      </c>
      <c r="R15" s="42">
        <f>STDEV(R5:R11)</f>
        <v>5.7705528698106981E-2</v>
      </c>
      <c r="S15" s="42">
        <f>STDEV(S5:S11)</f>
        <v>6.3174682659278406E-2</v>
      </c>
      <c r="T15" s="42">
        <f>STDEV(T5:T11)</f>
        <v>5.6962858966060521E-2</v>
      </c>
    </row>
    <row r="16" spans="1:20" x14ac:dyDescent="0.25">
      <c r="A16" s="42" t="s">
        <v>17</v>
      </c>
      <c r="B16" s="42">
        <v>1.4608224251215818E-2</v>
      </c>
      <c r="C16" s="42">
        <v>2.3894498966355721E-2</v>
      </c>
      <c r="D16" s="42">
        <v>2.2896964474420134E-2</v>
      </c>
      <c r="E16" s="42">
        <v>3.5114522953077709E-2</v>
      </c>
      <c r="F16" s="42">
        <v>1.6649775294613173E-2</v>
      </c>
      <c r="G16" s="43"/>
      <c r="H16" s="42" t="s">
        <v>17</v>
      </c>
      <c r="I16" s="42">
        <f>I15/SQRT(8)</f>
        <v>3.1406726881135605E-2</v>
      </c>
      <c r="J16" s="42">
        <f t="shared" ref="J16:M16" si="0">J15/SQRT(8)</f>
        <v>2.5857733484441026E-2</v>
      </c>
      <c r="K16" s="42">
        <f t="shared" si="0"/>
        <v>2.2964232886458276E-2</v>
      </c>
      <c r="L16" s="42">
        <f t="shared" si="0"/>
        <v>4.1693395712411638E-2</v>
      </c>
      <c r="M16" s="42">
        <f t="shared" si="0"/>
        <v>3.4539120236618322E-2</v>
      </c>
      <c r="N16" s="43"/>
      <c r="O16" s="42" t="s">
        <v>17</v>
      </c>
      <c r="P16" s="42">
        <f>P15/SQRT(8)</f>
        <v>1.9499319619116599E-2</v>
      </c>
      <c r="Q16" s="42">
        <f t="shared" ref="Q16:T16" si="1">Q15/SQRT(8)</f>
        <v>1.9970533849204518E-2</v>
      </c>
      <c r="R16" s="42">
        <f t="shared" si="1"/>
        <v>2.0401985327193183E-2</v>
      </c>
      <c r="S16" s="42">
        <f t="shared" si="1"/>
        <v>2.2335623253841974E-2</v>
      </c>
      <c r="T16" s="42">
        <f t="shared" si="1"/>
        <v>2.013941192533716E-2</v>
      </c>
    </row>
    <row r="17" spans="1:20" x14ac:dyDescent="0.25">
      <c r="A17" s="42"/>
      <c r="B17" s="42"/>
      <c r="C17" s="42"/>
      <c r="D17" s="42"/>
      <c r="E17" s="42"/>
      <c r="F17" s="42"/>
      <c r="G17" s="43"/>
      <c r="H17" s="42"/>
      <c r="I17" s="42"/>
      <c r="J17" s="42"/>
      <c r="K17" s="42"/>
      <c r="L17" s="42"/>
      <c r="M17" s="42"/>
      <c r="N17" s="43"/>
      <c r="O17" s="42"/>
      <c r="P17" s="42"/>
      <c r="Q17" s="42"/>
      <c r="R17" s="42"/>
      <c r="S17" s="42"/>
      <c r="T17" s="42"/>
    </row>
    <row r="18" spans="1:20" x14ac:dyDescent="0.25">
      <c r="A18" s="42"/>
      <c r="B18" s="42"/>
      <c r="C18" s="42"/>
      <c r="D18" s="42"/>
      <c r="E18" s="42"/>
      <c r="F18" s="42"/>
      <c r="G18" s="43"/>
      <c r="H18" s="42"/>
      <c r="I18" s="42"/>
      <c r="J18" s="42"/>
      <c r="K18" s="42"/>
      <c r="L18" s="42"/>
      <c r="M18" s="42"/>
      <c r="N18" s="43"/>
      <c r="O18" s="42"/>
      <c r="P18" s="42"/>
      <c r="Q18" s="42"/>
      <c r="R18" s="42"/>
      <c r="S18" s="42"/>
      <c r="T18" s="42"/>
    </row>
    <row r="19" spans="1:20" x14ac:dyDescent="0.25">
      <c r="A19" s="69" t="s">
        <v>18</v>
      </c>
      <c r="B19" s="42"/>
      <c r="C19" s="42"/>
      <c r="D19" s="42"/>
      <c r="E19" s="42"/>
      <c r="F19" s="42"/>
      <c r="G19" s="43"/>
      <c r="H19" s="69" t="s">
        <v>18</v>
      </c>
      <c r="I19" s="42"/>
      <c r="J19" s="42"/>
      <c r="K19" s="42"/>
      <c r="L19" s="42"/>
      <c r="M19" s="42"/>
      <c r="N19" s="43"/>
      <c r="O19" s="69" t="s">
        <v>18</v>
      </c>
      <c r="P19" s="42"/>
      <c r="Q19" s="42"/>
      <c r="R19" s="42"/>
      <c r="S19" s="42"/>
      <c r="T19" s="42"/>
    </row>
    <row r="20" spans="1:20" x14ac:dyDescent="0.25">
      <c r="A20" s="42"/>
      <c r="B20" s="42"/>
      <c r="C20" s="42"/>
      <c r="D20" s="42"/>
      <c r="E20" s="42"/>
      <c r="F20" s="42"/>
      <c r="G20" s="43"/>
      <c r="H20" s="42"/>
      <c r="I20" s="42"/>
      <c r="J20" s="42"/>
      <c r="K20" s="42"/>
      <c r="L20" s="42"/>
      <c r="M20" s="42"/>
      <c r="N20" s="43"/>
      <c r="O20" s="42"/>
      <c r="P20" s="42"/>
      <c r="Q20" s="42"/>
      <c r="R20" s="42"/>
      <c r="S20" s="42"/>
      <c r="T20" s="42"/>
    </row>
    <row r="21" spans="1:20" x14ac:dyDescent="0.25">
      <c r="A21" s="42"/>
      <c r="B21" s="42" t="s">
        <v>31</v>
      </c>
      <c r="C21" s="42" t="s">
        <v>32</v>
      </c>
      <c r="D21" s="42" t="s">
        <v>33</v>
      </c>
      <c r="E21" s="42" t="s">
        <v>34</v>
      </c>
      <c r="F21" s="42" t="s">
        <v>35</v>
      </c>
      <c r="G21" s="43"/>
      <c r="H21" s="42"/>
      <c r="I21" s="42" t="s">
        <v>15</v>
      </c>
      <c r="J21" s="42" t="s">
        <v>15</v>
      </c>
      <c r="K21" s="42" t="s">
        <v>15</v>
      </c>
      <c r="L21" s="42" t="s">
        <v>15</v>
      </c>
      <c r="M21" s="42" t="s">
        <v>15</v>
      </c>
      <c r="N21" s="43"/>
      <c r="O21" s="42"/>
      <c r="P21" s="42" t="s">
        <v>31</v>
      </c>
      <c r="Q21" s="42" t="s">
        <v>32</v>
      </c>
      <c r="R21" s="42" t="s">
        <v>33</v>
      </c>
      <c r="S21" s="42" t="s">
        <v>34</v>
      </c>
      <c r="T21" s="42" t="s">
        <v>35</v>
      </c>
    </row>
    <row r="22" spans="1:20" x14ac:dyDescent="0.25">
      <c r="A22" s="42" t="s">
        <v>7</v>
      </c>
      <c r="B22" s="45">
        <v>1.0290999999999999</v>
      </c>
      <c r="C22" s="45">
        <v>0.98173333333333301</v>
      </c>
      <c r="D22" s="45">
        <v>0.89833333333333298</v>
      </c>
      <c r="E22" s="45">
        <v>0.92923333333333302</v>
      </c>
      <c r="F22" s="45">
        <v>0.95646666666666702</v>
      </c>
      <c r="G22" s="43"/>
      <c r="H22" s="42" t="s">
        <v>7</v>
      </c>
      <c r="I22" s="42">
        <v>1.1542333333333332</v>
      </c>
      <c r="J22" s="42">
        <v>1.1064999999999998</v>
      </c>
      <c r="K22" s="42">
        <v>1.1374333333333333</v>
      </c>
      <c r="L22" s="42">
        <v>1.1597333333333333</v>
      </c>
      <c r="M22" s="42">
        <v>1.0995666666666668</v>
      </c>
      <c r="N22" s="43"/>
      <c r="O22" s="42" t="s">
        <v>7</v>
      </c>
      <c r="P22" s="42">
        <v>0.98653333333333337</v>
      </c>
      <c r="Q22" s="42">
        <v>1.0820000000000001</v>
      </c>
      <c r="R22" s="42">
        <v>1.0536999999999999</v>
      </c>
      <c r="S22" s="42">
        <v>1.0680333333333332</v>
      </c>
      <c r="T22" s="42">
        <v>1.0367333333333333</v>
      </c>
    </row>
    <row r="23" spans="1:20" x14ac:dyDescent="0.25">
      <c r="A23" s="42" t="s">
        <v>8</v>
      </c>
      <c r="B23" s="45">
        <v>1.1576</v>
      </c>
      <c r="C23" s="45">
        <v>0.98960000000000004</v>
      </c>
      <c r="D23" s="45">
        <v>0.89003333333333301</v>
      </c>
      <c r="E23" s="45">
        <v>0.93066666666666698</v>
      </c>
      <c r="F23" s="45">
        <v>0.89843333333333297</v>
      </c>
      <c r="G23" s="43"/>
      <c r="H23" s="42" t="s">
        <v>8</v>
      </c>
      <c r="I23" s="42">
        <v>1.1599666666666666</v>
      </c>
      <c r="J23" s="42">
        <v>1.1549666666666667</v>
      </c>
      <c r="K23" s="42">
        <v>1.1427666666666667</v>
      </c>
      <c r="L23" s="42">
        <v>1.0343666666666667</v>
      </c>
      <c r="M23" s="42">
        <v>1.0760666666666667</v>
      </c>
      <c r="N23" s="43"/>
      <c r="O23" s="42" t="s">
        <v>8</v>
      </c>
      <c r="P23" s="42">
        <v>1.1975333333333333</v>
      </c>
      <c r="Q23" s="42">
        <v>1.1059333333333334</v>
      </c>
      <c r="R23" s="42">
        <v>1.1471333333333333</v>
      </c>
      <c r="S23" s="42">
        <v>1.1769999999999998</v>
      </c>
      <c r="T23" s="42">
        <v>1.1811333333333334</v>
      </c>
    </row>
    <row r="24" spans="1:20" x14ac:dyDescent="0.25">
      <c r="A24" s="42" t="s">
        <v>9</v>
      </c>
      <c r="B24" s="45">
        <v>1.1885666666666701</v>
      </c>
      <c r="C24" s="45">
        <v>1.16316666666667</v>
      </c>
      <c r="D24" s="45">
        <v>1.046</v>
      </c>
      <c r="E24" s="45">
        <v>1.0389999999999999</v>
      </c>
      <c r="F24" s="45">
        <v>0.93500000000000005</v>
      </c>
      <c r="G24" s="43"/>
      <c r="H24" s="42" t="s">
        <v>9</v>
      </c>
      <c r="I24" s="42">
        <v>0.998</v>
      </c>
      <c r="J24" s="42">
        <v>1.0049999999999999</v>
      </c>
      <c r="K24" s="42">
        <v>1.129</v>
      </c>
      <c r="L24" s="42">
        <v>0.96899999999999997</v>
      </c>
      <c r="M24" s="42">
        <v>1.0840000000000001</v>
      </c>
      <c r="N24" s="43"/>
      <c r="O24" s="42" t="s">
        <v>9</v>
      </c>
      <c r="P24" s="42">
        <v>1.1054333333333333</v>
      </c>
      <c r="Q24" s="42">
        <v>1.1062333333333332</v>
      </c>
      <c r="R24" s="42">
        <v>1.1060666666666668</v>
      </c>
      <c r="S24" s="42">
        <v>1.0876000000000001</v>
      </c>
      <c r="T24" s="42">
        <v>1.0890333333333333</v>
      </c>
    </row>
    <row r="25" spans="1:20" x14ac:dyDescent="0.25">
      <c r="A25" s="42" t="s">
        <v>10</v>
      </c>
      <c r="B25" s="45">
        <v>1.09266666666667</v>
      </c>
      <c r="C25" s="45">
        <v>0.90249999999999997</v>
      </c>
      <c r="D25" s="45">
        <v>0.99650000000000005</v>
      </c>
      <c r="E25" s="45">
        <v>0.876033333333333</v>
      </c>
      <c r="F25" s="45">
        <v>0.99399999999999999</v>
      </c>
      <c r="G25" s="43"/>
      <c r="H25" s="42" t="s">
        <v>10</v>
      </c>
      <c r="I25" s="42">
        <v>1.0613999999999999</v>
      </c>
      <c r="J25" s="42">
        <v>1.0383</v>
      </c>
      <c r="K25" s="42">
        <v>1.0777666666666668</v>
      </c>
      <c r="L25" s="42">
        <v>1.091</v>
      </c>
      <c r="M25" s="42">
        <v>1.0997999999999999</v>
      </c>
      <c r="N25" s="43"/>
      <c r="O25" s="42" t="s">
        <v>12</v>
      </c>
      <c r="P25" s="42">
        <v>1.1877333333333333</v>
      </c>
      <c r="Q25" s="42">
        <v>1.0538000000000001</v>
      </c>
      <c r="R25" s="42">
        <v>1.0776333333333334</v>
      </c>
      <c r="S25" s="42">
        <v>1.0909666666666666</v>
      </c>
      <c r="T25" s="42">
        <v>1.1887999999999999</v>
      </c>
    </row>
    <row r="26" spans="1:20" x14ac:dyDescent="0.25">
      <c r="A26" s="42" t="s">
        <v>12</v>
      </c>
      <c r="B26" s="45">
        <v>1.1538666666666699</v>
      </c>
      <c r="C26" s="45">
        <v>0.98580000000000001</v>
      </c>
      <c r="D26" s="45">
        <v>0.990933333333333</v>
      </c>
      <c r="E26" s="45">
        <v>1.0272666666666701</v>
      </c>
      <c r="F26" s="45">
        <v>1.01573333333333</v>
      </c>
      <c r="G26" s="43"/>
      <c r="H26" s="42" t="s">
        <v>12</v>
      </c>
      <c r="I26" s="42">
        <v>1.1542333333333332</v>
      </c>
      <c r="J26" s="42">
        <v>1.1064999999999998</v>
      </c>
      <c r="K26" s="42">
        <v>1.1374333333333333</v>
      </c>
      <c r="L26" s="42">
        <v>1.1597333333333333</v>
      </c>
      <c r="M26" s="42">
        <v>1.0995666666666668</v>
      </c>
      <c r="N26" s="43"/>
      <c r="O26" s="42" t="s">
        <v>11</v>
      </c>
      <c r="P26" s="42">
        <v>1.1952333333333334</v>
      </c>
      <c r="Q26" s="42">
        <v>1.1585333333333334</v>
      </c>
      <c r="R26" s="42">
        <v>1.1560666666666666</v>
      </c>
      <c r="S26" s="42">
        <v>1.1582666666666668</v>
      </c>
      <c r="T26" s="42">
        <v>1.1288</v>
      </c>
    </row>
    <row r="27" spans="1:20" x14ac:dyDescent="0.25">
      <c r="A27" s="42" t="s">
        <v>13</v>
      </c>
      <c r="B27" s="45">
        <v>1.1496999999999999</v>
      </c>
      <c r="C27" s="45">
        <v>0.94593333333333296</v>
      </c>
      <c r="D27" s="45">
        <v>0.95716666666666705</v>
      </c>
      <c r="E27" s="45">
        <v>0.92096666666666704</v>
      </c>
      <c r="F27" s="45">
        <v>0.95540000000000003</v>
      </c>
      <c r="G27" s="43"/>
      <c r="H27" s="42" t="s">
        <v>11</v>
      </c>
      <c r="I27" s="42">
        <v>1.1599666666666666</v>
      </c>
      <c r="J27" s="42">
        <v>1.1549666666666667</v>
      </c>
      <c r="K27" s="42">
        <v>1.1427666666666667</v>
      </c>
      <c r="L27" s="42">
        <v>1.0343666666666667</v>
      </c>
      <c r="M27" s="42">
        <v>1.0760666666666667</v>
      </c>
      <c r="N27" s="43"/>
      <c r="O27" s="42" t="s">
        <v>13</v>
      </c>
      <c r="P27" s="42">
        <v>1.1616</v>
      </c>
      <c r="Q27" s="42">
        <v>1.1096000000000001</v>
      </c>
      <c r="R27" s="42">
        <v>1.1574666666666669</v>
      </c>
      <c r="S27" s="42">
        <v>1.1245333333333332</v>
      </c>
      <c r="T27" s="42">
        <v>1.1086666666666667</v>
      </c>
    </row>
    <row r="28" spans="1:20" x14ac:dyDescent="0.25">
      <c r="A28" s="42" t="s">
        <v>14</v>
      </c>
      <c r="B28" s="45">
        <v>1.1177666666666699</v>
      </c>
      <c r="C28" s="45">
        <v>0.95099999999999996</v>
      </c>
      <c r="D28" s="45">
        <v>0.9698</v>
      </c>
      <c r="E28" s="45">
        <v>0.99476666666666702</v>
      </c>
      <c r="F28" s="45">
        <v>0.99356666666666704</v>
      </c>
      <c r="G28" s="43"/>
      <c r="H28" s="42" t="s">
        <v>13</v>
      </c>
      <c r="I28" s="42">
        <v>1.0613999999999999</v>
      </c>
      <c r="J28" s="42">
        <v>1.0383</v>
      </c>
      <c r="K28" s="42">
        <v>1.0777666666666668</v>
      </c>
      <c r="L28" s="42">
        <v>0.9630333333333333</v>
      </c>
      <c r="M28" s="42">
        <v>1.0997999999999999</v>
      </c>
      <c r="N28" s="43"/>
      <c r="O28" s="42" t="s">
        <v>14</v>
      </c>
      <c r="P28" s="42">
        <v>1.0335000000000001</v>
      </c>
      <c r="Q28" s="42">
        <v>1.17</v>
      </c>
      <c r="R28" s="42">
        <v>1.1028333333333331</v>
      </c>
      <c r="S28" s="42">
        <v>1.0742</v>
      </c>
      <c r="T28" s="42">
        <v>1.0382666666666667</v>
      </c>
    </row>
    <row r="29" spans="1:20" x14ac:dyDescent="0.25">
      <c r="A29" s="42"/>
      <c r="G29" s="43"/>
      <c r="H29" s="42"/>
      <c r="N29" s="43"/>
      <c r="O29" s="42"/>
    </row>
    <row r="30" spans="1:20" x14ac:dyDescent="0.25">
      <c r="A30" s="42"/>
      <c r="B30" s="42"/>
      <c r="C30" s="42"/>
      <c r="D30" s="42"/>
      <c r="E30" s="42"/>
      <c r="F30" s="42"/>
      <c r="G30" s="43"/>
      <c r="H30" s="42"/>
      <c r="I30" s="42"/>
      <c r="J30" s="42"/>
      <c r="K30" s="42"/>
      <c r="L30" s="42"/>
      <c r="M30" s="42"/>
      <c r="N30" s="43"/>
      <c r="O30" s="42"/>
      <c r="P30" s="42"/>
      <c r="Q30" s="42"/>
      <c r="R30" s="42"/>
      <c r="S30" s="42"/>
      <c r="T30" s="42"/>
    </row>
    <row r="31" spans="1:20" x14ac:dyDescent="0.25">
      <c r="A31" s="42" t="s">
        <v>15</v>
      </c>
      <c r="B31" s="42">
        <f>AVERAGE(B22:B28)</f>
        <v>1.1270380952380972</v>
      </c>
      <c r="C31" s="42">
        <f>AVERAGE(C22:C28)</f>
        <v>0.9885333333333336</v>
      </c>
      <c r="D31" s="42">
        <f>AVERAGE(D22:D28)</f>
        <v>0.96410952380952375</v>
      </c>
      <c r="E31" s="42">
        <f>AVERAGE(E22:E28)</f>
        <v>0.9597047619047625</v>
      </c>
      <c r="F31" s="42">
        <f>AVERAGE(F22:F28)</f>
        <v>0.96408571428571388</v>
      </c>
      <c r="G31" s="43"/>
      <c r="H31" s="42" t="s">
        <v>15</v>
      </c>
      <c r="I31" s="42">
        <f>AVERAGE(I22:I28)</f>
        <v>1.1070285714285713</v>
      </c>
      <c r="J31" s="42">
        <f>AVERAGE(J22:J28)</f>
        <v>1.0863619047619046</v>
      </c>
      <c r="K31" s="42">
        <f>AVERAGE(K22:K28)</f>
        <v>1.1207047619047619</v>
      </c>
      <c r="L31" s="42">
        <f>AVERAGE(L22:L28)</f>
        <v>1.058747619047619</v>
      </c>
      <c r="M31" s="42">
        <f>AVERAGE(M22:M28)</f>
        <v>1.0906952380952382</v>
      </c>
      <c r="N31" s="43"/>
      <c r="O31" s="42" t="s">
        <v>15</v>
      </c>
      <c r="P31" s="42">
        <f>AVERAGE(P22:P28)</f>
        <v>1.1239380952380953</v>
      </c>
      <c r="Q31" s="42">
        <f>AVERAGE(Q22:Q28)</f>
        <v>1.1123000000000001</v>
      </c>
      <c r="R31" s="42">
        <f>AVERAGE(R22:R28)</f>
        <v>1.1144142857142858</v>
      </c>
      <c r="S31" s="42">
        <f>AVERAGE(S22:S28)</f>
        <v>1.1115142857142857</v>
      </c>
      <c r="T31" s="42">
        <f>AVERAGE(T22:T28)</f>
        <v>1.1102047619047617</v>
      </c>
    </row>
    <row r="32" spans="1:20" x14ac:dyDescent="0.25">
      <c r="A32" s="42" t="s">
        <v>16</v>
      </c>
      <c r="B32" s="42">
        <f>STDEV(B22:B28)</f>
        <v>5.2934478816921413E-2</v>
      </c>
      <c r="C32" s="42">
        <f>STDEV(C22:C28)</f>
        <v>8.2842114446253293E-2</v>
      </c>
      <c r="D32" s="42">
        <f>STDEV(D22:D28)</f>
        <v>5.5330949460984151E-2</v>
      </c>
      <c r="E32" s="42">
        <f>STDEV(E22:E28)</f>
        <v>6.1039536151129607E-2</v>
      </c>
      <c r="F32" s="42">
        <f>STDEV(F22:F28)</f>
        <v>4.0251652172866845E-2</v>
      </c>
      <c r="G32" s="43"/>
      <c r="H32" s="42" t="s">
        <v>16</v>
      </c>
      <c r="I32" s="42">
        <f>STDEV(I22:I28)</f>
        <v>6.5970480010412461E-2</v>
      </c>
      <c r="J32" s="42">
        <f>STDEV(J22:J28)</f>
        <v>5.9810764634282747E-2</v>
      </c>
      <c r="K32" s="42">
        <f>STDEV(K22:K28)</f>
        <v>2.9690954031872212E-2</v>
      </c>
      <c r="L32" s="42">
        <f>STDEV(L22:L28)</f>
        <v>8.1487387929264188E-2</v>
      </c>
      <c r="M32" s="42">
        <f>STDEV(M22:M28)</f>
        <v>1.1518205051962176E-2</v>
      </c>
      <c r="N32" s="43"/>
      <c r="O32" s="42" t="s">
        <v>16</v>
      </c>
      <c r="P32" s="42">
        <f>STDEV(P22:P28)</f>
        <v>8.5038290784039725E-2</v>
      </c>
      <c r="Q32" s="42">
        <f>STDEV(Q22:Q28)</f>
        <v>4.0603324987000727E-2</v>
      </c>
      <c r="R32" s="42">
        <f>STDEV(R22:R28)</f>
        <v>4.062394320969797E-2</v>
      </c>
      <c r="S32" s="42">
        <f>STDEV(S22:S28)</f>
        <v>4.2662837749823004E-2</v>
      </c>
      <c r="T32" s="42">
        <f>STDEV(T22:T28)</f>
        <v>6.1342742118216477E-2</v>
      </c>
    </row>
    <row r="33" spans="1:20" x14ac:dyDescent="0.25">
      <c r="A33" s="42" t="s">
        <v>17</v>
      </c>
      <c r="B33" s="42">
        <f>B32/SQRT(8)</f>
        <v>1.8715164465010391E-2</v>
      </c>
      <c r="C33" s="42">
        <f t="shared" ref="C33:F33" si="2">C32/SQRT(8)</f>
        <v>2.9289110446388874E-2</v>
      </c>
      <c r="D33" s="42">
        <f t="shared" si="2"/>
        <v>1.9562444786676018E-2</v>
      </c>
      <c r="E33" s="42">
        <f t="shared" si="2"/>
        <v>2.158073496647258E-2</v>
      </c>
      <c r="F33" s="42">
        <f t="shared" si="2"/>
        <v>1.4231108102698188E-2</v>
      </c>
      <c r="G33" s="43"/>
      <c r="H33" s="42" t="s">
        <v>17</v>
      </c>
      <c r="I33" s="42">
        <f>I32/SQRT(8)</f>
        <v>2.3324086886747114E-2</v>
      </c>
      <c r="J33" s="42">
        <f t="shared" ref="J33:M33" si="3">J32/SQRT(8)</f>
        <v>2.114629863042693E-2</v>
      </c>
      <c r="K33" s="42">
        <f t="shared" si="3"/>
        <v>1.0497337467917452E-2</v>
      </c>
      <c r="L33" s="42">
        <f t="shared" si="3"/>
        <v>2.8810142292980762E-2</v>
      </c>
      <c r="M33" s="42">
        <f t="shared" si="3"/>
        <v>4.0723004496698023E-3</v>
      </c>
      <c r="N33" s="43"/>
      <c r="O33" s="42" t="s">
        <v>17</v>
      </c>
      <c r="P33" s="42">
        <f>P32/SQRT(8)</f>
        <v>3.0065576036953989E-2</v>
      </c>
      <c r="Q33" s="42">
        <f t="shared" ref="Q33:T33" si="4">Q32/SQRT(8)</f>
        <v>1.43554432185147E-2</v>
      </c>
      <c r="R33" s="42">
        <f t="shared" si="4"/>
        <v>1.4362732861057317E-2</v>
      </c>
      <c r="S33" s="42">
        <f t="shared" si="4"/>
        <v>1.5083590938780636E-2</v>
      </c>
      <c r="T33" s="42">
        <f t="shared" si="4"/>
        <v>2.1687934464184253E-2</v>
      </c>
    </row>
    <row r="35" spans="1:20" x14ac:dyDescent="0.25">
      <c r="A35" s="69" t="s">
        <v>22</v>
      </c>
      <c r="B35" s="42"/>
      <c r="C35" s="42"/>
      <c r="D35" s="42"/>
      <c r="E35" s="42"/>
      <c r="F35" s="42"/>
      <c r="G35" s="43"/>
      <c r="H35" s="69" t="s">
        <v>22</v>
      </c>
      <c r="I35" s="42"/>
      <c r="J35" s="42"/>
      <c r="K35" s="42"/>
      <c r="L35" s="42"/>
      <c r="M35" s="42"/>
      <c r="N35" s="43"/>
      <c r="O35" s="69" t="s">
        <v>22</v>
      </c>
      <c r="P35" s="42"/>
      <c r="Q35" s="42"/>
      <c r="R35" s="42"/>
      <c r="S35" s="42"/>
      <c r="T35" s="42"/>
    </row>
    <row r="36" spans="1:20" x14ac:dyDescent="0.25">
      <c r="A36" s="42"/>
      <c r="B36" s="42"/>
      <c r="C36" s="42"/>
      <c r="D36" s="42"/>
      <c r="E36" s="42"/>
      <c r="F36" s="42"/>
      <c r="G36" s="43"/>
      <c r="H36" s="42"/>
      <c r="I36" s="42"/>
      <c r="J36" s="42"/>
      <c r="K36" s="42"/>
      <c r="L36" s="42"/>
      <c r="M36" s="42"/>
      <c r="N36" s="43"/>
      <c r="O36" s="42"/>
      <c r="P36" s="42"/>
      <c r="Q36" s="42"/>
      <c r="R36" s="42"/>
      <c r="S36" s="42"/>
      <c r="T36" s="42"/>
    </row>
    <row r="37" spans="1:20" x14ac:dyDescent="0.25">
      <c r="A37" s="42"/>
      <c r="B37" s="42" t="s">
        <v>31</v>
      </c>
      <c r="C37" s="42" t="s">
        <v>32</v>
      </c>
      <c r="D37" s="42" t="s">
        <v>33</v>
      </c>
      <c r="E37" s="42" t="s">
        <v>34</v>
      </c>
      <c r="F37" s="42" t="s">
        <v>35</v>
      </c>
      <c r="G37" s="43"/>
      <c r="H37" s="42"/>
      <c r="I37" s="42" t="s">
        <v>31</v>
      </c>
      <c r="J37" s="42" t="s">
        <v>32</v>
      </c>
      <c r="K37" s="42" t="s">
        <v>33</v>
      </c>
      <c r="L37" s="42" t="s">
        <v>34</v>
      </c>
      <c r="M37" s="42" t="s">
        <v>35</v>
      </c>
      <c r="N37" s="43"/>
      <c r="O37" s="42"/>
      <c r="P37" s="42" t="s">
        <v>31</v>
      </c>
      <c r="Q37" s="42" t="s">
        <v>32</v>
      </c>
      <c r="R37" s="42" t="s">
        <v>33</v>
      </c>
      <c r="S37" s="42" t="s">
        <v>34</v>
      </c>
      <c r="T37" s="42" t="s">
        <v>35</v>
      </c>
    </row>
    <row r="38" spans="1:20" x14ac:dyDescent="0.25">
      <c r="A38" s="42" t="s">
        <v>7</v>
      </c>
      <c r="B38" s="42">
        <v>1.1613</v>
      </c>
      <c r="C38" s="42">
        <v>1.1481666666666701</v>
      </c>
      <c r="D38" s="42">
        <v>1.1627333333333301</v>
      </c>
      <c r="E38" s="42">
        <v>1.13496666666667</v>
      </c>
      <c r="F38" s="42">
        <v>1.16103333333333</v>
      </c>
      <c r="G38" s="43"/>
      <c r="H38" s="42" t="s">
        <v>7</v>
      </c>
      <c r="I38" s="42">
        <v>1.1676333333333335</v>
      </c>
      <c r="J38" s="42">
        <v>1.1371</v>
      </c>
      <c r="K38" s="42">
        <v>1.0908666666666667</v>
      </c>
      <c r="L38" s="42">
        <v>1.1079666666666668</v>
      </c>
      <c r="M38" s="42">
        <v>1.1051</v>
      </c>
      <c r="N38" s="43"/>
      <c r="O38" s="42" t="s">
        <v>7</v>
      </c>
      <c r="P38" s="42">
        <v>1.1011999999999997</v>
      </c>
      <c r="Q38" s="42">
        <v>1.1199999999999999</v>
      </c>
      <c r="R38" s="42">
        <v>1.1138333333333332</v>
      </c>
      <c r="S38" s="42">
        <v>1.0729666666666666</v>
      </c>
      <c r="T38" s="42">
        <v>1.1026666666666667</v>
      </c>
    </row>
    <row r="39" spans="1:20" x14ac:dyDescent="0.25">
      <c r="A39" s="42" t="s">
        <v>8</v>
      </c>
      <c r="B39" s="42">
        <v>1.14553333333333</v>
      </c>
      <c r="C39" s="42">
        <v>1.16753333333333</v>
      </c>
      <c r="D39" s="42">
        <v>1.1588333333333301</v>
      </c>
      <c r="E39" s="42">
        <v>1.1181666666666701</v>
      </c>
      <c r="F39" s="42">
        <v>1.16136666666667</v>
      </c>
      <c r="G39" s="43"/>
      <c r="H39" s="42" t="s">
        <v>8</v>
      </c>
      <c r="I39" s="42">
        <v>1.1664333333333332</v>
      </c>
      <c r="J39" s="42">
        <v>1.1541666666666666</v>
      </c>
      <c r="K39" s="42">
        <v>1.2127333333333334</v>
      </c>
      <c r="L39" s="42">
        <v>1.2071333333333334</v>
      </c>
      <c r="M39" s="42">
        <v>1.1943333333333335</v>
      </c>
      <c r="N39" s="43"/>
      <c r="O39" s="42" t="s">
        <v>8</v>
      </c>
      <c r="P39" s="42">
        <v>1.0988333333333333</v>
      </c>
      <c r="Q39" s="42">
        <v>1.0764</v>
      </c>
      <c r="R39" s="42">
        <v>1.0955666666666666</v>
      </c>
      <c r="S39" s="42">
        <v>0.96803333333333341</v>
      </c>
      <c r="T39" s="42">
        <v>1.0342333333333333</v>
      </c>
    </row>
    <row r="40" spans="1:20" x14ac:dyDescent="0.25">
      <c r="A40" s="42" t="s">
        <v>9</v>
      </c>
      <c r="B40" s="42">
        <v>1.1261000000000001</v>
      </c>
      <c r="C40" s="42">
        <v>1.02606666666667</v>
      </c>
      <c r="D40" s="42">
        <v>1.0904</v>
      </c>
      <c r="E40" s="42">
        <v>1.07833333333333</v>
      </c>
      <c r="F40" s="42">
        <v>1.02983333333333</v>
      </c>
      <c r="G40" s="43"/>
      <c r="H40" s="42" t="s">
        <v>9</v>
      </c>
      <c r="I40" s="42">
        <v>0.96376666666666677</v>
      </c>
      <c r="J40" s="42">
        <v>1.0345000000000002</v>
      </c>
      <c r="K40" s="42">
        <v>1.0952999999999999</v>
      </c>
      <c r="L40" s="42">
        <v>1.0162333333333333</v>
      </c>
      <c r="M40" s="42">
        <v>1.0455333333333334</v>
      </c>
      <c r="N40" s="43"/>
      <c r="O40" s="42" t="s">
        <v>9</v>
      </c>
      <c r="P40" s="42">
        <v>0.91546666666666676</v>
      </c>
      <c r="Q40" s="42">
        <v>1.0807666666666667</v>
      </c>
      <c r="R40" s="42">
        <v>0.93803333333333327</v>
      </c>
      <c r="S40" s="42">
        <v>0.96499999999999997</v>
      </c>
      <c r="T40" s="42">
        <v>1.0204333333333333</v>
      </c>
    </row>
    <row r="41" spans="1:20" x14ac:dyDescent="0.25">
      <c r="A41" s="42" t="s">
        <v>12</v>
      </c>
      <c r="B41" s="42">
        <v>1.0773666666666699</v>
      </c>
      <c r="C41" s="42">
        <v>1.0314333333333301</v>
      </c>
      <c r="D41" s="42">
        <v>1.06663333333333</v>
      </c>
      <c r="E41" s="42">
        <v>1.10446666666667</v>
      </c>
      <c r="F41" s="42">
        <v>0.99116666666666697</v>
      </c>
      <c r="G41" s="43"/>
      <c r="H41" s="42" t="s">
        <v>10</v>
      </c>
      <c r="I41" s="42">
        <v>0.89946666666666653</v>
      </c>
      <c r="J41" s="42">
        <v>0.95376666666666665</v>
      </c>
      <c r="K41" s="42">
        <v>1.0936999999999999</v>
      </c>
      <c r="L41" s="42">
        <v>1.0353999999999999</v>
      </c>
      <c r="M41" s="42">
        <v>0.96889999999999998</v>
      </c>
      <c r="N41" s="43"/>
      <c r="O41" s="42" t="s">
        <v>10</v>
      </c>
      <c r="P41" s="42">
        <v>1.1499666666666668</v>
      </c>
      <c r="Q41" s="42">
        <v>1.1336333333333333</v>
      </c>
      <c r="R41" s="42">
        <v>1.1679999999999999</v>
      </c>
      <c r="S41" s="42">
        <v>1.1393333333333333</v>
      </c>
      <c r="T41" s="42">
        <v>1.1192666666666666</v>
      </c>
    </row>
    <row r="42" spans="1:20" x14ac:dyDescent="0.25">
      <c r="A42" s="42" t="s">
        <v>11</v>
      </c>
      <c r="B42" s="42">
        <v>1.1474</v>
      </c>
      <c r="C42" s="42">
        <v>1.1379999999999999</v>
      </c>
      <c r="D42" s="42">
        <v>1.12873333333333</v>
      </c>
      <c r="E42" s="42">
        <v>1.1015999999999999</v>
      </c>
      <c r="F42" s="42">
        <v>1.0515666666666701</v>
      </c>
      <c r="G42" s="43"/>
      <c r="H42" s="42" t="s">
        <v>12</v>
      </c>
      <c r="I42" s="42">
        <v>1.1676333333333335</v>
      </c>
      <c r="J42" s="42">
        <v>1.1371</v>
      </c>
      <c r="K42" s="42">
        <v>1.0908666666666667</v>
      </c>
      <c r="L42" s="42">
        <v>1.1079666666666668</v>
      </c>
      <c r="M42" s="42">
        <v>1.1051</v>
      </c>
      <c r="N42" s="43"/>
      <c r="O42" s="42" t="s">
        <v>12</v>
      </c>
      <c r="P42" s="42">
        <v>1.1047666666666667</v>
      </c>
      <c r="Q42" s="42">
        <v>1.0888</v>
      </c>
      <c r="R42" s="42">
        <v>1.1049666666666667</v>
      </c>
      <c r="S42" s="42">
        <v>1.1170333333333333</v>
      </c>
      <c r="T42" s="42">
        <v>1.0908</v>
      </c>
    </row>
    <row r="43" spans="1:20" x14ac:dyDescent="0.25">
      <c r="A43" s="42" t="s">
        <v>13</v>
      </c>
      <c r="B43" s="42">
        <v>1.0842333333333301</v>
      </c>
      <c r="C43" s="42">
        <v>1.0958333333333301</v>
      </c>
      <c r="D43" s="42">
        <v>1.0094333333333301</v>
      </c>
      <c r="E43" s="42">
        <v>1.0637666666666701</v>
      </c>
      <c r="F43" s="42">
        <v>1.0615666666666701</v>
      </c>
      <c r="G43" s="43"/>
      <c r="H43" s="42" t="s">
        <v>11</v>
      </c>
      <c r="I43" s="42">
        <v>1.1664333333333332</v>
      </c>
      <c r="J43" s="42">
        <v>1.1541666666666666</v>
      </c>
      <c r="K43" s="42">
        <v>1.2127333333333334</v>
      </c>
      <c r="L43" s="42">
        <v>1.2071333333333334</v>
      </c>
      <c r="M43" s="42">
        <v>1.1943333333333335</v>
      </c>
      <c r="N43" s="43"/>
      <c r="O43" s="42" t="s">
        <v>11</v>
      </c>
      <c r="P43" s="42">
        <v>1.1944666666666668</v>
      </c>
      <c r="Q43" s="42">
        <v>1.1234</v>
      </c>
      <c r="R43" s="42">
        <v>1.0782666666666667</v>
      </c>
      <c r="S43" s="42">
        <v>1.1715666666666669</v>
      </c>
      <c r="T43" s="42">
        <v>1.1357999999999999</v>
      </c>
    </row>
    <row r="44" spans="1:20" x14ac:dyDescent="0.25">
      <c r="A44" s="42" t="s">
        <v>14</v>
      </c>
      <c r="B44" s="42">
        <v>1.12273333333333</v>
      </c>
      <c r="C44" s="42">
        <v>1.1143333333333301</v>
      </c>
      <c r="D44" s="42">
        <v>1.1059333333333301</v>
      </c>
      <c r="E44" s="42">
        <v>1.1557999999999999</v>
      </c>
      <c r="F44" s="42">
        <v>1.1084333333333301</v>
      </c>
      <c r="G44" s="43"/>
      <c r="H44" s="42" t="s">
        <v>14</v>
      </c>
      <c r="I44" s="42">
        <v>0.96376666666666677</v>
      </c>
      <c r="J44" s="42">
        <v>1.0345000000000002</v>
      </c>
      <c r="K44" s="42">
        <v>1.0952999999999999</v>
      </c>
      <c r="L44" s="42">
        <v>1.0162333333333333</v>
      </c>
      <c r="M44" s="42">
        <v>1.0455333333333334</v>
      </c>
      <c r="N44" s="43"/>
      <c r="O44" s="42" t="s">
        <v>14</v>
      </c>
      <c r="P44" s="42">
        <v>1.1704333333333332</v>
      </c>
      <c r="Q44" s="42">
        <v>1.1710666666666667</v>
      </c>
      <c r="R44" s="42">
        <v>1.1735333333333333</v>
      </c>
      <c r="S44" s="42">
        <v>1.2072000000000001</v>
      </c>
      <c r="T44" s="42">
        <v>1.1548666666666667</v>
      </c>
    </row>
    <row r="45" spans="1:20" x14ac:dyDescent="0.25">
      <c r="A45" s="42"/>
      <c r="B45" s="42"/>
      <c r="C45" s="42"/>
      <c r="D45" s="42"/>
      <c r="E45" s="42"/>
      <c r="F45" s="42"/>
      <c r="G45" s="43"/>
      <c r="H45" s="42"/>
      <c r="I45" s="42"/>
      <c r="J45" s="42"/>
      <c r="K45" s="42"/>
      <c r="L45" s="42"/>
      <c r="M45" s="42"/>
      <c r="N45" s="43"/>
      <c r="O45" s="42"/>
      <c r="P45" s="42"/>
      <c r="Q45" s="42"/>
      <c r="R45" s="42"/>
      <c r="S45" s="42"/>
      <c r="T45" s="42"/>
    </row>
    <row r="46" spans="1:20" x14ac:dyDescent="0.25">
      <c r="A46" s="42"/>
      <c r="B46" s="42"/>
      <c r="C46" s="42"/>
      <c r="D46" s="42"/>
      <c r="E46" s="42"/>
      <c r="F46" s="42"/>
      <c r="G46" s="43"/>
      <c r="H46" s="42"/>
      <c r="I46" s="42"/>
      <c r="J46" s="42"/>
      <c r="K46" s="42"/>
      <c r="L46" s="42"/>
      <c r="M46" s="42"/>
      <c r="N46" s="43"/>
      <c r="O46" s="42"/>
      <c r="P46" s="42"/>
      <c r="Q46" s="42"/>
      <c r="R46" s="42"/>
      <c r="S46" s="42"/>
      <c r="T46" s="42"/>
    </row>
    <row r="47" spans="1:20" x14ac:dyDescent="0.25">
      <c r="A47" s="42" t="s">
        <v>15</v>
      </c>
      <c r="B47" s="42">
        <v>1.1289374999999999</v>
      </c>
      <c r="C47" s="42">
        <v>1.1014124999999999</v>
      </c>
      <c r="D47" s="42">
        <v>1.1025583333333333</v>
      </c>
      <c r="E47" s="42">
        <v>1.1122291666666668</v>
      </c>
      <c r="F47" s="42">
        <v>1.0894166666666667</v>
      </c>
      <c r="G47" s="43"/>
      <c r="H47" s="42" t="s">
        <v>15</v>
      </c>
      <c r="I47" s="42">
        <f>AVERAGE(I38:I45)</f>
        <v>1.0707333333333333</v>
      </c>
      <c r="J47" s="42">
        <f t="shared" ref="J47:M47" si="5">AVERAGE(J38:J45)</f>
        <v>1.0864714285714288</v>
      </c>
      <c r="K47" s="42">
        <f t="shared" si="5"/>
        <v>1.1273571428571429</v>
      </c>
      <c r="L47" s="42">
        <f t="shared" si="5"/>
        <v>1.0997238095238095</v>
      </c>
      <c r="M47" s="42">
        <f t="shared" si="5"/>
        <v>1.0941190476190477</v>
      </c>
      <c r="N47" s="43"/>
      <c r="O47" s="42" t="s">
        <v>15</v>
      </c>
      <c r="P47" s="42">
        <f>AVERAGE(P38:P45)</f>
        <v>1.1050190476190476</v>
      </c>
      <c r="Q47" s="42">
        <f t="shared" ref="Q47:T47" si="6">AVERAGE(Q38:Q45)</f>
        <v>1.1134380952380951</v>
      </c>
      <c r="R47" s="42">
        <f t="shared" si="6"/>
        <v>1.0960285714285714</v>
      </c>
      <c r="S47" s="42">
        <f t="shared" si="6"/>
        <v>1.0915904761904762</v>
      </c>
      <c r="T47" s="42">
        <f t="shared" si="6"/>
        <v>1.0940095238095238</v>
      </c>
    </row>
    <row r="48" spans="1:20" x14ac:dyDescent="0.25">
      <c r="A48" s="42" t="s">
        <v>16</v>
      </c>
      <c r="B48" s="42">
        <v>3.3390049071304564E-2</v>
      </c>
      <c r="C48" s="42">
        <v>5.1824548137755548E-2</v>
      </c>
      <c r="D48" s="42">
        <v>5.0168407658447031E-2</v>
      </c>
      <c r="E48" s="42">
        <v>3.1473185551039444E-2</v>
      </c>
      <c r="F48" s="42">
        <v>6.5239960001155603E-2</v>
      </c>
      <c r="G48" s="43"/>
      <c r="H48" s="42" t="s">
        <v>16</v>
      </c>
      <c r="I48" s="42">
        <f>STDEV(I38:I45)</f>
        <v>0.12200560551785153</v>
      </c>
      <c r="J48" s="42">
        <f t="shared" ref="J48:M48" si="7">STDEV(J38:J45)</f>
        <v>7.8850499490119005E-2</v>
      </c>
      <c r="K48" s="42">
        <f t="shared" si="7"/>
        <v>5.8351551803560511E-2</v>
      </c>
      <c r="L48" s="42">
        <f t="shared" si="7"/>
        <v>8.2954176807050889E-2</v>
      </c>
      <c r="M48" s="42">
        <f t="shared" si="7"/>
        <v>8.2389240706095782E-2</v>
      </c>
      <c r="N48" s="43"/>
      <c r="O48" s="42" t="s">
        <v>16</v>
      </c>
      <c r="P48" s="42">
        <f>STDEV(P38:P45)</f>
        <v>9.1545262751685452E-2</v>
      </c>
      <c r="Q48" s="42">
        <f t="shared" ref="Q48:T48" si="8">STDEV(Q38:Q45)</f>
        <v>3.3954568931481827E-2</v>
      </c>
      <c r="R48" s="42">
        <f t="shared" si="8"/>
        <v>7.8381511020401168E-2</v>
      </c>
      <c r="S48" s="42">
        <f t="shared" si="8"/>
        <v>9.5154991917253046E-2</v>
      </c>
      <c r="T48" s="42">
        <f t="shared" si="8"/>
        <v>5.026571880290271E-2</v>
      </c>
    </row>
    <row r="49" spans="1:20" x14ac:dyDescent="0.25">
      <c r="A49" s="42" t="s">
        <v>17</v>
      </c>
      <c r="B49" s="42">
        <v>1.180516506123552E-2</v>
      </c>
      <c r="C49" s="42">
        <v>1.8322744710067805E-2</v>
      </c>
      <c r="D49" s="42">
        <v>1.7737210628309508E-2</v>
      </c>
      <c r="E49" s="42">
        <v>1.1127451464341229E-2</v>
      </c>
      <c r="F49" s="42">
        <v>2.3065809060578122E-2</v>
      </c>
      <c r="G49" s="43"/>
      <c r="H49" s="42" t="s">
        <v>17</v>
      </c>
      <c r="I49" s="42">
        <f>I48/SQRT(8)</f>
        <v>4.3135495502221836E-2</v>
      </c>
      <c r="J49" s="42">
        <f t="shared" ref="J49:M49" si="9">J48/SQRT(8)</f>
        <v>2.7877861444704777E-2</v>
      </c>
      <c r="K49" s="42">
        <f t="shared" si="9"/>
        <v>2.0630388986527876E-2</v>
      </c>
      <c r="L49" s="42">
        <f t="shared" si="9"/>
        <v>2.9328730474006751E-2</v>
      </c>
      <c r="M49" s="42">
        <f t="shared" si="9"/>
        <v>2.9128995400045529E-2</v>
      </c>
      <c r="N49" s="43"/>
      <c r="O49" s="42" t="s">
        <v>17</v>
      </c>
      <c r="P49" s="42">
        <f>P48/SQRT(8)</f>
        <v>3.236613803861052E-2</v>
      </c>
      <c r="Q49" s="42">
        <f t="shared" ref="Q49:T49" si="10">Q48/SQRT(8)</f>
        <v>1.2004752971858431E-2</v>
      </c>
      <c r="R49" s="42">
        <f t="shared" si="10"/>
        <v>2.7712048981086885E-2</v>
      </c>
      <c r="S49" s="42">
        <f t="shared" si="10"/>
        <v>3.3642370024220374E-2</v>
      </c>
      <c r="T49" s="42">
        <f t="shared" si="10"/>
        <v>1.7771615313374328E-2</v>
      </c>
    </row>
    <row r="51" spans="1:20" ht="15.75" thickBot="1" x14ac:dyDescent="0.3">
      <c r="A51" s="68" t="s">
        <v>36</v>
      </c>
      <c r="B51" s="68"/>
      <c r="C51" s="68"/>
      <c r="D51" s="68"/>
      <c r="E51" s="68"/>
      <c r="F51" s="68"/>
      <c r="G51" s="68"/>
    </row>
    <row r="52" spans="1:20" ht="15.75" thickBot="1" x14ac:dyDescent="0.3">
      <c r="A52" s="46"/>
      <c r="B52" s="47" t="s">
        <v>31</v>
      </c>
      <c r="C52" s="47" t="s">
        <v>37</v>
      </c>
      <c r="D52" s="48" t="s">
        <v>38</v>
      </c>
      <c r="E52" s="48" t="s">
        <v>39</v>
      </c>
      <c r="F52" s="49" t="s">
        <v>40</v>
      </c>
      <c r="G52" s="17"/>
    </row>
    <row r="53" spans="1:20" x14ac:dyDescent="0.25">
      <c r="A53" s="9" t="s">
        <v>7</v>
      </c>
      <c r="B53" s="26">
        <v>1.1599999999999999</v>
      </c>
      <c r="C53" s="26">
        <v>1</v>
      </c>
      <c r="D53" s="50">
        <v>0.99</v>
      </c>
      <c r="E53" s="50">
        <v>0.97</v>
      </c>
      <c r="F53" s="51">
        <v>1.08</v>
      </c>
      <c r="G53" s="52"/>
    </row>
    <row r="54" spans="1:20" x14ac:dyDescent="0.25">
      <c r="A54" s="9" t="s">
        <v>8</v>
      </c>
      <c r="B54" s="26">
        <v>1.0900000000000001</v>
      </c>
      <c r="C54" s="26">
        <v>1.05</v>
      </c>
      <c r="D54" s="50">
        <v>0.94</v>
      </c>
      <c r="E54" s="50">
        <v>1.04</v>
      </c>
      <c r="F54" s="51">
        <v>1.1000000000000001</v>
      </c>
      <c r="G54" s="17"/>
    </row>
    <row r="55" spans="1:20" x14ac:dyDescent="0.25">
      <c r="A55" s="9" t="s">
        <v>9</v>
      </c>
      <c r="B55" s="26">
        <v>1.03</v>
      </c>
      <c r="C55" s="26">
        <v>1.06</v>
      </c>
      <c r="D55" s="50">
        <v>0.95</v>
      </c>
      <c r="E55" s="50">
        <v>0.99</v>
      </c>
      <c r="F55" s="51">
        <v>0.93</v>
      </c>
      <c r="G55" s="53"/>
    </row>
    <row r="56" spans="1:20" x14ac:dyDescent="0.25">
      <c r="A56" s="9" t="s">
        <v>10</v>
      </c>
      <c r="B56" s="26">
        <v>1.01</v>
      </c>
      <c r="C56" s="26">
        <v>1.0900000000000001</v>
      </c>
      <c r="D56" s="26">
        <v>0.97</v>
      </c>
      <c r="E56" s="26">
        <v>0.98</v>
      </c>
      <c r="F56" s="36">
        <v>1.1000000000000001</v>
      </c>
      <c r="G56" s="54"/>
    </row>
    <row r="57" spans="1:20" x14ac:dyDescent="0.25">
      <c r="A57" s="9" t="s">
        <v>12</v>
      </c>
      <c r="B57" s="26">
        <v>1.1499999999999999</v>
      </c>
      <c r="C57" s="26">
        <v>1.08</v>
      </c>
      <c r="D57" s="26">
        <v>1.05</v>
      </c>
      <c r="E57" s="26">
        <v>1.05</v>
      </c>
      <c r="F57" s="36">
        <v>1.02</v>
      </c>
      <c r="G57" s="54"/>
    </row>
    <row r="58" spans="1:20" x14ac:dyDescent="0.25">
      <c r="A58" s="27" t="s">
        <v>11</v>
      </c>
      <c r="B58" s="6">
        <v>1.1399999999999999</v>
      </c>
      <c r="C58" s="6">
        <v>0.99</v>
      </c>
      <c r="D58" s="6">
        <v>0.92</v>
      </c>
      <c r="E58" s="6">
        <v>1.03</v>
      </c>
      <c r="F58" s="55">
        <v>0.95</v>
      </c>
      <c r="G58" s="38"/>
    </row>
    <row r="59" spans="1:20" x14ac:dyDescent="0.25">
      <c r="A59" s="9" t="s">
        <v>13</v>
      </c>
      <c r="B59" s="6">
        <v>1.02</v>
      </c>
      <c r="C59" s="6">
        <v>0.95</v>
      </c>
      <c r="D59" s="6">
        <v>0.89</v>
      </c>
      <c r="E59" s="6">
        <v>0.91</v>
      </c>
      <c r="F59" s="55">
        <v>0.96</v>
      </c>
      <c r="G59" s="56"/>
    </row>
    <row r="60" spans="1:20" ht="15.75" thickBot="1" x14ac:dyDescent="0.3">
      <c r="A60" s="10"/>
      <c r="B60" s="19"/>
      <c r="C60" s="19"/>
      <c r="D60" s="19"/>
      <c r="E60" s="19"/>
      <c r="F60" s="20"/>
      <c r="G60" s="56"/>
    </row>
    <row r="61" spans="1:20" ht="15.75" thickBot="1" x14ac:dyDescent="0.3">
      <c r="G61" s="56"/>
    </row>
    <row r="62" spans="1:20" ht="15.75" thickBot="1" x14ac:dyDescent="0.3">
      <c r="A62" s="13" t="s">
        <v>41</v>
      </c>
      <c r="B62" s="48">
        <f>AVERAGE(B53:B60)</f>
        <v>1.0857142857142856</v>
      </c>
      <c r="C62" s="48">
        <f t="shared" ref="C62:F62" si="11">AVERAGE(C53:C60)</f>
        <v>1.0314285714285716</v>
      </c>
      <c r="D62" s="48">
        <f t="shared" si="11"/>
        <v>0.95857142857142841</v>
      </c>
      <c r="E62" s="48">
        <f t="shared" si="11"/>
        <v>0.99571428571428577</v>
      </c>
      <c r="F62" s="49">
        <f t="shared" si="11"/>
        <v>1.02</v>
      </c>
      <c r="G62" s="53"/>
    </row>
    <row r="63" spans="1:20" x14ac:dyDescent="0.25">
      <c r="A63" s="31" t="s">
        <v>16</v>
      </c>
      <c r="B63" s="17">
        <f>STDEV(B53:B60)</f>
        <v>6.5538066001661122E-2</v>
      </c>
      <c r="C63" s="17">
        <f t="shared" ref="C63:F63" si="12">STDEV(C53:C60)</f>
        <v>5.2098807225172815E-2</v>
      </c>
      <c r="D63" s="17">
        <f t="shared" si="12"/>
        <v>5.1777914026661806E-2</v>
      </c>
      <c r="E63" s="17">
        <f t="shared" si="12"/>
        <v>4.8941169737125166E-2</v>
      </c>
      <c r="F63" s="18">
        <f t="shared" si="12"/>
        <v>7.4161984870956668E-2</v>
      </c>
      <c r="G63" s="17"/>
    </row>
    <row r="64" spans="1:20" ht="15.75" thickBot="1" x14ac:dyDescent="0.3">
      <c r="A64" s="32" t="s">
        <v>17</v>
      </c>
      <c r="B64" s="19">
        <f>B63/SQRT(8)</f>
        <v>2.3171205447813047E-2</v>
      </c>
      <c r="C64" s="19">
        <f t="shared" ref="C64:F64" si="13">C63/SQRT(8)</f>
        <v>1.8419709940325196E-2</v>
      </c>
      <c r="D64" s="19">
        <f t="shared" si="13"/>
        <v>1.8306257061973308E-2</v>
      </c>
      <c r="E64" s="19">
        <f t="shared" si="13"/>
        <v>1.7303316500161522E-2</v>
      </c>
      <c r="F64" s="20">
        <f t="shared" si="13"/>
        <v>2.62202212042538E-2</v>
      </c>
      <c r="G64" s="17"/>
    </row>
    <row r="65" spans="1:7" x14ac:dyDescent="0.25">
      <c r="A65" s="17"/>
      <c r="B65" s="17"/>
      <c r="C65" s="17"/>
      <c r="D65" s="17"/>
      <c r="E65" s="17"/>
      <c r="F65" s="17"/>
      <c r="G65" s="17"/>
    </row>
    <row r="66" spans="1:7" ht="15.75" thickBot="1" x14ac:dyDescent="0.3">
      <c r="A66" s="57" t="s">
        <v>42</v>
      </c>
      <c r="B66" s="57"/>
      <c r="C66" t="s">
        <v>43</v>
      </c>
      <c r="G66" s="17"/>
    </row>
    <row r="67" spans="1:7" ht="15.75" thickBot="1" x14ac:dyDescent="0.3">
      <c r="A67" s="46"/>
      <c r="B67" s="47" t="s">
        <v>31</v>
      </c>
      <c r="C67" s="47" t="s">
        <v>37</v>
      </c>
      <c r="D67" s="48" t="s">
        <v>38</v>
      </c>
      <c r="E67" s="48" t="s">
        <v>39</v>
      </c>
      <c r="F67" s="49" t="s">
        <v>40</v>
      </c>
      <c r="G67" s="17"/>
    </row>
    <row r="68" spans="1:7" x14ac:dyDescent="0.25">
      <c r="A68" s="9" t="s">
        <v>7</v>
      </c>
      <c r="B68" s="60">
        <v>1.2012</v>
      </c>
      <c r="C68" s="58">
        <v>1.1651</v>
      </c>
      <c r="D68" s="61">
        <v>1.1881666666666668</v>
      </c>
      <c r="E68" s="61">
        <v>1.1867000000000001</v>
      </c>
      <c r="F68" s="62">
        <v>1.1924999999999999</v>
      </c>
      <c r="G68" s="25"/>
    </row>
    <row r="69" spans="1:7" x14ac:dyDescent="0.25">
      <c r="A69" s="9" t="s">
        <v>8</v>
      </c>
      <c r="B69" s="60">
        <v>1.1169666666666667</v>
      </c>
      <c r="C69" s="58">
        <v>1.1246</v>
      </c>
      <c r="D69" s="61">
        <v>1.1998333333333333</v>
      </c>
      <c r="E69" s="61">
        <v>1.0894666666666666</v>
      </c>
      <c r="F69" s="62">
        <v>1.1329</v>
      </c>
      <c r="G69" s="26"/>
    </row>
    <row r="70" spans="1:7" x14ac:dyDescent="0.25">
      <c r="A70" s="9" t="s">
        <v>9</v>
      </c>
      <c r="B70" s="60">
        <v>1.0632333333333335</v>
      </c>
      <c r="C70" s="58">
        <v>1.1023333333333334</v>
      </c>
      <c r="D70" s="61">
        <v>1.1556333333333333</v>
      </c>
      <c r="E70" s="61">
        <v>1.1918333333333333</v>
      </c>
      <c r="F70" s="62">
        <v>1.17</v>
      </c>
    </row>
    <row r="71" spans="1:7" x14ac:dyDescent="0.25">
      <c r="A71" s="9" t="s">
        <v>10</v>
      </c>
      <c r="B71" s="60">
        <v>1.1681666666666668</v>
      </c>
      <c r="C71" s="58">
        <v>1.1370333333333333</v>
      </c>
      <c r="D71" s="58">
        <v>1.1729333333333334</v>
      </c>
      <c r="E71" s="58">
        <v>1.1417333333333333</v>
      </c>
      <c r="F71" s="59">
        <v>1.1633333333333333</v>
      </c>
    </row>
    <row r="72" spans="1:7" x14ac:dyDescent="0.25">
      <c r="A72" s="9" t="s">
        <v>12</v>
      </c>
      <c r="B72" s="60">
        <v>1.1883999999999999</v>
      </c>
      <c r="C72" s="58">
        <v>1.1828333333333332</v>
      </c>
      <c r="D72" s="58">
        <v>1.1893333333333331</v>
      </c>
      <c r="E72" s="58">
        <v>1.1818666666666666</v>
      </c>
      <c r="F72" s="59">
        <v>1.1954333333333331</v>
      </c>
    </row>
    <row r="73" spans="1:7" x14ac:dyDescent="0.25">
      <c r="A73" s="9" t="s">
        <v>11</v>
      </c>
      <c r="B73" s="60">
        <v>0.99869999999999992</v>
      </c>
      <c r="C73" s="58">
        <v>0.94479999999999997</v>
      </c>
      <c r="D73" s="58">
        <v>0.9802333333333334</v>
      </c>
      <c r="E73" s="58">
        <v>0.9750333333333332</v>
      </c>
      <c r="F73" s="59">
        <v>0.97630000000000006</v>
      </c>
    </row>
    <row r="74" spans="1:7" ht="15.75" thickBot="1" x14ac:dyDescent="0.3">
      <c r="A74" s="9" t="s">
        <v>14</v>
      </c>
      <c r="B74" s="60">
        <v>1.1220000000000001</v>
      </c>
      <c r="C74" s="42">
        <v>1.10625</v>
      </c>
      <c r="D74" s="42">
        <v>1.1076999999999999</v>
      </c>
      <c r="E74" s="42">
        <v>1.1860200000000001</v>
      </c>
      <c r="F74" s="42">
        <v>1.143</v>
      </c>
      <c r="G74" s="26"/>
    </row>
    <row r="75" spans="1:7" ht="15.75" thickBot="1" x14ac:dyDescent="0.3">
      <c r="A75" s="13" t="s">
        <v>41</v>
      </c>
      <c r="B75" s="48">
        <f>AVERAGE(B68:B74)</f>
        <v>1.1226666666666667</v>
      </c>
      <c r="C75" s="48">
        <f>AVERAGE(C68:C73)</f>
        <v>1.1094499999999998</v>
      </c>
      <c r="D75" s="48">
        <f>AVERAGE(D68:D73)</f>
        <v>1.147688888888889</v>
      </c>
      <c r="E75" s="48">
        <f>AVERAGE(E68:E73)</f>
        <v>1.127772222222222</v>
      </c>
      <c r="F75" s="49">
        <f>AVERAGE(F68:F73)</f>
        <v>1.138411111111111</v>
      </c>
      <c r="G75" s="26"/>
    </row>
    <row r="76" spans="1:7" x14ac:dyDescent="0.25">
      <c r="A76" s="9" t="s">
        <v>16</v>
      </c>
      <c r="B76">
        <f>STDEV(B68:B74)</f>
        <v>7.244721705669073E-2</v>
      </c>
      <c r="C76">
        <f>STDEV(C68:C73)</f>
        <v>8.5595173150515125E-2</v>
      </c>
      <c r="D76">
        <f>STDEV(D68:D73)</f>
        <v>8.3466774937806923E-2</v>
      </c>
      <c r="E76">
        <f>STDEV(E68:E73)</f>
        <v>8.4254274976714755E-2</v>
      </c>
      <c r="F76">
        <f>STDEV(F68:F73)</f>
        <v>8.2591163548507318E-2</v>
      </c>
      <c r="G76" s="21"/>
    </row>
    <row r="77" spans="1:7" x14ac:dyDescent="0.25">
      <c r="A77" s="6" t="s">
        <v>44</v>
      </c>
      <c r="B77">
        <f>B76/SQRT(8)</f>
        <v>2.5613959229439862E-2</v>
      </c>
      <c r="C77">
        <f t="shared" ref="C77:F77" si="14">C76/SQRT(8)</f>
        <v>3.0262463685782972E-2</v>
      </c>
      <c r="D77">
        <f t="shared" si="14"/>
        <v>2.9509961281147322E-2</v>
      </c>
      <c r="E77">
        <f t="shared" si="14"/>
        <v>2.9788384589995522E-2</v>
      </c>
      <c r="F77">
        <f t="shared" si="14"/>
        <v>2.920038590561836E-2</v>
      </c>
    </row>
  </sheetData>
  <mergeCells count="1">
    <mergeCell ref="A51:G51"/>
  </mergeCells>
  <pageMargins left="0.7" right="0.7" top="0.75" bottom="0.75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Speed</vt:lpstr>
      <vt:lpstr>Bottom</vt:lpstr>
      <vt:lpstr>FD</vt:lpstr>
    </vt:vector>
  </TitlesOfParts>
  <Company>The University of Liverpool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Sneddon</dc:creator>
  <cp:lastModifiedBy>Lynnesneddon</cp:lastModifiedBy>
  <dcterms:created xsi:type="dcterms:W3CDTF">2019-01-30T11:35:07Z</dcterms:created>
  <dcterms:modified xsi:type="dcterms:W3CDTF">2020-01-08T16:00:33Z</dcterms:modified>
</cp:coreProperties>
</file>