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640" yWindow="80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8" i="1" l="1"/>
  <c r="O25" i="1"/>
  <c r="O62" i="1"/>
  <c r="Y56" i="1"/>
  <c r="Y53" i="1"/>
  <c r="Z55" i="1"/>
  <c r="Y51" i="1"/>
  <c r="Y48" i="1"/>
  <c r="Z50" i="1"/>
  <c r="AA54" i="1"/>
  <c r="AB54" i="1"/>
  <c r="O55" i="1"/>
  <c r="O52" i="1"/>
  <c r="P54" i="1"/>
  <c r="O49" i="1"/>
  <c r="O47" i="1"/>
  <c r="P48" i="1"/>
  <c r="Q53" i="1"/>
  <c r="R53" i="1"/>
  <c r="E56" i="1"/>
  <c r="E54" i="1"/>
  <c r="F55" i="1"/>
  <c r="E51" i="1"/>
  <c r="E47" i="1"/>
  <c r="F49" i="1"/>
  <c r="G53" i="1"/>
  <c r="H53" i="1"/>
  <c r="AG54" i="1"/>
  <c r="Y42" i="1"/>
  <c r="Y40" i="1"/>
  <c r="Z41" i="1"/>
  <c r="Y37" i="1"/>
  <c r="Y34" i="1"/>
  <c r="Z35" i="1"/>
  <c r="AA38" i="1"/>
  <c r="AB38" i="1"/>
  <c r="O43" i="1"/>
  <c r="O40" i="1"/>
  <c r="P41" i="1"/>
  <c r="O37" i="1"/>
  <c r="O34" i="1"/>
  <c r="P34" i="1"/>
  <c r="Q37" i="1"/>
  <c r="R37" i="1"/>
  <c r="E43" i="1"/>
  <c r="E40" i="1"/>
  <c r="F41" i="1"/>
  <c r="E37" i="1"/>
  <c r="E33" i="1"/>
  <c r="F34" i="1"/>
  <c r="G37" i="1"/>
  <c r="H37" i="1"/>
  <c r="AG40" i="1"/>
  <c r="Y27" i="1"/>
  <c r="Y24" i="1"/>
  <c r="Z26" i="1"/>
  <c r="Y22" i="1"/>
  <c r="Y19" i="1"/>
  <c r="Z20" i="1"/>
  <c r="AA23" i="1"/>
  <c r="AB23" i="1"/>
  <c r="O28" i="1"/>
  <c r="P26" i="1"/>
  <c r="O22" i="1"/>
  <c r="O20" i="1"/>
  <c r="P21" i="1"/>
  <c r="Q24" i="1"/>
  <c r="R24" i="1"/>
  <c r="E26" i="1"/>
  <c r="E24" i="1"/>
  <c r="F25" i="1"/>
  <c r="E22" i="1"/>
  <c r="E20" i="1"/>
  <c r="F21" i="1"/>
  <c r="G24" i="1"/>
  <c r="H24" i="1"/>
  <c r="AG26" i="1"/>
  <c r="Y12" i="1"/>
  <c r="Y9" i="1"/>
  <c r="Z10" i="1"/>
  <c r="Y7" i="1"/>
  <c r="Y4" i="1"/>
  <c r="Z5" i="1"/>
  <c r="AA8" i="1"/>
  <c r="AB8" i="1"/>
  <c r="O14" i="1"/>
  <c r="O11" i="1"/>
  <c r="P12" i="1"/>
  <c r="O8" i="1"/>
  <c r="O5" i="1"/>
  <c r="P6" i="1"/>
  <c r="Q10" i="1"/>
  <c r="R10" i="1"/>
  <c r="E14" i="1"/>
  <c r="E11" i="1"/>
  <c r="F12" i="1"/>
  <c r="E8" i="1"/>
  <c r="E5" i="1"/>
  <c r="F6" i="1"/>
  <c r="G10" i="1"/>
  <c r="H10" i="1"/>
  <c r="AG11" i="1"/>
  <c r="AF9" i="1"/>
  <c r="AE9" i="1"/>
  <c r="AF8" i="1"/>
  <c r="AE8" i="1"/>
  <c r="AF24" i="1"/>
  <c r="AE24" i="1"/>
  <c r="AF23" i="1"/>
  <c r="AE23" i="1"/>
  <c r="AF38" i="1"/>
  <c r="AE38" i="1"/>
  <c r="AF37" i="1"/>
  <c r="AE37" i="1"/>
  <c r="AF51" i="1"/>
  <c r="AE51" i="1"/>
  <c r="AF52" i="1"/>
  <c r="AE52" i="1"/>
  <c r="AF66" i="1"/>
  <c r="AE66" i="1"/>
  <c r="AF65" i="1"/>
  <c r="AE65" i="1"/>
  <c r="AG67" i="1"/>
  <c r="AG53" i="1"/>
  <c r="AG39" i="1"/>
  <c r="AG25" i="1"/>
  <c r="Y72" i="1"/>
  <c r="Y69" i="1"/>
  <c r="Z71" i="1"/>
  <c r="Y66" i="1"/>
  <c r="Y62" i="1"/>
  <c r="Z65" i="1"/>
  <c r="AA68" i="1"/>
  <c r="AB68" i="1"/>
  <c r="AG10" i="1"/>
  <c r="E72" i="1"/>
  <c r="O71" i="1"/>
  <c r="O69" i="1"/>
  <c r="O66" i="1"/>
  <c r="P65" i="1"/>
  <c r="P70" i="1"/>
  <c r="E62" i="1"/>
  <c r="E69" i="1"/>
  <c r="F71" i="1"/>
  <c r="E66" i="1"/>
  <c r="Q68" i="1"/>
  <c r="R68" i="1"/>
  <c r="F65" i="1"/>
  <c r="G68" i="1"/>
  <c r="H68" i="1"/>
</calcChain>
</file>

<file path=xl/sharedStrings.xml><?xml version="1.0" encoding="utf-8"?>
<sst xmlns="http://schemas.openxmlformats.org/spreadsheetml/2006/main" count="488" uniqueCount="42">
  <si>
    <t>eGFP</t>
  </si>
  <si>
    <t>C(t)</t>
  </si>
  <si>
    <t>Primer</t>
  </si>
  <si>
    <t>cDNA (RNAi)</t>
  </si>
  <si>
    <t>Average Ct</t>
  </si>
  <si>
    <t>Delta Ct</t>
  </si>
  <si>
    <t>Delta Delta Ct</t>
  </si>
  <si>
    <t>RP49</t>
  </si>
  <si>
    <t>anillin</t>
  </si>
  <si>
    <t>bark</t>
  </si>
  <si>
    <t>Fold change</t>
  </si>
  <si>
    <t>rp49</t>
  </si>
  <si>
    <t>rrm</t>
  </si>
  <si>
    <t>N/A</t>
  </si>
  <si>
    <t>cor</t>
  </si>
  <si>
    <t>coronin</t>
  </si>
  <si>
    <t>innexin</t>
  </si>
  <si>
    <t>inx1</t>
  </si>
  <si>
    <t>*innexin values undectable in RNAi</t>
  </si>
  <si>
    <t>Replicate 1</t>
  </si>
  <si>
    <t>Replicate 2</t>
  </si>
  <si>
    <t>Replicate 3</t>
  </si>
  <si>
    <t>*innexin values undectable in RNAi samples, 40 is conservative cutoff as pcr was stopped at this point</t>
  </si>
  <si>
    <t>Annillin t-test</t>
  </si>
  <si>
    <t>t-test pvalue=</t>
  </si>
  <si>
    <t>ctrl delta ct</t>
  </si>
  <si>
    <t>anillin kd delta ct</t>
  </si>
  <si>
    <t>rep1</t>
  </si>
  <si>
    <t>rep2</t>
  </si>
  <si>
    <t>rep 3</t>
  </si>
  <si>
    <t>inx1*</t>
  </si>
  <si>
    <t>Innexin t-test</t>
  </si>
  <si>
    <t>coronin t-test</t>
  </si>
  <si>
    <t>bark t-test</t>
  </si>
  <si>
    <t>bark kd delta ct</t>
  </si>
  <si>
    <t>rrm t-test</t>
  </si>
  <si>
    <t>rrm kd delta ct</t>
  </si>
  <si>
    <t>Average</t>
  </si>
  <si>
    <t>innexin kd delta ct</t>
  </si>
  <si>
    <t>standard deviation</t>
  </si>
  <si>
    <t>average fold change</t>
  </si>
  <si>
    <t>Nv-coronin kd delta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</si>
</sst>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5" fillId="0" borderId="0" xfId="0" applyFont="1" applyBorder="1"/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Sheet1!$AD$62</c:f>
              <c:strCache>
                <c:ptCount val="1"/>
                <c:pt idx="0">
                  <c:v>rep1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Sheet1!$AE$61:$AF$61</c:f>
              <c:strCache>
                <c:ptCount val="2"/>
                <c:pt idx="0">
                  <c:v>ctrl delta ct</c:v>
                </c:pt>
                <c:pt idx="1">
                  <c:v>innexin kd delta ct</c:v>
                </c:pt>
              </c:strCache>
            </c:strRef>
          </c:cat>
          <c:val>
            <c:numRef>
              <c:f>Sheet1!$AE$62:$AF$62</c:f>
              <c:numCache>
                <c:formatCode>General</c:formatCode>
                <c:ptCount val="2"/>
                <c:pt idx="0">
                  <c:v>10.9</c:v>
                </c:pt>
                <c:pt idx="1">
                  <c:v>16.92</c:v>
                </c:pt>
              </c:numCache>
            </c:numRef>
          </c:val>
        </c:ser>
        <c:ser>
          <c:idx val="1"/>
          <c:order val="1"/>
          <c:tx>
            <c:strRef>
              <c:f>Sheet1!$AD$63</c:f>
              <c:strCache>
                <c:ptCount val="1"/>
                <c:pt idx="0">
                  <c:v>rep2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Sheet1!$AE$61:$AF$61</c:f>
              <c:strCache>
                <c:ptCount val="2"/>
                <c:pt idx="0">
                  <c:v>ctrl delta ct</c:v>
                </c:pt>
                <c:pt idx="1">
                  <c:v>innexin kd delta ct</c:v>
                </c:pt>
              </c:strCache>
            </c:strRef>
          </c:cat>
          <c:val>
            <c:numRef>
              <c:f>Sheet1!$AE$63:$AF$63</c:f>
              <c:numCache>
                <c:formatCode>General</c:formatCode>
                <c:ptCount val="2"/>
                <c:pt idx="0">
                  <c:v>11.41</c:v>
                </c:pt>
                <c:pt idx="1">
                  <c:v>16.01</c:v>
                </c:pt>
              </c:numCache>
            </c:numRef>
          </c:val>
        </c:ser>
        <c:ser>
          <c:idx val="2"/>
          <c:order val="2"/>
          <c:tx>
            <c:strRef>
              <c:f>Sheet1!$AD$64</c:f>
              <c:strCache>
                <c:ptCount val="1"/>
                <c:pt idx="0">
                  <c:v>rep 3</c:v>
                </c:pt>
              </c:strCache>
            </c:strRef>
          </c:tx>
          <c:invertIfNegative val="0"/>
          <c:cat>
            <c:strRef>
              <c:f>Sheet1!$AE$61:$AF$61</c:f>
              <c:strCache>
                <c:ptCount val="2"/>
                <c:pt idx="0">
                  <c:v>ctrl delta ct</c:v>
                </c:pt>
                <c:pt idx="1">
                  <c:v>innexin kd delta ct</c:v>
                </c:pt>
              </c:strCache>
            </c:strRef>
          </c:cat>
          <c:val>
            <c:numRef>
              <c:f>Sheet1!$AE$64:$AF$64</c:f>
              <c:numCache>
                <c:formatCode>General</c:formatCode>
                <c:ptCount val="2"/>
                <c:pt idx="0">
                  <c:v>13.66</c:v>
                </c:pt>
                <c:pt idx="1">
                  <c:v>17.34</c:v>
                </c:pt>
              </c:numCache>
            </c:numRef>
          </c:val>
        </c:ser>
        <c:ser>
          <c:idx val="3"/>
          <c:order val="3"/>
          <c:tx>
            <c:strRef>
              <c:f>Sheet1!$AD$65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Sheet1!$AE$61:$AF$61</c:f>
              <c:strCache>
                <c:ptCount val="2"/>
                <c:pt idx="0">
                  <c:v>ctrl delta ct</c:v>
                </c:pt>
                <c:pt idx="1">
                  <c:v>innexin kd delta ct</c:v>
                </c:pt>
              </c:strCache>
            </c:strRef>
          </c:cat>
          <c:val>
            <c:numRef>
              <c:f>Sheet1!$AE$65:$AF$65</c:f>
              <c:numCache>
                <c:formatCode>General</c:formatCode>
                <c:ptCount val="2"/>
                <c:pt idx="0">
                  <c:v>11.99</c:v>
                </c:pt>
                <c:pt idx="1">
                  <c:v>16.75666666666667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Sheet1!$AE$61:$AF$61</c:f>
              <c:strCache>
                <c:ptCount val="2"/>
                <c:pt idx="0">
                  <c:v>ctrl delta ct</c:v>
                </c:pt>
                <c:pt idx="1">
                  <c:v>innexin kd delta ct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166200"/>
        <c:axId val="-2132262152"/>
      </c:barChart>
      <c:catAx>
        <c:axId val="-212616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262152"/>
        <c:crosses val="autoZero"/>
        <c:auto val="1"/>
        <c:lblAlgn val="ctr"/>
        <c:lblOffset val="100"/>
        <c:noMultiLvlLbl val="0"/>
      </c:catAx>
      <c:valAx>
        <c:axId val="-2132262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166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Sheet1!$AD$65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val>
            <c:numRef>
              <c:f>Sheet1!$AE$65:$AF$65</c:f>
              <c:numCache>
                <c:formatCode>General</c:formatCode>
                <c:ptCount val="2"/>
                <c:pt idx="0">
                  <c:v>11.99</c:v>
                </c:pt>
                <c:pt idx="1">
                  <c:v>16.75666666666667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628312"/>
        <c:axId val="-2139072904"/>
      </c:barChart>
      <c:catAx>
        <c:axId val="-21326283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9072904"/>
        <c:crosses val="autoZero"/>
        <c:auto val="1"/>
        <c:lblAlgn val="ctr"/>
        <c:lblOffset val="100"/>
        <c:noMultiLvlLbl val="0"/>
      </c:catAx>
      <c:valAx>
        <c:axId val="-2139072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2628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736600</xdr:colOff>
      <xdr:row>55</xdr:row>
      <xdr:rowOff>114300</xdr:rowOff>
    </xdr:from>
    <xdr:to>
      <xdr:col>43</xdr:col>
      <xdr:colOff>355600</xdr:colOff>
      <xdr:row>69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736600</xdr:colOff>
      <xdr:row>55</xdr:row>
      <xdr:rowOff>114300</xdr:rowOff>
    </xdr:from>
    <xdr:to>
      <xdr:col>43</xdr:col>
      <xdr:colOff>355600</xdr:colOff>
      <xdr:row>69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topLeftCell="P44" workbookViewId="0">
      <selection activeCell="AG10" sqref="AG10"/>
    </sheetView>
  </sheetViews>
  <sheetFormatPr baseColWidth="10" defaultRowHeight="15" x14ac:dyDescent="0"/>
  <cols>
    <col min="2" max="2" width="6.83203125" customWidth="1"/>
    <col min="3" max="3" width="11.6640625" bestFit="1" customWidth="1"/>
    <col min="4" max="4" width="11.6640625" customWidth="1"/>
    <col min="5" max="5" width="10.1640625" customWidth="1"/>
    <col min="6" max="6" width="7.83203125" customWidth="1"/>
    <col min="7" max="8" width="12.83203125" bestFit="1" customWidth="1"/>
  </cols>
  <sheetData>
    <row r="1" spans="1:33" ht="20">
      <c r="A1" s="19" t="s">
        <v>19</v>
      </c>
      <c r="B1" s="19"/>
      <c r="C1" s="19"/>
      <c r="D1" s="19"/>
      <c r="E1" s="19"/>
      <c r="F1" s="19"/>
      <c r="G1" s="19"/>
      <c r="H1" s="19"/>
      <c r="K1" s="19" t="s">
        <v>20</v>
      </c>
      <c r="L1" s="19"/>
      <c r="M1" s="19"/>
      <c r="N1" s="19"/>
      <c r="O1" s="19"/>
      <c r="P1" s="19"/>
      <c r="Q1" s="19"/>
      <c r="R1" s="19"/>
      <c r="U1" s="19" t="s">
        <v>21</v>
      </c>
      <c r="V1" s="19"/>
      <c r="W1" s="19"/>
      <c r="X1" s="19"/>
      <c r="Y1" s="19"/>
      <c r="Z1" s="19"/>
      <c r="AA1" s="19"/>
      <c r="AB1" s="19"/>
    </row>
    <row r="2" spans="1:33">
      <c r="A2" s="3" t="s">
        <v>8</v>
      </c>
      <c r="K2" s="3" t="s">
        <v>8</v>
      </c>
      <c r="U2" s="3" t="s">
        <v>8</v>
      </c>
    </row>
    <row r="3" spans="1:33" ht="16" thickBot="1">
      <c r="B3" s="6" t="s">
        <v>2</v>
      </c>
      <c r="C3" s="6" t="s">
        <v>3</v>
      </c>
      <c r="D3" s="5" t="s">
        <v>1</v>
      </c>
      <c r="E3" s="6" t="s">
        <v>4</v>
      </c>
      <c r="F3" s="6" t="s">
        <v>5</v>
      </c>
      <c r="G3" s="6" t="s">
        <v>6</v>
      </c>
      <c r="H3" s="7" t="s">
        <v>10</v>
      </c>
      <c r="L3" s="6" t="s">
        <v>2</v>
      </c>
      <c r="M3" s="6" t="s">
        <v>3</v>
      </c>
      <c r="N3" s="5" t="s">
        <v>1</v>
      </c>
      <c r="O3" s="6" t="s">
        <v>4</v>
      </c>
      <c r="P3" s="6" t="s">
        <v>5</v>
      </c>
      <c r="Q3" s="6" t="s">
        <v>6</v>
      </c>
      <c r="R3" s="7" t="s">
        <v>10</v>
      </c>
      <c r="V3" s="6" t="s">
        <v>2</v>
      </c>
      <c r="W3" s="6" t="s">
        <v>3</v>
      </c>
      <c r="X3" s="5" t="s">
        <v>1</v>
      </c>
      <c r="Y3" s="6" t="s">
        <v>4</v>
      </c>
      <c r="Z3" s="6" t="s">
        <v>5</v>
      </c>
      <c r="AA3" s="6" t="s">
        <v>6</v>
      </c>
      <c r="AB3" s="7" t="s">
        <v>10</v>
      </c>
      <c r="AD3" s="18" t="s">
        <v>23</v>
      </c>
      <c r="AE3" s="18"/>
      <c r="AF3" s="18"/>
      <c r="AG3" s="18"/>
    </row>
    <row r="4" spans="1:33">
      <c r="B4" s="2" t="s">
        <v>7</v>
      </c>
      <c r="C4" s="2" t="s">
        <v>0</v>
      </c>
      <c r="D4" s="1">
        <v>21.42</v>
      </c>
      <c r="E4" s="2"/>
      <c r="F4" s="2"/>
      <c r="G4" s="2"/>
      <c r="L4" s="2" t="s">
        <v>7</v>
      </c>
      <c r="M4" s="2" t="s">
        <v>0</v>
      </c>
      <c r="N4" s="1">
        <v>19.600000000000001</v>
      </c>
      <c r="O4" s="2"/>
      <c r="P4" s="2"/>
      <c r="Q4" s="2"/>
      <c r="V4" s="2" t="s">
        <v>7</v>
      </c>
      <c r="W4" s="2" t="s">
        <v>0</v>
      </c>
      <c r="X4" s="16">
        <v>22.52</v>
      </c>
      <c r="Y4" s="2">
        <f>AVERAGE(X4,X5)</f>
        <v>22.335000000000001</v>
      </c>
      <c r="Z4" s="2"/>
      <c r="AA4" s="2"/>
      <c r="AE4" t="s">
        <v>25</v>
      </c>
      <c r="AF4" t="s">
        <v>26</v>
      </c>
    </row>
    <row r="5" spans="1:33">
      <c r="B5" s="2" t="s">
        <v>7</v>
      </c>
      <c r="C5" s="2" t="s">
        <v>0</v>
      </c>
      <c r="D5" s="1">
        <v>22.61</v>
      </c>
      <c r="E5" s="2">
        <f>AVERAGE(D5,D6)</f>
        <v>23.060000000000002</v>
      </c>
      <c r="F5" s="2"/>
      <c r="G5" s="2"/>
      <c r="L5" s="2" t="s">
        <v>7</v>
      </c>
      <c r="M5" s="2" t="s">
        <v>0</v>
      </c>
      <c r="N5" s="1">
        <v>20.86</v>
      </c>
      <c r="O5" s="2">
        <f>AVERAGE(N5,N6)</f>
        <v>20.574999999999999</v>
      </c>
      <c r="P5" s="2"/>
      <c r="Q5" s="2"/>
      <c r="V5" s="2" t="s">
        <v>7</v>
      </c>
      <c r="W5" s="2" t="s">
        <v>0</v>
      </c>
      <c r="X5" s="16">
        <v>22.15</v>
      </c>
      <c r="Y5" s="2"/>
      <c r="Z5" s="2">
        <f>Y7-Y4</f>
        <v>5.5399999999999991</v>
      </c>
      <c r="AA5" s="2"/>
      <c r="AD5" t="s">
        <v>27</v>
      </c>
      <c r="AE5">
        <v>3.34</v>
      </c>
      <c r="AF5">
        <v>5.085</v>
      </c>
    </row>
    <row r="6" spans="1:33">
      <c r="B6" s="2" t="s">
        <v>7</v>
      </c>
      <c r="C6" s="2" t="s">
        <v>0</v>
      </c>
      <c r="D6" s="1">
        <v>23.51</v>
      </c>
      <c r="E6" s="2"/>
      <c r="F6" s="2">
        <f>E8-E5</f>
        <v>3.3399999999999963</v>
      </c>
      <c r="G6" s="2"/>
      <c r="L6" s="2" t="s">
        <v>7</v>
      </c>
      <c r="M6" s="2" t="s">
        <v>0</v>
      </c>
      <c r="N6" s="1">
        <v>20.29</v>
      </c>
      <c r="O6" s="2"/>
      <c r="P6" s="2">
        <f>O8-O5</f>
        <v>6.4199999999999982</v>
      </c>
      <c r="Q6" s="2"/>
      <c r="V6" s="2" t="s">
        <v>8</v>
      </c>
      <c r="W6" s="2" t="s">
        <v>0</v>
      </c>
      <c r="X6" s="16">
        <v>28.09</v>
      </c>
      <c r="Y6" s="2"/>
      <c r="Z6" s="2"/>
      <c r="AA6" s="2"/>
      <c r="AD6" t="s">
        <v>28</v>
      </c>
      <c r="AE6">
        <v>6.4199999999999982</v>
      </c>
      <c r="AF6" s="2">
        <v>8.2233333333333292</v>
      </c>
    </row>
    <row r="7" spans="1:33">
      <c r="B7" s="2" t="s">
        <v>8</v>
      </c>
      <c r="C7" s="2" t="s">
        <v>0</v>
      </c>
      <c r="D7" s="1">
        <v>26.6</v>
      </c>
      <c r="E7" s="2"/>
      <c r="F7" s="2"/>
      <c r="G7" s="2"/>
      <c r="L7" s="2" t="s">
        <v>8</v>
      </c>
      <c r="M7" s="2" t="s">
        <v>0</v>
      </c>
      <c r="N7" s="1">
        <v>26.63</v>
      </c>
      <c r="O7" s="2"/>
      <c r="P7" s="2"/>
      <c r="Q7" s="2"/>
      <c r="V7" s="2" t="s">
        <v>8</v>
      </c>
      <c r="W7" s="2" t="s">
        <v>0</v>
      </c>
      <c r="X7" s="16">
        <v>27.66</v>
      </c>
      <c r="Y7" s="2">
        <f>AVERAGE(X6,X7)</f>
        <v>27.875</v>
      </c>
      <c r="Z7" s="2"/>
      <c r="AA7" s="2"/>
      <c r="AD7" t="s">
        <v>29</v>
      </c>
      <c r="AE7">
        <v>5.54</v>
      </c>
      <c r="AF7">
        <v>6.1066666666666691</v>
      </c>
    </row>
    <row r="8" spans="1:33">
      <c r="B8" s="2" t="s">
        <v>8</v>
      </c>
      <c r="C8" s="2" t="s">
        <v>0</v>
      </c>
      <c r="D8" s="1">
        <v>26.2</v>
      </c>
      <c r="E8" s="2">
        <f>AVERAGE(D8,D7)</f>
        <v>26.4</v>
      </c>
      <c r="F8" s="2"/>
      <c r="G8" s="2"/>
      <c r="L8" s="2" t="s">
        <v>8</v>
      </c>
      <c r="M8" s="2" t="s">
        <v>0</v>
      </c>
      <c r="N8" s="1">
        <v>27.36</v>
      </c>
      <c r="O8" s="2">
        <f>AVERAGE(N8,N7)</f>
        <v>26.994999999999997</v>
      </c>
      <c r="P8" s="2"/>
      <c r="Q8" s="2"/>
      <c r="V8" s="2" t="s">
        <v>7</v>
      </c>
      <c r="W8" s="4" t="s">
        <v>8</v>
      </c>
      <c r="X8" s="16">
        <v>23.74</v>
      </c>
      <c r="Y8" s="2"/>
      <c r="Z8" s="2"/>
      <c r="AA8" s="2">
        <f>Z10-Z5</f>
        <v>0.56666666666666998</v>
      </c>
      <c r="AB8" s="2">
        <f>-1/2^-AA8</f>
        <v>-1.4810975522865677</v>
      </c>
      <c r="AD8" t="s">
        <v>37</v>
      </c>
      <c r="AE8">
        <f>AVERAGE(AE5:AE7)</f>
        <v>5.0999999999999988</v>
      </c>
      <c r="AF8">
        <f>AVERAGE(AF5:AF7)</f>
        <v>6.4716666666666667</v>
      </c>
    </row>
    <row r="9" spans="1:33">
      <c r="B9" s="2" t="s">
        <v>8</v>
      </c>
      <c r="C9" s="2" t="s">
        <v>0</v>
      </c>
      <c r="D9" s="1">
        <v>25.87</v>
      </c>
      <c r="E9" s="2"/>
      <c r="F9" s="2"/>
      <c r="G9" s="2"/>
      <c r="L9" s="2" t="s">
        <v>8</v>
      </c>
      <c r="M9" s="2" t="s">
        <v>0</v>
      </c>
      <c r="N9" s="1">
        <v>26.81</v>
      </c>
      <c r="O9" s="2"/>
      <c r="P9" s="2"/>
      <c r="Q9" s="2"/>
      <c r="V9" s="2" t="s">
        <v>7</v>
      </c>
      <c r="W9" s="4" t="s">
        <v>8</v>
      </c>
      <c r="X9" s="16">
        <v>23.66</v>
      </c>
      <c r="Y9" s="2">
        <f>AVERAGE(X8,X9,X10)</f>
        <v>23.5</v>
      </c>
      <c r="Z9" s="2"/>
      <c r="AA9" s="2"/>
      <c r="AD9" t="s">
        <v>39</v>
      </c>
      <c r="AE9">
        <f>STDEV(AE5:AE7)</f>
        <v>1.5864425612041564</v>
      </c>
      <c r="AF9">
        <f>STDEV(AF5:AF7)</f>
        <v>1.6006882200409205</v>
      </c>
    </row>
    <row r="10" spans="1:33">
      <c r="B10" s="2" t="s">
        <v>7</v>
      </c>
      <c r="C10" s="4" t="s">
        <v>8</v>
      </c>
      <c r="D10" s="1">
        <v>23.32</v>
      </c>
      <c r="E10" s="2"/>
      <c r="F10" s="2"/>
      <c r="G10" s="2">
        <f>F12-F6</f>
        <v>1.7450000000000045</v>
      </c>
      <c r="H10" s="2">
        <f>-1/2^-G10</f>
        <v>-3.3519485386718046</v>
      </c>
      <c r="L10" s="2" t="s">
        <v>7</v>
      </c>
      <c r="M10" s="4" t="s">
        <v>8</v>
      </c>
      <c r="N10" s="1">
        <v>21.54</v>
      </c>
      <c r="O10" s="2"/>
      <c r="P10" s="2"/>
      <c r="Q10" s="2">
        <f>P12-P6</f>
        <v>1.803333333333331</v>
      </c>
      <c r="R10" s="2">
        <f>-1/2^-Q10</f>
        <v>-3.4902571505632851</v>
      </c>
      <c r="V10" s="2" t="s">
        <v>7</v>
      </c>
      <c r="W10" s="4" t="s">
        <v>8</v>
      </c>
      <c r="X10" s="16">
        <v>23.1</v>
      </c>
      <c r="Y10" s="2"/>
      <c r="Z10" s="2">
        <f>Y12-Y9</f>
        <v>6.1066666666666691</v>
      </c>
      <c r="AA10" s="2"/>
      <c r="AF10" t="s">
        <v>24</v>
      </c>
      <c r="AG10" s="3">
        <f>TTEST(AE5:AE7,AF5:AF7,1,1)</f>
        <v>3.8245640298336159E-2</v>
      </c>
    </row>
    <row r="11" spans="1:33">
      <c r="B11" s="2" t="s">
        <v>7</v>
      </c>
      <c r="C11" s="4" t="s">
        <v>8</v>
      </c>
      <c r="D11" s="1">
        <v>23.34</v>
      </c>
      <c r="E11" s="2">
        <f>AVERAGE(D10,D11,D12)</f>
        <v>23.31</v>
      </c>
      <c r="F11" s="2"/>
      <c r="G11" s="2"/>
      <c r="L11" s="2" t="s">
        <v>7</v>
      </c>
      <c r="M11" s="4" t="s">
        <v>8</v>
      </c>
      <c r="N11" s="1">
        <v>21.8</v>
      </c>
      <c r="O11" s="2">
        <f>AVERAGE(N10,N11,N12)</f>
        <v>21.366666666666671</v>
      </c>
      <c r="P11" s="2"/>
      <c r="Q11" s="2"/>
      <c r="V11" s="4" t="s">
        <v>8</v>
      </c>
      <c r="W11" s="4" t="s">
        <v>8</v>
      </c>
      <c r="X11" s="16">
        <v>29.17</v>
      </c>
      <c r="Y11" s="2"/>
      <c r="Z11" s="2"/>
      <c r="AA11" s="2"/>
      <c r="AF11" t="s">
        <v>40</v>
      </c>
      <c r="AG11">
        <f>AVERAGE(AB8,R10,H10)</f>
        <v>-2.7744344138405523</v>
      </c>
    </row>
    <row r="12" spans="1:33">
      <c r="B12" s="2" t="s">
        <v>7</v>
      </c>
      <c r="C12" s="4" t="s">
        <v>8</v>
      </c>
      <c r="D12" s="1">
        <v>23.27</v>
      </c>
      <c r="E12" s="2"/>
      <c r="F12" s="2">
        <f>E14-E11</f>
        <v>5.0850000000000009</v>
      </c>
      <c r="G12" s="2"/>
      <c r="L12" s="2" t="s">
        <v>7</v>
      </c>
      <c r="M12" s="4" t="s">
        <v>8</v>
      </c>
      <c r="N12" s="1">
        <v>20.76</v>
      </c>
      <c r="O12" s="2"/>
      <c r="P12" s="2">
        <f>O14-O11</f>
        <v>8.2233333333333292</v>
      </c>
      <c r="Q12" s="2"/>
      <c r="V12" s="4" t="s">
        <v>8</v>
      </c>
      <c r="W12" s="4" t="s">
        <v>8</v>
      </c>
      <c r="X12" s="16">
        <v>29.56</v>
      </c>
      <c r="Y12" s="2">
        <f>AVERAGE(X11,X12,X13)</f>
        <v>29.606666666666669</v>
      </c>
      <c r="Z12" s="2"/>
      <c r="AA12" s="2"/>
    </row>
    <row r="13" spans="1:33">
      <c r="B13" s="4" t="s">
        <v>8</v>
      </c>
      <c r="C13" s="4" t="s">
        <v>8</v>
      </c>
      <c r="D13" s="1">
        <v>28.16</v>
      </c>
      <c r="E13" s="2"/>
      <c r="F13" s="2"/>
      <c r="G13" s="2"/>
      <c r="L13" s="4" t="s">
        <v>8</v>
      </c>
      <c r="M13" s="4" t="s">
        <v>8</v>
      </c>
      <c r="N13" s="1">
        <v>29.61</v>
      </c>
      <c r="O13" s="2"/>
      <c r="P13" s="2"/>
      <c r="Q13" s="2"/>
      <c r="V13" s="4" t="s">
        <v>8</v>
      </c>
      <c r="W13" s="4" t="s">
        <v>8</v>
      </c>
      <c r="X13" s="16">
        <v>30.09</v>
      </c>
      <c r="Y13" s="2"/>
      <c r="Z13" s="2"/>
      <c r="AA13" s="2"/>
    </row>
    <row r="14" spans="1:33">
      <c r="B14" s="4" t="s">
        <v>8</v>
      </c>
      <c r="C14" s="4" t="s">
        <v>8</v>
      </c>
      <c r="D14" s="1">
        <v>28.65</v>
      </c>
      <c r="E14" s="2">
        <f>AVERAGE(D13,D15)</f>
        <v>28.395</v>
      </c>
      <c r="F14" s="2"/>
      <c r="G14" s="2"/>
      <c r="J14" s="2"/>
      <c r="L14" s="4" t="s">
        <v>8</v>
      </c>
      <c r="M14" s="4" t="s">
        <v>8</v>
      </c>
      <c r="N14" s="1">
        <v>29.49</v>
      </c>
      <c r="O14" s="2">
        <f>AVERAGE(N13,N15)</f>
        <v>29.59</v>
      </c>
      <c r="P14" s="2"/>
      <c r="Q14" s="2"/>
    </row>
    <row r="15" spans="1:33">
      <c r="B15" s="4" t="s">
        <v>8</v>
      </c>
      <c r="C15" s="4" t="s">
        <v>8</v>
      </c>
      <c r="D15" s="1">
        <v>28.63</v>
      </c>
      <c r="E15" s="2"/>
      <c r="F15" s="2"/>
      <c r="G15" s="2"/>
      <c r="L15" s="4" t="s">
        <v>8</v>
      </c>
      <c r="M15" s="4" t="s">
        <v>8</v>
      </c>
      <c r="N15" s="1">
        <v>29.57</v>
      </c>
      <c r="O15" s="2"/>
      <c r="P15" s="2"/>
      <c r="Q15" s="2"/>
    </row>
    <row r="17" spans="1:33">
      <c r="A17" s="3" t="s">
        <v>9</v>
      </c>
      <c r="K17" s="3" t="s">
        <v>9</v>
      </c>
    </row>
    <row r="18" spans="1:33" ht="16" thickBot="1">
      <c r="B18" s="6" t="s">
        <v>2</v>
      </c>
      <c r="C18" s="6" t="s">
        <v>3</v>
      </c>
      <c r="D18" s="5" t="s">
        <v>1</v>
      </c>
      <c r="E18" s="6" t="s">
        <v>4</v>
      </c>
      <c r="F18" s="6" t="s">
        <v>5</v>
      </c>
      <c r="G18" s="6" t="s">
        <v>6</v>
      </c>
      <c r="H18" s="7" t="s">
        <v>10</v>
      </c>
      <c r="L18" s="6" t="s">
        <v>2</v>
      </c>
      <c r="M18" s="6" t="s">
        <v>3</v>
      </c>
      <c r="N18" s="5" t="s">
        <v>1</v>
      </c>
      <c r="O18" s="6" t="s">
        <v>4</v>
      </c>
      <c r="P18" s="6" t="s">
        <v>5</v>
      </c>
      <c r="Q18" s="6" t="s">
        <v>6</v>
      </c>
      <c r="R18" s="7" t="s">
        <v>10</v>
      </c>
      <c r="V18" s="6" t="s">
        <v>2</v>
      </c>
      <c r="W18" s="6" t="s">
        <v>3</v>
      </c>
      <c r="X18" s="5" t="s">
        <v>1</v>
      </c>
      <c r="Y18" s="6" t="s">
        <v>4</v>
      </c>
      <c r="Z18" s="6" t="s">
        <v>5</v>
      </c>
      <c r="AA18" s="6" t="s">
        <v>6</v>
      </c>
      <c r="AB18" s="7" t="s">
        <v>10</v>
      </c>
      <c r="AD18" s="18" t="s">
        <v>33</v>
      </c>
      <c r="AE18" s="18"/>
      <c r="AF18" s="18"/>
      <c r="AG18" s="18"/>
    </row>
    <row r="19" spans="1:33">
      <c r="B19" s="2" t="s">
        <v>7</v>
      </c>
      <c r="C19" s="2" t="s">
        <v>0</v>
      </c>
      <c r="D19" s="1">
        <v>23.51</v>
      </c>
      <c r="E19" s="2"/>
      <c r="F19" s="2"/>
      <c r="G19" s="2"/>
      <c r="L19" s="2" t="s">
        <v>7</v>
      </c>
      <c r="M19" s="2" t="s">
        <v>0</v>
      </c>
      <c r="N19" s="1">
        <v>20.86</v>
      </c>
      <c r="O19" s="2"/>
      <c r="P19" s="2"/>
      <c r="Q19" s="2"/>
      <c r="U19" s="3" t="s">
        <v>9</v>
      </c>
      <c r="V19" s="2" t="s">
        <v>7</v>
      </c>
      <c r="W19" s="2" t="s">
        <v>0</v>
      </c>
      <c r="X19" s="14">
        <v>22.11</v>
      </c>
      <c r="Y19" s="2">
        <f>AVERAGE(X19,X20)</f>
        <v>22.04</v>
      </c>
      <c r="Z19" s="2"/>
      <c r="AA19" s="2"/>
      <c r="AE19" t="s">
        <v>25</v>
      </c>
      <c r="AF19" t="s">
        <v>34</v>
      </c>
    </row>
    <row r="20" spans="1:33">
      <c r="B20" s="2" t="s">
        <v>7</v>
      </c>
      <c r="C20" s="2" t="s">
        <v>0</v>
      </c>
      <c r="D20" s="1">
        <v>22.61</v>
      </c>
      <c r="E20" s="2">
        <f>AVERAGE(D19,D20)</f>
        <v>23.060000000000002</v>
      </c>
      <c r="F20" s="2"/>
      <c r="G20" s="2"/>
      <c r="L20" s="2" t="s">
        <v>7</v>
      </c>
      <c r="M20" s="2" t="s">
        <v>0</v>
      </c>
      <c r="N20" s="1">
        <v>20.29</v>
      </c>
      <c r="O20" s="2">
        <f>AVERAGE(N19,N20)</f>
        <v>20.574999999999999</v>
      </c>
      <c r="P20" s="2"/>
      <c r="Q20" s="2"/>
      <c r="V20" s="2" t="s">
        <v>7</v>
      </c>
      <c r="W20" s="2" t="s">
        <v>0</v>
      </c>
      <c r="X20" s="14">
        <v>21.97</v>
      </c>
      <c r="Y20" s="2"/>
      <c r="Z20" s="2">
        <f>Y22-Y19</f>
        <v>4.2100000000000009</v>
      </c>
      <c r="AA20" s="2"/>
      <c r="AD20" t="s">
        <v>27</v>
      </c>
      <c r="AE20">
        <v>1.615</v>
      </c>
      <c r="AF20" s="2">
        <v>3.0416666666666679</v>
      </c>
    </row>
    <row r="21" spans="1:33">
      <c r="B21" s="2" t="s">
        <v>9</v>
      </c>
      <c r="C21" s="2" t="s">
        <v>0</v>
      </c>
      <c r="D21" s="1">
        <v>24.41</v>
      </c>
      <c r="E21" s="2"/>
      <c r="F21" s="2">
        <f>E22-E20</f>
        <v>1.6149999999999984</v>
      </c>
      <c r="G21" s="2"/>
      <c r="L21" s="2" t="s">
        <v>9</v>
      </c>
      <c r="M21" s="2" t="s">
        <v>0</v>
      </c>
      <c r="N21" s="1">
        <v>23.9</v>
      </c>
      <c r="O21" s="2"/>
      <c r="P21" s="2">
        <f>O22-O20</f>
        <v>3.3683333333333323</v>
      </c>
      <c r="Q21" s="2"/>
      <c r="V21" s="2" t="s">
        <v>9</v>
      </c>
      <c r="W21" s="2" t="s">
        <v>0</v>
      </c>
      <c r="X21" s="14">
        <v>26.27</v>
      </c>
      <c r="Y21" s="2"/>
      <c r="Z21" s="2"/>
      <c r="AA21" s="2"/>
      <c r="AD21" t="s">
        <v>28</v>
      </c>
      <c r="AE21">
        <v>3.3683333333333323</v>
      </c>
      <c r="AF21" s="2">
        <v>4.3516666666666666</v>
      </c>
    </row>
    <row r="22" spans="1:33">
      <c r="B22" s="2" t="s">
        <v>9</v>
      </c>
      <c r="C22" s="2" t="s">
        <v>0</v>
      </c>
      <c r="D22" s="1">
        <v>24.94</v>
      </c>
      <c r="E22" s="2">
        <f>AVERAGE(D21,D22)</f>
        <v>24.675000000000001</v>
      </c>
      <c r="F22" s="2"/>
      <c r="G22" s="2"/>
      <c r="L22" t="s">
        <v>9</v>
      </c>
      <c r="M22" s="17" t="s">
        <v>0</v>
      </c>
      <c r="N22" s="15">
        <v>24.04</v>
      </c>
      <c r="O22" s="2">
        <f>AVERAGE(N21,N22,N23)</f>
        <v>23.943333333333332</v>
      </c>
      <c r="P22" s="2"/>
      <c r="Q22" s="2"/>
      <c r="V22" s="2" t="s">
        <v>9</v>
      </c>
      <c r="W22" s="2" t="s">
        <v>0</v>
      </c>
      <c r="X22" s="14">
        <v>26.23</v>
      </c>
      <c r="Y22" s="2">
        <f>AVERAGE(X21,X22)</f>
        <v>26.25</v>
      </c>
      <c r="Z22" s="2"/>
      <c r="AA22" s="2"/>
      <c r="AD22" t="s">
        <v>29</v>
      </c>
      <c r="AE22">
        <v>4.2100000000000009</v>
      </c>
      <c r="AF22">
        <v>4.7966666666666633</v>
      </c>
    </row>
    <row r="23" spans="1:33">
      <c r="B23" s="2" t="s">
        <v>7</v>
      </c>
      <c r="C23" s="2" t="s">
        <v>9</v>
      </c>
      <c r="D23" s="1">
        <v>22.5</v>
      </c>
      <c r="E23" s="2"/>
      <c r="F23" s="2"/>
      <c r="G23" s="2"/>
      <c r="L23" s="2" t="s">
        <v>9</v>
      </c>
      <c r="M23" s="2" t="s">
        <v>0</v>
      </c>
      <c r="N23" s="1">
        <v>23.89</v>
      </c>
      <c r="O23" s="2"/>
      <c r="P23" s="2"/>
      <c r="Q23" s="2"/>
      <c r="V23" s="2" t="s">
        <v>7</v>
      </c>
      <c r="W23" s="2" t="s">
        <v>9</v>
      </c>
      <c r="X23" s="14">
        <v>22.28</v>
      </c>
      <c r="Y23" s="2"/>
      <c r="Z23" s="2"/>
      <c r="AA23" s="2">
        <f>Z26-Z20</f>
        <v>0.58666666666666245</v>
      </c>
      <c r="AB23" s="2">
        <f>-1/2^-AA23</f>
        <v>-1.5017729036347658</v>
      </c>
      <c r="AD23" t="s">
        <v>37</v>
      </c>
      <c r="AE23">
        <f>AVERAGE(AE20:AE22)</f>
        <v>3.0644444444444443</v>
      </c>
      <c r="AF23">
        <f>AVERAGE(AF20:AF22)</f>
        <v>4.0633333333333326</v>
      </c>
    </row>
    <row r="24" spans="1:33">
      <c r="B24" s="2" t="s">
        <v>7</v>
      </c>
      <c r="C24" s="2" t="s">
        <v>9</v>
      </c>
      <c r="D24" s="1">
        <v>22.61</v>
      </c>
      <c r="E24" s="2">
        <f>AVERAGE(D23,D24)</f>
        <v>22.555</v>
      </c>
      <c r="F24" s="2"/>
      <c r="G24" s="2">
        <f>F25-F21</f>
        <v>1.4266666666666694</v>
      </c>
      <c r="H24" s="2">
        <f>-1/2^-G24</f>
        <v>-2.6882487991868396</v>
      </c>
      <c r="L24" s="2" t="s">
        <v>7</v>
      </c>
      <c r="M24" s="2" t="s">
        <v>9</v>
      </c>
      <c r="N24" s="1">
        <v>21.6</v>
      </c>
      <c r="P24" s="2"/>
      <c r="Q24" s="2">
        <f>P26-P21</f>
        <v>0.98333333333333428</v>
      </c>
      <c r="R24" s="2">
        <f>-1/2^-Q24</f>
        <v>-1.9770280407057934</v>
      </c>
      <c r="V24" s="2" t="s">
        <v>7</v>
      </c>
      <c r="W24" s="2" t="s">
        <v>9</v>
      </c>
      <c r="X24" s="14">
        <v>22.2</v>
      </c>
      <c r="Y24" s="2">
        <f>AVERAGE(X24,X23)</f>
        <v>22.240000000000002</v>
      </c>
      <c r="Z24" s="2"/>
      <c r="AA24" s="2"/>
      <c r="AD24" t="s">
        <v>39</v>
      </c>
      <c r="AE24">
        <f>STDEV(AE20:AE22)</f>
        <v>1.3239212939569303</v>
      </c>
      <c r="AF24">
        <f>STDEV(AF20:AF22)</f>
        <v>0.91233674338663362</v>
      </c>
    </row>
    <row r="25" spans="1:33">
      <c r="B25" s="2" t="s">
        <v>9</v>
      </c>
      <c r="C25" s="2" t="s">
        <v>9</v>
      </c>
      <c r="D25" s="1">
        <v>25.57</v>
      </c>
      <c r="F25" s="2">
        <f>E26-E24</f>
        <v>3.0416666666666679</v>
      </c>
      <c r="G25" s="2"/>
      <c r="L25" s="2" t="s">
        <v>7</v>
      </c>
      <c r="M25" s="2" t="s">
        <v>9</v>
      </c>
      <c r="N25" s="1">
        <v>21.61</v>
      </c>
      <c r="O25" s="2">
        <f>AVERAGE(N24:N25)</f>
        <v>21.605</v>
      </c>
      <c r="P25" s="2"/>
      <c r="Q25" s="2"/>
      <c r="V25" s="2" t="s">
        <v>9</v>
      </c>
      <c r="W25" s="2" t="s">
        <v>9</v>
      </c>
      <c r="X25" s="14">
        <v>27.05</v>
      </c>
      <c r="Y25" s="2"/>
      <c r="Z25" s="2"/>
      <c r="AA25" s="2"/>
      <c r="AF25" t="s">
        <v>24</v>
      </c>
      <c r="AG25" s="3">
        <f>TTEST(AE20:AE22,AF20:AF22,1,1)</f>
        <v>2.7118417926166094E-2</v>
      </c>
    </row>
    <row r="26" spans="1:33">
      <c r="B26" s="2" t="s">
        <v>9</v>
      </c>
      <c r="C26" s="2" t="s">
        <v>9</v>
      </c>
      <c r="D26" s="1">
        <v>25.81</v>
      </c>
      <c r="E26" s="2">
        <f>AVERAGE(D27,D25,D26)</f>
        <v>25.596666666666668</v>
      </c>
      <c r="G26" s="2"/>
      <c r="L26" s="2" t="s">
        <v>9</v>
      </c>
      <c r="M26" s="2" t="s">
        <v>9</v>
      </c>
      <c r="N26" s="1">
        <v>26.01</v>
      </c>
      <c r="O26" s="2"/>
      <c r="P26" s="2">
        <f>O28-O25</f>
        <v>4.3516666666666666</v>
      </c>
      <c r="Q26" s="2"/>
      <c r="V26" s="2" t="s">
        <v>9</v>
      </c>
      <c r="W26" s="2" t="s">
        <v>9</v>
      </c>
      <c r="X26" s="14">
        <v>27.09</v>
      </c>
      <c r="Y26" s="2"/>
      <c r="Z26" s="2">
        <f>Y27-Y24</f>
        <v>4.7966666666666633</v>
      </c>
      <c r="AA26" s="2"/>
      <c r="AF26" t="s">
        <v>40</v>
      </c>
      <c r="AG26">
        <f>AVERAGE(AB23,R24,H24)</f>
        <v>-2.0556832478424663</v>
      </c>
    </row>
    <row r="27" spans="1:33">
      <c r="B27" s="2" t="s">
        <v>9</v>
      </c>
      <c r="C27" s="2" t="s">
        <v>9</v>
      </c>
      <c r="D27" s="1">
        <v>25.41</v>
      </c>
      <c r="G27" s="2"/>
      <c r="L27" s="2" t="s">
        <v>9</v>
      </c>
      <c r="M27" s="2" t="s">
        <v>9</v>
      </c>
      <c r="N27" s="1">
        <v>26.12</v>
      </c>
      <c r="P27" s="2"/>
      <c r="Q27" s="2"/>
      <c r="V27" s="2" t="s">
        <v>9</v>
      </c>
      <c r="W27" s="2" t="s">
        <v>9</v>
      </c>
      <c r="X27" s="14">
        <v>26.97</v>
      </c>
      <c r="Y27" s="2">
        <f>AVERAGE(X25,X26,X27)</f>
        <v>27.036666666666665</v>
      </c>
      <c r="Z27" s="2"/>
      <c r="AA27" s="2"/>
    </row>
    <row r="28" spans="1:33">
      <c r="E28" s="2"/>
      <c r="F28" s="2"/>
      <c r="G28" s="2"/>
      <c r="L28" s="2" t="s">
        <v>9</v>
      </c>
      <c r="M28" s="2" t="s">
        <v>9</v>
      </c>
      <c r="N28" s="1">
        <v>25.74</v>
      </c>
      <c r="O28" s="2">
        <f>AVERAGE(N26,N27,N28)</f>
        <v>25.956666666666667</v>
      </c>
      <c r="P28" s="2"/>
      <c r="Q28" s="2"/>
      <c r="R28" s="2"/>
      <c r="V28" s="2"/>
      <c r="W28" s="2"/>
      <c r="X28" s="14"/>
      <c r="Y28" s="2"/>
      <c r="Z28" s="2"/>
      <c r="AA28" s="2"/>
      <c r="AB28" s="2"/>
    </row>
    <row r="29" spans="1:33">
      <c r="E29" s="2"/>
      <c r="F29" s="2"/>
      <c r="G29" s="2"/>
      <c r="H29" s="2"/>
    </row>
    <row r="31" spans="1:33">
      <c r="A31" s="3" t="s">
        <v>12</v>
      </c>
      <c r="K31" s="3" t="s">
        <v>12</v>
      </c>
    </row>
    <row r="32" spans="1:33" ht="16" thickBot="1">
      <c r="B32" s="6" t="s">
        <v>2</v>
      </c>
      <c r="C32" s="6" t="s">
        <v>3</v>
      </c>
      <c r="D32" s="5" t="s">
        <v>1</v>
      </c>
      <c r="E32" s="6" t="s">
        <v>4</v>
      </c>
      <c r="F32" s="6" t="s">
        <v>5</v>
      </c>
      <c r="G32" s="6" t="s">
        <v>6</v>
      </c>
      <c r="H32" s="7" t="s">
        <v>10</v>
      </c>
      <c r="L32" s="6" t="s">
        <v>2</v>
      </c>
      <c r="M32" s="6" t="s">
        <v>3</v>
      </c>
      <c r="N32" s="5" t="s">
        <v>1</v>
      </c>
      <c r="O32" s="6" t="s">
        <v>4</v>
      </c>
      <c r="P32" s="6" t="s">
        <v>5</v>
      </c>
      <c r="Q32" s="6" t="s">
        <v>6</v>
      </c>
      <c r="R32" s="7" t="s">
        <v>10</v>
      </c>
      <c r="AD32" s="18" t="s">
        <v>35</v>
      </c>
      <c r="AE32" s="18"/>
      <c r="AF32" s="18"/>
      <c r="AG32" s="18"/>
    </row>
    <row r="33" spans="1:33" ht="16" thickBot="1">
      <c r="B33" s="8" t="s">
        <v>11</v>
      </c>
      <c r="C33" s="2" t="s">
        <v>0</v>
      </c>
      <c r="D33" s="8">
        <v>21.03</v>
      </c>
      <c r="E33" s="9">
        <f>AVERAGE(D34,D35)</f>
        <v>21.605</v>
      </c>
      <c r="F33" s="9"/>
      <c r="G33" s="9"/>
      <c r="H33" s="9"/>
      <c r="L33" s="8" t="s">
        <v>11</v>
      </c>
      <c r="M33" s="2" t="s">
        <v>0</v>
      </c>
      <c r="N33" s="1">
        <v>20.86</v>
      </c>
      <c r="P33" s="9"/>
      <c r="Q33" s="9"/>
      <c r="R33" s="9"/>
      <c r="U33" s="3" t="s">
        <v>12</v>
      </c>
      <c r="V33" s="6" t="s">
        <v>2</v>
      </c>
      <c r="W33" s="6" t="s">
        <v>3</v>
      </c>
      <c r="X33" s="5" t="s">
        <v>1</v>
      </c>
      <c r="Y33" s="6" t="s">
        <v>4</v>
      </c>
      <c r="Z33" s="6" t="s">
        <v>5</v>
      </c>
      <c r="AA33" s="6" t="s">
        <v>6</v>
      </c>
      <c r="AB33" s="7" t="s">
        <v>10</v>
      </c>
      <c r="AE33" t="s">
        <v>25</v>
      </c>
      <c r="AF33" t="s">
        <v>36</v>
      </c>
    </row>
    <row r="34" spans="1:33">
      <c r="B34" s="8" t="s">
        <v>11</v>
      </c>
      <c r="C34" s="2" t="s">
        <v>0</v>
      </c>
      <c r="D34" s="8">
        <v>21.92</v>
      </c>
      <c r="E34" s="9"/>
      <c r="F34" s="9">
        <f>E37-E33</f>
        <v>8.48</v>
      </c>
      <c r="G34" s="9"/>
      <c r="H34" s="9"/>
      <c r="L34" s="8" t="s">
        <v>11</v>
      </c>
      <c r="M34" s="2" t="s">
        <v>0</v>
      </c>
      <c r="N34" s="1">
        <v>20.29</v>
      </c>
      <c r="O34" s="9">
        <f>AVERAGE(N33,N34)</f>
        <v>20.574999999999999</v>
      </c>
      <c r="P34" s="9">
        <f>O37-O34</f>
        <v>8.2349999999999994</v>
      </c>
      <c r="Q34" s="9"/>
      <c r="R34" s="9"/>
      <c r="V34" s="8" t="s">
        <v>11</v>
      </c>
      <c r="W34" s="2" t="s">
        <v>0</v>
      </c>
      <c r="X34" s="15">
        <v>22.11</v>
      </c>
      <c r="Y34" s="9">
        <f>AVERAGE(X34,X35)</f>
        <v>22.04</v>
      </c>
      <c r="Z34" s="9"/>
      <c r="AA34" s="9"/>
      <c r="AB34" s="9"/>
      <c r="AD34" t="s">
        <v>27</v>
      </c>
      <c r="AE34">
        <v>8.48</v>
      </c>
      <c r="AF34">
        <v>9.7532999999999994</v>
      </c>
    </row>
    <row r="35" spans="1:33">
      <c r="B35" s="8" t="s">
        <v>11</v>
      </c>
      <c r="C35" s="2" t="s">
        <v>0</v>
      </c>
      <c r="D35" s="8">
        <v>21.29</v>
      </c>
      <c r="E35" s="9"/>
      <c r="F35" s="9"/>
      <c r="G35" s="9"/>
      <c r="H35" s="9"/>
      <c r="L35" s="8" t="s">
        <v>12</v>
      </c>
      <c r="M35" s="2" t="s">
        <v>0</v>
      </c>
      <c r="N35" s="20">
        <v>29.47</v>
      </c>
      <c r="O35" s="9"/>
      <c r="P35" s="9"/>
      <c r="Q35" s="9"/>
      <c r="R35" s="9"/>
      <c r="V35" s="8" t="s">
        <v>11</v>
      </c>
      <c r="W35" s="2" t="s">
        <v>0</v>
      </c>
      <c r="X35" s="15">
        <v>21.97</v>
      </c>
      <c r="Y35" s="9"/>
      <c r="Z35" s="9">
        <f>Y37-Y34</f>
        <v>0.66666666666666785</v>
      </c>
      <c r="AA35" s="9"/>
      <c r="AB35" s="9"/>
      <c r="AD35" t="s">
        <v>28</v>
      </c>
      <c r="AE35">
        <v>8.2349999999999994</v>
      </c>
      <c r="AF35" s="2">
        <v>10.07</v>
      </c>
    </row>
    <row r="36" spans="1:33">
      <c r="B36" s="8" t="s">
        <v>12</v>
      </c>
      <c r="C36" s="2" t="s">
        <v>0</v>
      </c>
      <c r="D36" s="8">
        <v>30.01</v>
      </c>
      <c r="E36" s="9"/>
      <c r="F36" s="9"/>
      <c r="G36" s="9"/>
      <c r="H36" s="9"/>
      <c r="L36" s="8" t="s">
        <v>12</v>
      </c>
      <c r="M36" s="2" t="s">
        <v>0</v>
      </c>
      <c r="N36" s="20">
        <v>29.74</v>
      </c>
      <c r="O36" s="9"/>
      <c r="P36" s="9"/>
      <c r="Q36" s="9"/>
      <c r="R36" s="9"/>
      <c r="V36" s="8" t="s">
        <v>12</v>
      </c>
      <c r="W36" s="2" t="s">
        <v>0</v>
      </c>
      <c r="X36" s="15">
        <v>22.28</v>
      </c>
      <c r="Y36" s="9"/>
      <c r="Z36" s="9"/>
      <c r="AA36" s="9"/>
      <c r="AB36" s="9"/>
      <c r="AD36" t="s">
        <v>29</v>
      </c>
      <c r="AE36">
        <v>0.66666999999999998</v>
      </c>
      <c r="AF36">
        <v>1.64</v>
      </c>
    </row>
    <row r="37" spans="1:33">
      <c r="B37" s="8" t="s">
        <v>12</v>
      </c>
      <c r="C37" s="2" t="s">
        <v>0</v>
      </c>
      <c r="D37" s="8">
        <v>32.06</v>
      </c>
      <c r="E37" s="9">
        <f>AVERAGE(D36,D38)</f>
        <v>30.085000000000001</v>
      </c>
      <c r="F37" s="9"/>
      <c r="G37" s="9">
        <f>F41-F34</f>
        <v>1.2733333333333299</v>
      </c>
      <c r="H37" s="2">
        <f>-1/2^-G37</f>
        <v>-2.4171941126935299</v>
      </c>
      <c r="L37" s="8" t="s">
        <v>12</v>
      </c>
      <c r="M37" s="2" t="s">
        <v>0</v>
      </c>
      <c r="N37" s="20">
        <v>28.15</v>
      </c>
      <c r="O37" s="9">
        <f>AVERAGE(N35,N37)</f>
        <v>28.81</v>
      </c>
      <c r="P37" s="9"/>
      <c r="Q37" s="9">
        <f>P41-P34</f>
        <v>1.8350000000000044</v>
      </c>
      <c r="R37" s="2">
        <f>-1/2^-Q37</f>
        <v>-3.5677140776803817</v>
      </c>
      <c r="V37" s="8" t="s">
        <v>12</v>
      </c>
      <c r="W37" s="2" t="s">
        <v>0</v>
      </c>
      <c r="X37" s="15">
        <v>22.8</v>
      </c>
      <c r="Y37" s="9">
        <f>AVERAGE(X36,X37,X38)</f>
        <v>22.706666666666667</v>
      </c>
      <c r="Z37" s="9"/>
      <c r="AA37" s="9"/>
      <c r="AB37" s="9"/>
      <c r="AD37" t="s">
        <v>37</v>
      </c>
      <c r="AE37">
        <f>AVERAGE(AE34:AE36)</f>
        <v>5.7938900000000002</v>
      </c>
      <c r="AF37">
        <f>AVERAGE(AF34:AF36)</f>
        <v>7.1544333333333334</v>
      </c>
    </row>
    <row r="38" spans="1:33">
      <c r="B38" s="8" t="s">
        <v>12</v>
      </c>
      <c r="C38" s="2" t="s">
        <v>0</v>
      </c>
      <c r="D38" s="8">
        <v>30.16</v>
      </c>
      <c r="E38" s="9"/>
      <c r="F38" s="9"/>
      <c r="G38" s="9"/>
      <c r="H38" s="9"/>
      <c r="L38" s="8" t="s">
        <v>11</v>
      </c>
      <c r="M38" s="10" t="s">
        <v>12</v>
      </c>
      <c r="N38" s="20">
        <v>20.56</v>
      </c>
      <c r="O38" s="9"/>
      <c r="P38" s="9"/>
      <c r="Q38" s="9"/>
      <c r="R38" s="9"/>
      <c r="V38" s="8" t="s">
        <v>12</v>
      </c>
      <c r="W38" s="2" t="s">
        <v>0</v>
      </c>
      <c r="X38" s="15">
        <v>23.04</v>
      </c>
      <c r="Z38" s="9"/>
      <c r="AA38" s="9">
        <f>Z41-Z35</f>
        <v>0.97333333333333627</v>
      </c>
      <c r="AB38" s="2">
        <f>-1/2^-AA38</f>
        <v>-1.9633717104935127</v>
      </c>
      <c r="AD38" t="s">
        <v>39</v>
      </c>
      <c r="AE38">
        <f>STDEV(AE34:AE36)</f>
        <v>4.4419922271769012</v>
      </c>
      <c r="AF38">
        <f>STDEV(AF34:AF36)</f>
        <v>4.7782639068319908</v>
      </c>
    </row>
    <row r="39" spans="1:33">
      <c r="B39" s="8" t="s">
        <v>11</v>
      </c>
      <c r="C39" s="10" t="s">
        <v>12</v>
      </c>
      <c r="D39" s="8">
        <v>22.93</v>
      </c>
      <c r="E39" s="9"/>
      <c r="F39" s="9"/>
      <c r="G39" s="9"/>
      <c r="H39" s="9"/>
      <c r="L39" s="8" t="s">
        <v>11</v>
      </c>
      <c r="M39" s="10" t="s">
        <v>12</v>
      </c>
      <c r="N39" s="20">
        <v>21.2</v>
      </c>
      <c r="O39" s="9"/>
      <c r="P39" s="9"/>
      <c r="Q39" s="9"/>
      <c r="R39" s="9"/>
      <c r="V39" s="8" t="s">
        <v>11</v>
      </c>
      <c r="W39" s="10" t="s">
        <v>12</v>
      </c>
      <c r="X39" s="15">
        <v>31.02</v>
      </c>
      <c r="Y39" s="9"/>
      <c r="Z39" s="9"/>
      <c r="AA39" s="9"/>
      <c r="AB39" s="9"/>
      <c r="AF39" t="s">
        <v>24</v>
      </c>
      <c r="AG39" s="3">
        <f>TTEST(AE34:AE36,AF34:AF36,1,1)</f>
        <v>1.6384604058440881E-2</v>
      </c>
    </row>
    <row r="40" spans="1:33">
      <c r="B40" s="8" t="s">
        <v>11</v>
      </c>
      <c r="C40" s="10" t="s">
        <v>12</v>
      </c>
      <c r="D40" s="8">
        <v>23.16</v>
      </c>
      <c r="E40" s="9">
        <f>AVERAGE(D39,D40,D41)</f>
        <v>22.906666666666666</v>
      </c>
      <c r="F40" s="9"/>
      <c r="G40" s="9"/>
      <c r="H40" s="9"/>
      <c r="L40" s="8" t="s">
        <v>11</v>
      </c>
      <c r="M40" s="10" t="s">
        <v>12</v>
      </c>
      <c r="N40" s="20">
        <v>21.42</v>
      </c>
      <c r="O40" s="9">
        <f>AVERAGE(N38,N39,N40)</f>
        <v>21.06</v>
      </c>
      <c r="P40" s="9"/>
      <c r="Q40" s="9"/>
      <c r="R40" s="9"/>
      <c r="V40" s="8" t="s">
        <v>11</v>
      </c>
      <c r="W40" s="10" t="s">
        <v>12</v>
      </c>
      <c r="X40" s="15">
        <v>30.66</v>
      </c>
      <c r="Y40" s="9">
        <f>AVERAGE(X39,X40)</f>
        <v>30.84</v>
      </c>
      <c r="Z40" s="9"/>
      <c r="AA40" s="9"/>
      <c r="AB40" s="9"/>
      <c r="AF40" t="s">
        <v>40</v>
      </c>
      <c r="AG40">
        <f>AVERAGE(AB38,R37,H37)</f>
        <v>-2.649426633622475</v>
      </c>
    </row>
    <row r="41" spans="1:33">
      <c r="B41" s="8" t="s">
        <v>11</v>
      </c>
      <c r="C41" s="10" t="s">
        <v>12</v>
      </c>
      <c r="D41" s="8">
        <v>22.63</v>
      </c>
      <c r="E41" s="9"/>
      <c r="F41" s="9">
        <f>E43-E40</f>
        <v>9.7533333333333303</v>
      </c>
      <c r="G41" s="9"/>
      <c r="H41" s="9"/>
      <c r="L41" s="8" t="s">
        <v>12</v>
      </c>
      <c r="M41" s="10" t="s">
        <v>12</v>
      </c>
      <c r="N41" s="20">
        <v>31.21</v>
      </c>
      <c r="O41" s="9"/>
      <c r="P41" s="9">
        <f>O43-O40</f>
        <v>10.070000000000004</v>
      </c>
      <c r="Q41" s="9"/>
      <c r="R41" s="9"/>
      <c r="V41" s="8" t="s">
        <v>12</v>
      </c>
      <c r="W41" s="10" t="s">
        <v>12</v>
      </c>
      <c r="X41" s="15">
        <v>32.14</v>
      </c>
      <c r="Z41" s="9">
        <f>Y42-Y40</f>
        <v>1.6400000000000041</v>
      </c>
      <c r="AA41" s="9"/>
      <c r="AB41" s="9"/>
    </row>
    <row r="42" spans="1:33">
      <c r="B42" s="8" t="s">
        <v>12</v>
      </c>
      <c r="C42" s="10" t="s">
        <v>12</v>
      </c>
      <c r="D42" s="8">
        <v>32.659999999999997</v>
      </c>
      <c r="E42" s="9"/>
      <c r="F42" s="9"/>
      <c r="G42" s="9"/>
      <c r="H42" s="9"/>
      <c r="L42" s="8" t="s">
        <v>12</v>
      </c>
      <c r="M42" s="10" t="s">
        <v>12</v>
      </c>
      <c r="N42" s="20">
        <v>31.05</v>
      </c>
      <c r="O42" s="9"/>
      <c r="P42" s="9"/>
      <c r="Q42" s="9"/>
      <c r="R42" s="9"/>
      <c r="V42" s="8" t="s">
        <v>12</v>
      </c>
      <c r="W42" s="10" t="s">
        <v>12</v>
      </c>
      <c r="X42" s="15">
        <v>32.82</v>
      </c>
      <c r="Y42" s="9">
        <f>AVERAGE(X41,X42)</f>
        <v>32.480000000000004</v>
      </c>
      <c r="AA42" s="9"/>
      <c r="AB42" s="9"/>
    </row>
    <row r="43" spans="1:33">
      <c r="B43" s="8" t="s">
        <v>12</v>
      </c>
      <c r="C43" s="10" t="s">
        <v>12</v>
      </c>
      <c r="D43" s="8">
        <v>32.659999999999997</v>
      </c>
      <c r="E43" s="9">
        <f>AVERAGE(D42,D43)</f>
        <v>32.659999999999997</v>
      </c>
      <c r="F43" s="9"/>
      <c r="G43" s="9"/>
      <c r="H43" s="9"/>
      <c r="L43" s="8" t="s">
        <v>12</v>
      </c>
      <c r="M43" s="10" t="s">
        <v>12</v>
      </c>
      <c r="N43" s="20">
        <v>29.9</v>
      </c>
      <c r="O43" s="9">
        <f>AVERAGE(N41,N42)</f>
        <v>31.130000000000003</v>
      </c>
      <c r="P43" s="9"/>
      <c r="Q43" s="9"/>
      <c r="R43" s="9"/>
      <c r="V43" s="8"/>
      <c r="W43" s="10"/>
      <c r="X43" s="14"/>
      <c r="Y43" s="9"/>
      <c r="Z43" s="9"/>
      <c r="AA43" s="9"/>
      <c r="AB43" s="9"/>
    </row>
    <row r="44" spans="1:33">
      <c r="B44" s="8" t="s">
        <v>12</v>
      </c>
      <c r="C44" s="10" t="s">
        <v>12</v>
      </c>
      <c r="D44" s="8" t="s">
        <v>13</v>
      </c>
      <c r="E44" s="9"/>
      <c r="F44" s="9"/>
      <c r="G44" s="9"/>
      <c r="H44" s="9"/>
      <c r="L44" s="8"/>
      <c r="M44" s="10"/>
      <c r="N44" s="16"/>
      <c r="O44" s="9"/>
      <c r="P44" s="9"/>
      <c r="Q44" s="9"/>
      <c r="R44" s="9"/>
      <c r="V44" s="8"/>
      <c r="W44" s="10"/>
      <c r="X44" s="14"/>
      <c r="Z44" s="9"/>
      <c r="AA44" s="9"/>
      <c r="AB44" s="9"/>
    </row>
    <row r="45" spans="1:33">
      <c r="A45" s="3" t="s">
        <v>15</v>
      </c>
      <c r="B45" s="8"/>
      <c r="C45" s="9"/>
      <c r="D45" s="8"/>
      <c r="E45" s="9"/>
      <c r="F45" s="9"/>
      <c r="G45" s="9"/>
      <c r="H45" s="9"/>
      <c r="K45" s="3" t="s">
        <v>15</v>
      </c>
      <c r="L45" s="8"/>
      <c r="M45" s="9"/>
      <c r="N45" s="8"/>
      <c r="O45" s="9"/>
      <c r="P45" s="9"/>
      <c r="Q45" s="9"/>
      <c r="R45" s="9"/>
      <c r="V45" s="8"/>
      <c r="W45" s="10"/>
      <c r="X45" s="8"/>
      <c r="Y45" s="9"/>
      <c r="Z45" s="9"/>
      <c r="AA45" s="9"/>
      <c r="AB45" s="9"/>
    </row>
    <row r="46" spans="1:33" ht="16" thickBot="1">
      <c r="B46" s="6" t="s">
        <v>2</v>
      </c>
      <c r="C46" s="6" t="s">
        <v>3</v>
      </c>
      <c r="D46" s="5" t="s">
        <v>1</v>
      </c>
      <c r="E46" s="6" t="s">
        <v>4</v>
      </c>
      <c r="F46" s="6" t="s">
        <v>5</v>
      </c>
      <c r="G46" s="6" t="s">
        <v>6</v>
      </c>
      <c r="H46" s="7" t="s">
        <v>10</v>
      </c>
      <c r="L46" s="6" t="s">
        <v>2</v>
      </c>
      <c r="M46" s="6" t="s">
        <v>3</v>
      </c>
      <c r="N46" s="5" t="s">
        <v>1</v>
      </c>
      <c r="O46" s="6" t="s">
        <v>4</v>
      </c>
      <c r="P46" s="6" t="s">
        <v>5</v>
      </c>
      <c r="Q46" s="6" t="s">
        <v>6</v>
      </c>
      <c r="R46" s="7" t="s">
        <v>10</v>
      </c>
      <c r="V46" s="8"/>
      <c r="W46" s="9"/>
      <c r="X46" s="8"/>
      <c r="Y46" s="9"/>
      <c r="Z46" s="9"/>
      <c r="AA46" s="9"/>
      <c r="AB46" s="9"/>
      <c r="AD46" s="18" t="s">
        <v>32</v>
      </c>
      <c r="AE46" s="18"/>
      <c r="AF46" s="18"/>
      <c r="AG46" s="18"/>
    </row>
    <row r="47" spans="1:33" ht="16" thickBot="1">
      <c r="B47" s="11" t="s">
        <v>11</v>
      </c>
      <c r="C47" s="2" t="s">
        <v>0</v>
      </c>
      <c r="D47" s="23">
        <v>20.55</v>
      </c>
      <c r="E47" s="9">
        <f>AVERAGE(D47,D48,D49)</f>
        <v>20.89</v>
      </c>
      <c r="F47" s="9"/>
      <c r="G47" s="9"/>
      <c r="L47" s="11" t="s">
        <v>11</v>
      </c>
      <c r="M47" s="2" t="s">
        <v>0</v>
      </c>
      <c r="N47" s="20">
        <v>23.72</v>
      </c>
      <c r="O47" s="9">
        <f>AVERAGE(N47,N48)</f>
        <v>23.574999999999999</v>
      </c>
      <c r="P47" s="9"/>
      <c r="Q47" s="9"/>
      <c r="U47" s="3" t="s">
        <v>15</v>
      </c>
      <c r="V47" s="6" t="s">
        <v>2</v>
      </c>
      <c r="W47" s="6" t="s">
        <v>3</v>
      </c>
      <c r="X47" s="5" t="s">
        <v>1</v>
      </c>
      <c r="Y47" s="6" t="s">
        <v>4</v>
      </c>
      <c r="Z47" s="6" t="s">
        <v>5</v>
      </c>
      <c r="AA47" s="6" t="s">
        <v>6</v>
      </c>
      <c r="AB47" s="7" t="s">
        <v>10</v>
      </c>
      <c r="AE47" t="s">
        <v>25</v>
      </c>
      <c r="AF47" t="s">
        <v>41</v>
      </c>
    </row>
    <row r="48" spans="1:33">
      <c r="B48" s="11" t="s">
        <v>11</v>
      </c>
      <c r="C48" s="2" t="s">
        <v>0</v>
      </c>
      <c r="D48" s="23">
        <v>21.15</v>
      </c>
      <c r="E48" s="9"/>
      <c r="F48" s="9"/>
      <c r="G48" s="9"/>
      <c r="L48" s="11" t="s">
        <v>11</v>
      </c>
      <c r="M48" s="2" t="s">
        <v>0</v>
      </c>
      <c r="N48" s="22">
        <v>23.43</v>
      </c>
      <c r="O48" s="9"/>
      <c r="P48" s="9">
        <f>O49-O47</f>
        <v>9.3049999999999962</v>
      </c>
      <c r="Q48" s="9"/>
      <c r="V48" s="11" t="s">
        <v>11</v>
      </c>
      <c r="W48" s="2" t="s">
        <v>0</v>
      </c>
      <c r="X48" s="20">
        <v>22.11</v>
      </c>
      <c r="Y48" s="9">
        <f>AVERAGE(X48,X49)</f>
        <v>22.04</v>
      </c>
      <c r="Z48" s="9"/>
      <c r="AA48" s="9"/>
      <c r="AD48" t="s">
        <v>27</v>
      </c>
      <c r="AE48">
        <v>10.53</v>
      </c>
      <c r="AF48">
        <v>11.69</v>
      </c>
    </row>
    <row r="49" spans="1:33">
      <c r="B49" s="11" t="s">
        <v>11</v>
      </c>
      <c r="C49" s="2" t="s">
        <v>0</v>
      </c>
      <c r="D49" s="23">
        <v>20.97</v>
      </c>
      <c r="E49" s="9"/>
      <c r="F49" s="9">
        <f>E51-E47</f>
        <v>10.530000000000001</v>
      </c>
      <c r="G49" s="9"/>
      <c r="L49" s="11" t="s">
        <v>14</v>
      </c>
      <c r="M49" s="2" t="s">
        <v>0</v>
      </c>
      <c r="N49" s="20">
        <v>32.75</v>
      </c>
      <c r="O49" s="9">
        <f>AVERAGE(N49,N50)</f>
        <v>32.879999999999995</v>
      </c>
      <c r="Q49" s="9"/>
      <c r="V49" s="11" t="s">
        <v>11</v>
      </c>
      <c r="W49" s="2" t="s">
        <v>0</v>
      </c>
      <c r="X49" s="20">
        <v>21.97</v>
      </c>
      <c r="Y49" s="9"/>
      <c r="Z49" s="9"/>
      <c r="AA49" s="9"/>
      <c r="AD49" t="s">
        <v>28</v>
      </c>
      <c r="AE49">
        <v>9.3049999999999997</v>
      </c>
      <c r="AF49" s="2">
        <v>9.9883333333333333</v>
      </c>
    </row>
    <row r="50" spans="1:33">
      <c r="B50" s="11" t="s">
        <v>14</v>
      </c>
      <c r="C50" s="2" t="s">
        <v>0</v>
      </c>
      <c r="D50" s="23">
        <v>31.48</v>
      </c>
      <c r="E50" s="9"/>
      <c r="G50" s="9"/>
      <c r="L50" s="11" t="s">
        <v>14</v>
      </c>
      <c r="M50" s="2" t="s">
        <v>0</v>
      </c>
      <c r="N50" s="20">
        <v>33.01</v>
      </c>
      <c r="O50" s="9"/>
      <c r="Q50" s="9"/>
      <c r="V50" s="11" t="s">
        <v>14</v>
      </c>
      <c r="W50" s="2" t="s">
        <v>0</v>
      </c>
      <c r="X50" s="20">
        <v>33.99</v>
      </c>
      <c r="Y50" s="9"/>
      <c r="Z50" s="9">
        <f>Y51-Y48</f>
        <v>11.905000000000001</v>
      </c>
      <c r="AA50" s="9"/>
      <c r="AD50" t="s">
        <v>29</v>
      </c>
      <c r="AE50">
        <v>11.904999999999999</v>
      </c>
      <c r="AF50">
        <v>14.06</v>
      </c>
    </row>
    <row r="51" spans="1:33">
      <c r="B51" s="11" t="s">
        <v>14</v>
      </c>
      <c r="C51" s="2" t="s">
        <v>0</v>
      </c>
      <c r="D51" s="23">
        <v>31.36</v>
      </c>
      <c r="E51" s="9">
        <f>AVERAGE(D50,D51)</f>
        <v>31.42</v>
      </c>
      <c r="G51" s="9"/>
      <c r="L51" s="11" t="s">
        <v>11</v>
      </c>
      <c r="M51" s="10" t="s">
        <v>15</v>
      </c>
      <c r="N51" s="20">
        <v>24</v>
      </c>
      <c r="Q51" s="9"/>
      <c r="V51" s="11" t="s">
        <v>14</v>
      </c>
      <c r="W51" s="2" t="s">
        <v>0</v>
      </c>
      <c r="X51" s="20">
        <v>33.9</v>
      </c>
      <c r="Y51" s="9">
        <f>AVERAGE(X51,X50)</f>
        <v>33.945</v>
      </c>
      <c r="AA51" s="9"/>
      <c r="AD51" t="s">
        <v>37</v>
      </c>
      <c r="AE51">
        <f>AVERAGE(AE48:AE50)</f>
        <v>10.58</v>
      </c>
      <c r="AF51">
        <f>AVERAGE(AF48:AF50)</f>
        <v>11.912777777777778</v>
      </c>
    </row>
    <row r="52" spans="1:33">
      <c r="B52" s="11" t="s">
        <v>11</v>
      </c>
      <c r="C52" s="10" t="s">
        <v>15</v>
      </c>
      <c r="D52" s="23">
        <v>21.37</v>
      </c>
      <c r="E52" s="9"/>
      <c r="F52" s="9"/>
      <c r="G52" s="9"/>
      <c r="L52" s="11" t="s">
        <v>11</v>
      </c>
      <c r="M52" s="10" t="s">
        <v>15</v>
      </c>
      <c r="N52" s="20">
        <v>24.1</v>
      </c>
      <c r="O52" s="9">
        <f>AVERAGE(N51,N52,N53)</f>
        <v>24.136666666666667</v>
      </c>
      <c r="P52" s="9"/>
      <c r="Q52" s="9"/>
      <c r="V52" s="11" t="s">
        <v>11</v>
      </c>
      <c r="W52" s="10" t="s">
        <v>15</v>
      </c>
      <c r="X52" s="20">
        <v>22.91</v>
      </c>
      <c r="AA52" s="9"/>
      <c r="AD52" t="s">
        <v>39</v>
      </c>
      <c r="AE52">
        <f>STDEV(AE48:AE50)</f>
        <v>1.3007209539328564</v>
      </c>
      <c r="AF52">
        <f>STDEV(AF48:AF50)</f>
        <v>2.0449547219473505</v>
      </c>
    </row>
    <row r="53" spans="1:33">
      <c r="B53" s="11" t="s">
        <v>11</v>
      </c>
      <c r="C53" s="10" t="s">
        <v>15</v>
      </c>
      <c r="D53" s="23">
        <v>21.38</v>
      </c>
      <c r="E53" s="9"/>
      <c r="F53" s="9"/>
      <c r="G53" s="9">
        <f>F55-F49</f>
        <v>1.1600000000000001</v>
      </c>
      <c r="H53" s="2">
        <f>-1/2^-G53</f>
        <v>-2.23457427614444</v>
      </c>
      <c r="L53" s="11" t="s">
        <v>11</v>
      </c>
      <c r="M53" s="10" t="s">
        <v>15</v>
      </c>
      <c r="N53" s="20">
        <v>24.31</v>
      </c>
      <c r="O53" s="9"/>
      <c r="P53" s="9"/>
      <c r="Q53" s="9">
        <f>P54-P48</f>
        <v>0.68333333333333712</v>
      </c>
      <c r="R53" s="2">
        <f>-1/2^-Q53</f>
        <v>-1.6058457637267571</v>
      </c>
      <c r="V53" s="11" t="s">
        <v>11</v>
      </c>
      <c r="W53" s="10" t="s">
        <v>15</v>
      </c>
      <c r="X53" s="20">
        <v>22.85</v>
      </c>
      <c r="Y53" s="9">
        <f>AVERAGE(X52,X53,X54)</f>
        <v>22.966666666666669</v>
      </c>
      <c r="Z53" s="9"/>
      <c r="AA53" s="9"/>
      <c r="AF53" t="s">
        <v>24</v>
      </c>
      <c r="AG53" s="3">
        <f>TTEST(AE48:AE50,AF48:AF50,1,1)</f>
        <v>4.5757818056120447E-2</v>
      </c>
    </row>
    <row r="54" spans="1:33">
      <c r="B54" s="11" t="s">
        <v>11</v>
      </c>
      <c r="C54" s="10" t="s">
        <v>15</v>
      </c>
      <c r="D54" s="23">
        <v>21.6</v>
      </c>
      <c r="E54" s="9">
        <f>AVERAGE(D52,D53,D54)</f>
        <v>21.45</v>
      </c>
      <c r="F54" s="9"/>
      <c r="G54" s="9"/>
      <c r="L54" s="11" t="s">
        <v>14</v>
      </c>
      <c r="M54" s="10" t="s">
        <v>15</v>
      </c>
      <c r="N54" s="20">
        <v>33.76</v>
      </c>
      <c r="P54" s="9">
        <f>O55-O52</f>
        <v>9.9883333333333333</v>
      </c>
      <c r="Q54" s="9"/>
      <c r="V54" s="11" t="s">
        <v>11</v>
      </c>
      <c r="W54" s="10" t="s">
        <v>15</v>
      </c>
      <c r="X54" s="20">
        <v>23.14</v>
      </c>
      <c r="Y54" s="9"/>
      <c r="Z54" s="9"/>
      <c r="AA54" s="9">
        <f>Z55-Z50</f>
        <v>2.1583333333333314</v>
      </c>
      <c r="AB54" s="2">
        <f>-1/2^-AA54</f>
        <v>-4.463988570520887</v>
      </c>
      <c r="AF54" t="s">
        <v>40</v>
      </c>
      <c r="AG54">
        <f>AVERAGE(AB54,R53,H53)</f>
        <v>-2.768136203464028</v>
      </c>
    </row>
    <row r="55" spans="1:33">
      <c r="B55" s="11" t="s">
        <v>14</v>
      </c>
      <c r="C55" s="10" t="s">
        <v>15</v>
      </c>
      <c r="D55" s="23">
        <v>33.159999999999997</v>
      </c>
      <c r="E55" s="9"/>
      <c r="F55" s="9">
        <f>E56-E54</f>
        <v>11.690000000000001</v>
      </c>
      <c r="G55" s="9"/>
      <c r="L55" s="11" t="s">
        <v>14</v>
      </c>
      <c r="M55" s="10" t="s">
        <v>15</v>
      </c>
      <c r="N55" s="20">
        <v>34.49</v>
      </c>
      <c r="O55" s="9">
        <f>AVERAGE(N54,N55)</f>
        <v>34.125</v>
      </c>
      <c r="Q55" s="9"/>
      <c r="V55" s="11" t="s">
        <v>14</v>
      </c>
      <c r="W55" s="10" t="s">
        <v>15</v>
      </c>
      <c r="X55" s="20">
        <v>37.99</v>
      </c>
      <c r="Z55" s="9">
        <f>Y56-Y53</f>
        <v>14.063333333333333</v>
      </c>
      <c r="AA55" s="9"/>
    </row>
    <row r="56" spans="1:33">
      <c r="B56" s="11" t="s">
        <v>14</v>
      </c>
      <c r="C56" s="10" t="s">
        <v>15</v>
      </c>
      <c r="D56" s="23">
        <v>33.119999999999997</v>
      </c>
      <c r="E56" s="9">
        <f>AVERAGE(D55,D56)</f>
        <v>33.14</v>
      </c>
      <c r="G56" s="9"/>
      <c r="O56" s="9"/>
      <c r="Q56" s="9"/>
      <c r="V56" s="11" t="s">
        <v>14</v>
      </c>
      <c r="W56" s="10" t="s">
        <v>15</v>
      </c>
      <c r="X56" s="20">
        <v>36.07</v>
      </c>
      <c r="Y56" s="9">
        <f>AVERAGE(X55,X56)</f>
        <v>37.03</v>
      </c>
      <c r="AA56" s="9"/>
    </row>
    <row r="57" spans="1:33">
      <c r="B57" s="11"/>
      <c r="C57" s="10"/>
      <c r="D57" s="8"/>
      <c r="E57" s="9"/>
      <c r="F57" s="9"/>
      <c r="G57" s="9"/>
      <c r="P57" s="9"/>
      <c r="Q57" s="9"/>
      <c r="Y57" s="9"/>
      <c r="AA57" s="9"/>
    </row>
    <row r="58" spans="1:33">
      <c r="B58" s="11"/>
      <c r="C58" s="10"/>
      <c r="D58" s="8"/>
      <c r="E58" s="9"/>
      <c r="F58" s="9"/>
      <c r="G58" s="9"/>
      <c r="P58" s="9"/>
      <c r="Q58" s="9"/>
      <c r="Y58" s="9"/>
      <c r="AA58" s="9"/>
    </row>
    <row r="59" spans="1:33">
      <c r="P59" s="9"/>
      <c r="Q59" s="9"/>
      <c r="Y59" s="9"/>
      <c r="AA59" s="9"/>
    </row>
    <row r="60" spans="1:33">
      <c r="A60" s="3" t="s">
        <v>16</v>
      </c>
      <c r="K60" s="3" t="s">
        <v>16</v>
      </c>
      <c r="O60" s="9"/>
      <c r="P60" s="9"/>
      <c r="Q60" s="9"/>
      <c r="U60" s="3" t="s">
        <v>16</v>
      </c>
      <c r="Z60" s="9"/>
      <c r="AA60" s="9"/>
      <c r="AD60" s="18" t="s">
        <v>31</v>
      </c>
      <c r="AE60" s="18"/>
      <c r="AF60" s="18"/>
      <c r="AG60" s="18"/>
    </row>
    <row r="61" spans="1:33" ht="16" thickBot="1">
      <c r="B61" s="6" t="s">
        <v>2</v>
      </c>
      <c r="C61" s="6" t="s">
        <v>3</v>
      </c>
      <c r="D61" s="5" t="s">
        <v>1</v>
      </c>
      <c r="E61" s="6" t="s">
        <v>4</v>
      </c>
      <c r="F61" s="6" t="s">
        <v>5</v>
      </c>
      <c r="G61" s="6" t="s">
        <v>6</v>
      </c>
      <c r="H61" s="7" t="s">
        <v>10</v>
      </c>
      <c r="L61" s="6" t="s">
        <v>2</v>
      </c>
      <c r="M61" s="6" t="s">
        <v>3</v>
      </c>
      <c r="N61" s="5" t="s">
        <v>1</v>
      </c>
      <c r="O61" s="6" t="s">
        <v>4</v>
      </c>
      <c r="P61" s="6" t="s">
        <v>5</v>
      </c>
      <c r="Q61" s="6" t="s">
        <v>6</v>
      </c>
      <c r="R61" s="7" t="s">
        <v>10</v>
      </c>
      <c r="V61" s="6" t="s">
        <v>2</v>
      </c>
      <c r="W61" s="6" t="s">
        <v>3</v>
      </c>
      <c r="X61" s="5" t="s">
        <v>1</v>
      </c>
      <c r="Y61" s="6" t="s">
        <v>4</v>
      </c>
      <c r="Z61" s="6" t="s">
        <v>5</v>
      </c>
      <c r="AA61" s="6" t="s">
        <v>6</v>
      </c>
      <c r="AB61" s="7" t="s">
        <v>10</v>
      </c>
      <c r="AE61" t="s">
        <v>25</v>
      </c>
      <c r="AF61" t="s">
        <v>38</v>
      </c>
    </row>
    <row r="62" spans="1:33">
      <c r="B62" t="s">
        <v>11</v>
      </c>
      <c r="C62" t="s">
        <v>0</v>
      </c>
      <c r="D62" s="8">
        <v>21.57</v>
      </c>
      <c r="E62">
        <f>AVERAGE(D62,D63,D64)</f>
        <v>21.793333333333333</v>
      </c>
      <c r="L62" t="s">
        <v>11</v>
      </c>
      <c r="M62" t="s">
        <v>0</v>
      </c>
      <c r="N62" s="1">
        <v>20.86</v>
      </c>
      <c r="O62">
        <f>AVERAGE(N62,N63)</f>
        <v>20.574999999999999</v>
      </c>
      <c r="V62" t="s">
        <v>11</v>
      </c>
      <c r="W62" t="s">
        <v>0</v>
      </c>
      <c r="X62" s="12">
        <v>21.2</v>
      </c>
      <c r="Y62">
        <f>AVERAGE(X62,X63,X64)</f>
        <v>21.76</v>
      </c>
      <c r="AD62" t="s">
        <v>27</v>
      </c>
      <c r="AE62">
        <v>10.9</v>
      </c>
      <c r="AF62">
        <v>16.920000000000002</v>
      </c>
    </row>
    <row r="63" spans="1:33">
      <c r="B63" t="s">
        <v>11</v>
      </c>
      <c r="C63" t="s">
        <v>0</v>
      </c>
      <c r="D63" s="8">
        <v>21.99</v>
      </c>
      <c r="L63" t="s">
        <v>11</v>
      </c>
      <c r="M63" t="s">
        <v>0</v>
      </c>
      <c r="N63" s="1">
        <v>20.29</v>
      </c>
      <c r="V63" t="s">
        <v>11</v>
      </c>
      <c r="W63" t="s">
        <v>0</v>
      </c>
      <c r="X63" s="13">
        <v>22.11</v>
      </c>
      <c r="AD63" t="s">
        <v>28</v>
      </c>
      <c r="AE63">
        <v>11.41</v>
      </c>
      <c r="AF63" s="2">
        <v>16.010000000000002</v>
      </c>
    </row>
    <row r="64" spans="1:33">
      <c r="B64" t="s">
        <v>11</v>
      </c>
      <c r="C64" t="s">
        <v>0</v>
      </c>
      <c r="D64" s="8">
        <v>21.82</v>
      </c>
      <c r="L64" t="s">
        <v>17</v>
      </c>
      <c r="M64" t="s">
        <v>0</v>
      </c>
      <c r="N64" s="20">
        <v>32.130000000000003</v>
      </c>
      <c r="V64" t="s">
        <v>11</v>
      </c>
      <c r="W64" t="s">
        <v>0</v>
      </c>
      <c r="X64" s="13">
        <v>21.97</v>
      </c>
      <c r="AD64" t="s">
        <v>29</v>
      </c>
      <c r="AE64">
        <v>13.66</v>
      </c>
      <c r="AF64">
        <v>17.34</v>
      </c>
    </row>
    <row r="65" spans="2:33">
      <c r="B65" t="s">
        <v>17</v>
      </c>
      <c r="C65" t="s">
        <v>0</v>
      </c>
      <c r="D65" s="8">
        <v>33.69</v>
      </c>
      <c r="F65" s="9">
        <f>E66-E62</f>
        <v>10.903333333333332</v>
      </c>
      <c r="L65" t="s">
        <v>17</v>
      </c>
      <c r="M65" t="s">
        <v>0</v>
      </c>
      <c r="N65" s="20">
        <v>30.88</v>
      </c>
      <c r="P65" s="9">
        <f>O66-O62</f>
        <v>11.085000000000001</v>
      </c>
      <c r="V65" t="s">
        <v>17</v>
      </c>
      <c r="W65" t="s">
        <v>0</v>
      </c>
      <c r="X65" s="13">
        <v>39.65</v>
      </c>
      <c r="Z65" s="9">
        <f>Y66-Y62</f>
        <v>13.656666666666663</v>
      </c>
      <c r="AD65" t="s">
        <v>37</v>
      </c>
      <c r="AE65">
        <f>AVERAGE(AE62:AE64)</f>
        <v>11.99</v>
      </c>
      <c r="AF65">
        <f>AVERAGE(AF62:AF64)</f>
        <v>16.756666666666671</v>
      </c>
    </row>
    <row r="66" spans="2:33">
      <c r="B66" t="s">
        <v>17</v>
      </c>
      <c r="C66" t="s">
        <v>0</v>
      </c>
      <c r="D66" s="8">
        <v>32.31</v>
      </c>
      <c r="E66">
        <f>AVERAGE(D65,D66,D67)</f>
        <v>32.696666666666665</v>
      </c>
      <c r="L66" t="s">
        <v>17</v>
      </c>
      <c r="M66" t="s">
        <v>0</v>
      </c>
      <c r="N66" s="20">
        <v>31.97</v>
      </c>
      <c r="O66">
        <f>AVERAGE(N64,N65,N66)</f>
        <v>31.66</v>
      </c>
      <c r="V66" t="s">
        <v>17</v>
      </c>
      <c r="W66" t="s">
        <v>0</v>
      </c>
      <c r="X66" s="13">
        <v>34.04</v>
      </c>
      <c r="Y66">
        <f>AVERAGE(X65,X66,X67)</f>
        <v>35.416666666666664</v>
      </c>
      <c r="AD66" t="s">
        <v>39</v>
      </c>
      <c r="AE66">
        <f>STDEV(AE62:AE64)</f>
        <v>1.4685707337408027</v>
      </c>
      <c r="AF66">
        <f>STDEV(AF62:AF64)</f>
        <v>0.67987743993556093</v>
      </c>
    </row>
    <row r="67" spans="2:33">
      <c r="B67" t="s">
        <v>17</v>
      </c>
      <c r="C67" t="s">
        <v>0</v>
      </c>
      <c r="D67" s="8">
        <v>32.090000000000003</v>
      </c>
      <c r="L67" t="s">
        <v>11</v>
      </c>
      <c r="M67" t="s">
        <v>17</v>
      </c>
      <c r="N67" s="20">
        <v>21.89</v>
      </c>
      <c r="V67" t="s">
        <v>17</v>
      </c>
      <c r="W67" t="s">
        <v>0</v>
      </c>
      <c r="X67" s="13">
        <v>32.56</v>
      </c>
      <c r="AF67" t="s">
        <v>24</v>
      </c>
      <c r="AG67" s="3">
        <f>TTEST(AE62:AE64,AF62:AF64,1,1)</f>
        <v>9.8926091539822715E-3</v>
      </c>
    </row>
    <row r="68" spans="2:33">
      <c r="B68" t="s">
        <v>11</v>
      </c>
      <c r="C68" t="s">
        <v>17</v>
      </c>
      <c r="D68" s="8">
        <v>23.25</v>
      </c>
      <c r="G68" s="9">
        <f>F71-F65</f>
        <v>6.02</v>
      </c>
      <c r="H68" s="2">
        <f>-1/2^-G68</f>
        <v>-64.893406706561819</v>
      </c>
      <c r="L68" t="s">
        <v>11</v>
      </c>
      <c r="M68" t="s">
        <v>17</v>
      </c>
      <c r="N68" s="20">
        <v>22.04</v>
      </c>
      <c r="Q68" s="9">
        <f>P70-P65</f>
        <v>4.9200000000000017</v>
      </c>
      <c r="R68" s="2">
        <f>-1/2^-Q68</f>
        <v>-30.273844695219097</v>
      </c>
      <c r="V68" t="s">
        <v>11</v>
      </c>
      <c r="W68" t="s">
        <v>17</v>
      </c>
      <c r="X68" s="13">
        <v>22.54</v>
      </c>
      <c r="AA68" s="9">
        <f>Z71-Z65</f>
        <v>3.6833333333333407</v>
      </c>
      <c r="AB68" s="2">
        <f>-1/2^-AA68</f>
        <v>-12.846766109814087</v>
      </c>
      <c r="AF68" t="s">
        <v>40</v>
      </c>
      <c r="AG68">
        <f>AVERAGE(AB68,R68,H68)</f>
        <v>-36.004672503865002</v>
      </c>
    </row>
    <row r="69" spans="2:33">
      <c r="B69" t="s">
        <v>11</v>
      </c>
      <c r="C69" t="s">
        <v>17</v>
      </c>
      <c r="D69" s="8">
        <v>23.04</v>
      </c>
      <c r="E69">
        <f>AVERAGE(D68,D69,D70)</f>
        <v>23.076666666666668</v>
      </c>
      <c r="L69" t="s">
        <v>11</v>
      </c>
      <c r="M69" t="s">
        <v>17</v>
      </c>
      <c r="N69" s="20">
        <v>21.65</v>
      </c>
      <c r="O69">
        <f>AVERAGE(N67,N68,N69)</f>
        <v>21.86</v>
      </c>
      <c r="V69" t="s">
        <v>11</v>
      </c>
      <c r="W69" t="s">
        <v>17</v>
      </c>
      <c r="X69" s="13">
        <v>22.95</v>
      </c>
      <c r="Y69">
        <f>AVERAGE(X68,X69,X70)</f>
        <v>22.659999999999997</v>
      </c>
    </row>
    <row r="70" spans="2:33">
      <c r="B70" t="s">
        <v>11</v>
      </c>
      <c r="C70" t="s">
        <v>17</v>
      </c>
      <c r="D70" s="8">
        <v>22.94</v>
      </c>
      <c r="L70" t="s">
        <v>17</v>
      </c>
      <c r="M70" t="s">
        <v>17</v>
      </c>
      <c r="N70" s="20">
        <v>37.46</v>
      </c>
      <c r="P70" s="9">
        <f>O71-O69</f>
        <v>16.005000000000003</v>
      </c>
      <c r="V70" t="s">
        <v>11</v>
      </c>
      <c r="W70" t="s">
        <v>17</v>
      </c>
      <c r="X70" s="13">
        <v>22.49</v>
      </c>
    </row>
    <row r="71" spans="2:33">
      <c r="B71" t="s">
        <v>17</v>
      </c>
      <c r="C71" t="s">
        <v>17</v>
      </c>
      <c r="D71" s="8">
        <v>40</v>
      </c>
      <c r="F71" s="9">
        <f>E72-E69</f>
        <v>16.923333333333332</v>
      </c>
      <c r="L71" t="s">
        <v>17</v>
      </c>
      <c r="M71" t="s">
        <v>17</v>
      </c>
      <c r="N71" s="20">
        <v>38.270000000000003</v>
      </c>
      <c r="O71" s="21">
        <f>AVERAGE(N70,N71)</f>
        <v>37.865000000000002</v>
      </c>
      <c r="V71" t="s">
        <v>17</v>
      </c>
      <c r="W71" t="s">
        <v>30</v>
      </c>
      <c r="X71" s="8">
        <v>40</v>
      </c>
      <c r="Z71" s="9">
        <f>Y72-Y69</f>
        <v>17.340000000000003</v>
      </c>
    </row>
    <row r="72" spans="2:33">
      <c r="B72" t="s">
        <v>17</v>
      </c>
      <c r="C72" t="s">
        <v>17</v>
      </c>
      <c r="D72" s="8">
        <v>40</v>
      </c>
      <c r="E72">
        <f>AVERAGE(D71,D72,D73)</f>
        <v>40</v>
      </c>
      <c r="L72" s="2"/>
      <c r="M72" s="2"/>
      <c r="N72" s="16"/>
      <c r="V72" t="s">
        <v>17</v>
      </c>
      <c r="W72" t="s">
        <v>30</v>
      </c>
      <c r="X72" s="8">
        <v>40</v>
      </c>
      <c r="Y72">
        <f>AVERAGE(X71,X72,X73)</f>
        <v>40</v>
      </c>
    </row>
    <row r="73" spans="2:33">
      <c r="B73" t="s">
        <v>17</v>
      </c>
      <c r="C73" t="s">
        <v>17</v>
      </c>
      <c r="D73" s="8">
        <v>40</v>
      </c>
      <c r="V73" t="s">
        <v>17</v>
      </c>
      <c r="W73" t="s">
        <v>30</v>
      </c>
      <c r="X73" s="8">
        <v>40</v>
      </c>
    </row>
    <row r="74" spans="2:33">
      <c r="D74" t="s">
        <v>22</v>
      </c>
      <c r="W74" t="s">
        <v>18</v>
      </c>
    </row>
  </sheetData>
  <mergeCells count="8">
    <mergeCell ref="AD46:AG46"/>
    <mergeCell ref="AD60:AG60"/>
    <mergeCell ref="A1:H1"/>
    <mergeCell ref="K1:R1"/>
    <mergeCell ref="U1:AB1"/>
    <mergeCell ref="AD3:AG3"/>
    <mergeCell ref="AD18:AG18"/>
    <mergeCell ref="AD32:AG3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Lynch</dc:creator>
  <cp:lastModifiedBy>Jeremy Lynch</cp:lastModifiedBy>
  <dcterms:created xsi:type="dcterms:W3CDTF">2019-06-25T16:48:21Z</dcterms:created>
  <dcterms:modified xsi:type="dcterms:W3CDTF">2019-08-29T14:05:35Z</dcterms:modified>
</cp:coreProperties>
</file>