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gimenes\Documents\Artigos\Manuscritos\Artigos 2019\PlosOne\Publicação FINAL\"/>
    </mc:Choice>
  </mc:AlternateContent>
  <bookViews>
    <workbookView xWindow="0" yWindow="0" windowWidth="19200" windowHeight="7350"/>
  </bookViews>
  <sheets>
    <sheet name="Aim 1 model building" sheetId="2" r:id="rId1"/>
    <sheet name="Aim 1 diagnostics" sheetId="5" r:id="rId2"/>
    <sheet name="Aim 1 Results Table" sheetId="4" r:id="rId3"/>
    <sheet name="Aim 2" sheetId="1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5" l="1"/>
  <c r="E31" i="5"/>
  <c r="E28" i="5"/>
  <c r="O21" i="4" l="1"/>
  <c r="N21" i="4"/>
  <c r="O20" i="4"/>
  <c r="N20" i="4"/>
  <c r="O19" i="4"/>
  <c r="N19" i="4"/>
  <c r="O18" i="4"/>
  <c r="N18" i="4"/>
  <c r="O15" i="4"/>
  <c r="N15" i="4"/>
  <c r="O12" i="4"/>
  <c r="N12" i="4"/>
  <c r="O11" i="4"/>
  <c r="N11" i="4"/>
  <c r="O10" i="4"/>
  <c r="N10" i="4"/>
  <c r="N6" i="4"/>
  <c r="O6" i="4"/>
  <c r="N7" i="4"/>
  <c r="O7" i="4"/>
  <c r="O5" i="4"/>
  <c r="N5" i="4"/>
  <c r="M21" i="4"/>
  <c r="M20" i="4"/>
  <c r="M19" i="4"/>
  <c r="M18" i="4"/>
  <c r="M15" i="4"/>
  <c r="M12" i="4"/>
  <c r="M11" i="4"/>
  <c r="M10" i="4"/>
  <c r="M6" i="4"/>
  <c r="M7" i="4"/>
  <c r="M5" i="4"/>
  <c r="M5" i="1"/>
  <c r="M6" i="1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94" i="2"/>
  <c r="N109" i="2"/>
  <c r="N110" i="2"/>
  <c r="R75" i="2"/>
  <c r="K96" i="2" l="1"/>
  <c r="L96" i="2"/>
  <c r="K97" i="2"/>
  <c r="L97" i="2"/>
  <c r="K98" i="2"/>
  <c r="L98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L94" i="2"/>
  <c r="K94" i="2"/>
  <c r="J96" i="2"/>
  <c r="J97" i="2"/>
  <c r="J98" i="2"/>
  <c r="J100" i="2"/>
  <c r="J101" i="2"/>
  <c r="J102" i="2"/>
  <c r="J103" i="2"/>
  <c r="J104" i="2"/>
  <c r="J105" i="2"/>
  <c r="J106" i="2"/>
  <c r="J107" i="2"/>
  <c r="J108" i="2"/>
  <c r="J94" i="2"/>
  <c r="AY78" i="2"/>
  <c r="AY77" i="2"/>
  <c r="AY76" i="2"/>
  <c r="AY75" i="2"/>
  <c r="AY73" i="2"/>
  <c r="AY72" i="2"/>
  <c r="AY71" i="2"/>
  <c r="AY69" i="2"/>
  <c r="AN71" i="2"/>
  <c r="AN72" i="2"/>
  <c r="AN73" i="2"/>
  <c r="AN75" i="2"/>
  <c r="AN76" i="2"/>
  <c r="AN77" i="2"/>
  <c r="AN79" i="2"/>
  <c r="AN80" i="2"/>
  <c r="AN81" i="2"/>
  <c r="AN82" i="2"/>
  <c r="AN83" i="2"/>
  <c r="AN69" i="2"/>
  <c r="AC79" i="2"/>
  <c r="AC80" i="2"/>
  <c r="AC81" i="2"/>
  <c r="AC82" i="2"/>
  <c r="AC83" i="2"/>
  <c r="AC78" i="2"/>
  <c r="AC73" i="2"/>
  <c r="AC72" i="2"/>
  <c r="AC71" i="2"/>
  <c r="AC69" i="2"/>
  <c r="R76" i="2"/>
  <c r="R77" i="2"/>
  <c r="R78" i="2"/>
  <c r="R79" i="2"/>
  <c r="R80" i="2"/>
  <c r="R81" i="2"/>
  <c r="R82" i="2"/>
  <c r="R83" i="2"/>
  <c r="R69" i="2"/>
  <c r="BH44" i="2"/>
  <c r="BH45" i="2"/>
  <c r="BH46" i="2"/>
  <c r="BH47" i="2"/>
  <c r="BH48" i="2"/>
  <c r="BH49" i="2"/>
  <c r="BH50" i="2"/>
  <c r="BH51" i="2"/>
  <c r="BH52" i="2"/>
  <c r="BH53" i="2"/>
  <c r="BH39" i="2"/>
  <c r="AW46" i="2"/>
  <c r="AW47" i="2"/>
  <c r="AW48" i="2"/>
  <c r="AW49" i="2"/>
  <c r="AW50" i="2"/>
  <c r="AW51" i="2"/>
  <c r="AW52" i="2"/>
  <c r="AW53" i="2"/>
  <c r="AW45" i="2"/>
  <c r="AW43" i="2"/>
  <c r="AW42" i="2"/>
  <c r="AW41" i="2"/>
  <c r="AW39" i="2"/>
  <c r="AL48" i="2"/>
  <c r="AL53" i="2"/>
  <c r="AL52" i="2"/>
  <c r="AL51" i="2"/>
  <c r="AL50" i="2"/>
  <c r="AL49" i="2"/>
  <c r="AL44" i="2"/>
  <c r="AL43" i="2"/>
  <c r="AL42" i="2"/>
  <c r="AL41" i="2"/>
  <c r="AL39" i="2"/>
  <c r="AB39" i="2"/>
  <c r="AB41" i="2"/>
  <c r="AB42" i="2"/>
  <c r="AB43" i="2"/>
  <c r="AB44" i="2"/>
  <c r="AB45" i="2"/>
  <c r="AB46" i="2"/>
  <c r="AB47" i="2"/>
  <c r="AB49" i="2"/>
  <c r="AB50" i="2"/>
  <c r="AB51" i="2"/>
  <c r="AB52" i="2"/>
  <c r="AB53" i="2"/>
  <c r="R41" i="2"/>
  <c r="R42" i="2"/>
  <c r="R43" i="2"/>
  <c r="R44" i="2"/>
  <c r="R45" i="2"/>
  <c r="R46" i="2"/>
  <c r="R47" i="2"/>
  <c r="R48" i="2"/>
  <c r="R39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7" i="2"/>
  <c r="K21" i="1" l="1"/>
  <c r="J21" i="1"/>
  <c r="I21" i="1"/>
  <c r="J11" i="1"/>
  <c r="K11" i="1"/>
  <c r="K10" i="1"/>
  <c r="J10" i="1"/>
  <c r="I11" i="1"/>
  <c r="I10" i="1"/>
  <c r="K16" i="1"/>
  <c r="J16" i="1"/>
  <c r="I16" i="1"/>
  <c r="I5" i="1"/>
  <c r="J5" i="1"/>
  <c r="K5" i="1"/>
  <c r="K6" i="1"/>
  <c r="J6" i="1"/>
  <c r="I6" i="1"/>
</calcChain>
</file>

<file path=xl/sharedStrings.xml><?xml version="1.0" encoding="utf-8"?>
<sst xmlns="http://schemas.openxmlformats.org/spreadsheetml/2006/main" count="842" uniqueCount="66">
  <si>
    <t>Parameter</t>
  </si>
  <si>
    <t>Estimate</t>
  </si>
  <si>
    <t>Standard Error</t>
  </si>
  <si>
    <t>95% Confidence Limits</t>
  </si>
  <si>
    <t>Z</t>
  </si>
  <si>
    <t>Pr &gt; |Z|</t>
  </si>
  <si>
    <t>Intercept</t>
  </si>
  <si>
    <t>&lt;.0001</t>
  </si>
  <si>
    <t>time</t>
  </si>
  <si>
    <t>ADJUSTED - GEE</t>
  </si>
  <si>
    <t>CRUDE - GEE</t>
  </si>
  <si>
    <t>CRUDE - RANDOM INTERCEPTS</t>
  </si>
  <si>
    <t>ADJUSTED - RANDOM INTERCEPTS</t>
  </si>
  <si>
    <t>tValue</t>
  </si>
  <si>
    <t>Pr&lt;|t|</t>
  </si>
  <si>
    <t>lower</t>
  </si>
  <si>
    <t>upper</t>
  </si>
  <si>
    <t>agecat</t>
  </si>
  <si>
    <t>Gender</t>
  </si>
  <si>
    <t>Female</t>
  </si>
  <si>
    <t>CCIcat</t>
  </si>
  <si>
    <t>Type_Prescription</t>
  </si>
  <si>
    <t>Electronic</t>
  </si>
  <si>
    <t>complexity</t>
  </si>
  <si>
    <t>High-dependency care</t>
  </si>
  <si>
    <t>Intensive Care</t>
  </si>
  <si>
    <t>Intermediate Care</t>
  </si>
  <si>
    <t>Minimal care</t>
  </si>
  <si>
    <t>No se aplica</t>
  </si>
  <si>
    <t>QIC</t>
  </si>
  <si>
    <t>QICu</t>
  </si>
  <si>
    <t>Source</t>
  </si>
  <si>
    <t>DF</t>
  </si>
  <si>
    <t>Chi-Square</t>
  </si>
  <si>
    <t>Pr &gt; ChiSq</t>
  </si>
  <si>
    <t xml:space="preserve">rate of pDDI per </t>
  </si>
  <si>
    <t>Semi-intensive care</t>
  </si>
  <si>
    <t>Remove one variable from Full model</t>
  </si>
  <si>
    <t>Remove one variable at a time from model selected above</t>
  </si>
  <si>
    <t>*</t>
  </si>
  <si>
    <t>FINAL MODEL</t>
  </si>
  <si>
    <t>* changes in the coefficient for 'Intensive care' ignored since baseline esimate is close to zero and any % changes will always appear large.</t>
  </si>
  <si>
    <t>Check by adding in TIME</t>
  </si>
  <si>
    <t>Check by adding in GENDER</t>
  </si>
  <si>
    <t>Note: reference category in the random intercepts model was 'discharge', hence sign needs to be reversed</t>
  </si>
  <si>
    <t>less than 55</t>
  </si>
  <si>
    <t>55 to &lt;65</t>
  </si>
  <si>
    <t>65 tp &lt;75</t>
  </si>
  <si>
    <t>75 or more</t>
  </si>
  <si>
    <t>1-2</t>
  </si>
  <si>
    <t>3-4</t>
  </si>
  <si>
    <t>5+</t>
  </si>
  <si>
    <t>Paper</t>
  </si>
  <si>
    <t>N patients</t>
  </si>
  <si>
    <t>Rate ratio</t>
  </si>
  <si>
    <t>LL</t>
  </si>
  <si>
    <t>UL</t>
  </si>
  <si>
    <t>Pearson residuals</t>
  </si>
  <si>
    <t>Deviance residuals</t>
  </si>
  <si>
    <t>Criterion</t>
  </si>
  <si>
    <t>Value</t>
  </si>
  <si>
    <t>Value/DF</t>
  </si>
  <si>
    <t>Deviance</t>
  </si>
  <si>
    <t>Scaled Deviance</t>
  </si>
  <si>
    <t>Pearson Chi-Square</t>
  </si>
  <si>
    <t>Scaled Pearson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</si>
</sst>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0" fillId="0" borderId="1" xfId="0" applyBorder="1"/>
    <xf numFmtId="0" fontId="0" fillId="3" borderId="0" xfId="0" applyFill="1"/>
    <xf numFmtId="0" fontId="0" fillId="0" borderId="0" xfId="0" applyFill="1"/>
    <xf numFmtId="2" fontId="0" fillId="4" borderId="0" xfId="0" applyNumberFormat="1" applyFill="1"/>
    <xf numFmtId="1" fontId="0" fillId="0" borderId="0" xfId="0" applyNumberFormat="1"/>
    <xf numFmtId="0" fontId="1" fillId="0" borderId="0" xfId="0" applyFont="1"/>
    <xf numFmtId="2" fontId="0" fillId="3" borderId="0" xfId="0" applyNumberFormat="1" applyFill="1"/>
    <xf numFmtId="164" fontId="0" fillId="2" borderId="0" xfId="0" applyNumberFormat="1" applyFill="1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8</xdr:col>
      <xdr:colOff>47625</xdr:colOff>
      <xdr:row>21</xdr:row>
      <xdr:rowOff>121444</xdr:rowOff>
    </xdr:to>
    <xdr:pic>
      <xdr:nvPicPr>
        <xdr:cNvPr id="4" name="Picture 3" descr="Plot of stdpear by pr">
          <a:extLst>
            <a:ext uri="{FF2B5EF4-FFF2-40B4-BE49-F238E27FC236}">
              <a16:creationId xmlns:a16="http://schemas.microsoft.com/office/drawing/2014/main" xmlns="" id="{9D155BBF-EDFC-4CF9-92B6-EB0813FD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4924425" cy="3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47625</xdr:rowOff>
    </xdr:from>
    <xdr:to>
      <xdr:col>17</xdr:col>
      <xdr:colOff>114300</xdr:colOff>
      <xdr:row>21</xdr:row>
      <xdr:rowOff>171450</xdr:rowOff>
    </xdr:to>
    <xdr:pic>
      <xdr:nvPicPr>
        <xdr:cNvPr id="5" name="Picture 4" descr="Plot of dev by pr">
          <a:extLst>
            <a:ext uri="{FF2B5EF4-FFF2-40B4-BE49-F238E27FC236}">
              <a16:creationId xmlns:a16="http://schemas.microsoft.com/office/drawing/2014/main" xmlns="" id="{BAD681C1-40A7-4B6C-941A-69F9CC72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8625"/>
          <a:ext cx="4991100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10"/>
  <sheetViews>
    <sheetView tabSelected="1" topLeftCell="A76" workbookViewId="0">
      <selection activeCell="B108" sqref="B108"/>
    </sheetView>
  </sheetViews>
  <sheetFormatPr defaultRowHeight="14.5" x14ac:dyDescent="0.35"/>
  <cols>
    <col min="1" max="1" width="17.26953125" bestFit="1" customWidth="1"/>
    <col min="2" max="2" width="21.1796875" bestFit="1" customWidth="1"/>
  </cols>
  <sheetData>
    <row r="2" spans="1:68" x14ac:dyDescent="0.35">
      <c r="A2" s="9" t="s">
        <v>37</v>
      </c>
    </row>
    <row r="3" spans="1:68" x14ac:dyDescent="0.35">
      <c r="A3" t="s">
        <v>29</v>
      </c>
      <c r="B3">
        <v>-9722.8003000000008</v>
      </c>
      <c r="J3" t="s">
        <v>29</v>
      </c>
      <c r="K3">
        <v>-9749.9192999999996</v>
      </c>
      <c r="T3" t="s">
        <v>29</v>
      </c>
      <c r="U3">
        <v>-9769.2492999999995</v>
      </c>
      <c r="AD3" t="s">
        <v>29</v>
      </c>
      <c r="AE3">
        <v>-9825.0895999999993</v>
      </c>
      <c r="AN3" t="s">
        <v>29</v>
      </c>
      <c r="AO3">
        <v>-9742.0005999999994</v>
      </c>
      <c r="AX3" t="s">
        <v>29</v>
      </c>
      <c r="AY3">
        <v>-9587.2090000000007</v>
      </c>
      <c r="BH3" t="s">
        <v>29</v>
      </c>
      <c r="BI3">
        <v>-9850.4658999999992</v>
      </c>
    </row>
    <row r="4" spans="1:68" x14ac:dyDescent="0.35">
      <c r="A4" t="s">
        <v>30</v>
      </c>
      <c r="B4">
        <v>-9730.8572999999997</v>
      </c>
      <c r="J4" t="s">
        <v>30</v>
      </c>
      <c r="K4">
        <v>-9758.8655999999992</v>
      </c>
      <c r="T4" t="s">
        <v>30</v>
      </c>
      <c r="U4">
        <v>-9775.6692000000003</v>
      </c>
      <c r="AD4" t="s">
        <v>30</v>
      </c>
      <c r="AE4">
        <v>-9831.5007999999998</v>
      </c>
      <c r="AN4" t="s">
        <v>30</v>
      </c>
      <c r="AO4">
        <v>-9749.3610000000008</v>
      </c>
      <c r="AX4" t="s">
        <v>30</v>
      </c>
      <c r="AY4">
        <v>-9595.3616000000002</v>
      </c>
      <c r="BH4" t="s">
        <v>30</v>
      </c>
      <c r="BI4">
        <v>-9857.2255000000005</v>
      </c>
    </row>
    <row r="6" spans="1:68" x14ac:dyDescent="0.35">
      <c r="A6" t="s">
        <v>0</v>
      </c>
      <c r="C6" t="s">
        <v>1</v>
      </c>
      <c r="D6" t="s">
        <v>2</v>
      </c>
      <c r="E6" t="s">
        <v>3</v>
      </c>
      <c r="G6" t="s">
        <v>4</v>
      </c>
      <c r="H6" t="s">
        <v>5</v>
      </c>
      <c r="J6" t="s">
        <v>0</v>
      </c>
      <c r="L6" t="s">
        <v>1</v>
      </c>
      <c r="M6" t="s">
        <v>2</v>
      </c>
      <c r="N6" t="s">
        <v>3</v>
      </c>
      <c r="P6" t="s">
        <v>4</v>
      </c>
      <c r="Q6" t="s">
        <v>5</v>
      </c>
      <c r="T6" t="s">
        <v>0</v>
      </c>
      <c r="V6" t="s">
        <v>1</v>
      </c>
      <c r="W6" t="s">
        <v>2</v>
      </c>
      <c r="X6" t="s">
        <v>3</v>
      </c>
      <c r="Z6" t="s">
        <v>4</v>
      </c>
      <c r="AA6" t="s">
        <v>5</v>
      </c>
      <c r="AD6" t="s">
        <v>0</v>
      </c>
      <c r="AF6" t="s">
        <v>1</v>
      </c>
      <c r="AG6" t="s">
        <v>2</v>
      </c>
      <c r="AH6" t="s">
        <v>3</v>
      </c>
      <c r="AJ6" t="s">
        <v>4</v>
      </c>
      <c r="AK6" t="s">
        <v>5</v>
      </c>
      <c r="AN6" t="s">
        <v>0</v>
      </c>
      <c r="AP6" t="s">
        <v>1</v>
      </c>
      <c r="AQ6" t="s">
        <v>2</v>
      </c>
      <c r="AR6" t="s">
        <v>3</v>
      </c>
      <c r="AT6" t="s">
        <v>4</v>
      </c>
      <c r="AU6" t="s">
        <v>5</v>
      </c>
      <c r="AX6" t="s">
        <v>0</v>
      </c>
      <c r="AZ6" t="s">
        <v>1</v>
      </c>
      <c r="BA6" t="s">
        <v>2</v>
      </c>
      <c r="BB6" t="s">
        <v>3</v>
      </c>
      <c r="BD6" t="s">
        <v>4</v>
      </c>
      <c r="BE6" t="s">
        <v>5</v>
      </c>
      <c r="BH6" t="s">
        <v>0</v>
      </c>
      <c r="BJ6" t="s">
        <v>1</v>
      </c>
      <c r="BK6" t="s">
        <v>2</v>
      </c>
      <c r="BL6" t="s">
        <v>3</v>
      </c>
      <c r="BN6" t="s">
        <v>4</v>
      </c>
      <c r="BO6" t="s">
        <v>5</v>
      </c>
    </row>
    <row r="7" spans="1:68" x14ac:dyDescent="0.35">
      <c r="A7" t="s">
        <v>6</v>
      </c>
      <c r="C7">
        <v>-0.80489999999999995</v>
      </c>
      <c r="D7">
        <v>0.13619999999999999</v>
      </c>
      <c r="E7">
        <v>-1.0718000000000001</v>
      </c>
      <c r="F7">
        <v>-0.53790000000000004</v>
      </c>
      <c r="G7">
        <v>-5.91</v>
      </c>
      <c r="H7" t="s">
        <v>7</v>
      </c>
      <c r="J7" t="s">
        <v>6</v>
      </c>
      <c r="L7">
        <v>-0.79330000000000001</v>
      </c>
      <c r="M7">
        <v>0.13300000000000001</v>
      </c>
      <c r="N7">
        <v>-1.0539000000000001</v>
      </c>
      <c r="O7">
        <v>-0.53269999999999995</v>
      </c>
      <c r="P7">
        <v>-5.97</v>
      </c>
      <c r="Q7" t="s">
        <v>7</v>
      </c>
      <c r="R7" s="10">
        <f>(L7-$C7)/$C7</f>
        <v>-1.441172816498937E-2</v>
      </c>
      <c r="T7" t="s">
        <v>6</v>
      </c>
      <c r="V7">
        <v>-0.71160000000000001</v>
      </c>
      <c r="W7">
        <v>0.1094</v>
      </c>
      <c r="X7">
        <v>-0.92589999999999995</v>
      </c>
      <c r="Y7">
        <v>-0.49719999999999998</v>
      </c>
      <c r="Z7">
        <v>-6.51</v>
      </c>
      <c r="AA7" t="s">
        <v>7</v>
      </c>
      <c r="AB7" s="2">
        <f>(V7-$C7)/$C7</f>
        <v>-0.11591502049944086</v>
      </c>
      <c r="AD7" t="s">
        <v>6</v>
      </c>
      <c r="AF7">
        <v>-0.81559999999999999</v>
      </c>
      <c r="AG7">
        <v>0.13769999999999999</v>
      </c>
      <c r="AH7">
        <v>-1.0854999999999999</v>
      </c>
      <c r="AI7">
        <v>-0.54559999999999997</v>
      </c>
      <c r="AJ7">
        <v>-5.92</v>
      </c>
      <c r="AK7" t="s">
        <v>7</v>
      </c>
      <c r="AL7" s="2">
        <f>(AF7-$C7)/$C7</f>
        <v>1.3293576841843761E-2</v>
      </c>
      <c r="AN7" t="s">
        <v>6</v>
      </c>
      <c r="AP7">
        <v>-0.79239999999999999</v>
      </c>
      <c r="AQ7">
        <v>0.13289999999999999</v>
      </c>
      <c r="AR7">
        <v>-1.0528</v>
      </c>
      <c r="AS7">
        <v>-0.53200000000000003</v>
      </c>
      <c r="AT7">
        <v>-5.96</v>
      </c>
      <c r="AU7" t="s">
        <v>7</v>
      </c>
      <c r="AV7" s="2">
        <f>(AP7-$C7)/$C7</f>
        <v>-1.5529879488135117E-2</v>
      </c>
      <c r="AX7" t="s">
        <v>6</v>
      </c>
      <c r="AZ7">
        <v>-0.43159999999999998</v>
      </c>
      <c r="BA7">
        <v>0.14080000000000001</v>
      </c>
      <c r="BB7">
        <v>-0.70750000000000002</v>
      </c>
      <c r="BC7">
        <v>-0.15559999999999999</v>
      </c>
      <c r="BD7">
        <v>-3.07</v>
      </c>
      <c r="BE7">
        <v>2.2000000000000001E-3</v>
      </c>
      <c r="BF7" s="2">
        <f>(AZ7-$C7)/$C7</f>
        <v>-0.46378432103366879</v>
      </c>
      <c r="BH7" t="s">
        <v>6</v>
      </c>
      <c r="BJ7">
        <v>-0.88060000000000005</v>
      </c>
      <c r="BK7">
        <v>0.12330000000000001</v>
      </c>
      <c r="BL7">
        <v>-1.1223000000000001</v>
      </c>
      <c r="BM7">
        <v>-0.63890000000000002</v>
      </c>
      <c r="BN7">
        <v>-7.14</v>
      </c>
      <c r="BO7" t="s">
        <v>7</v>
      </c>
      <c r="BP7" s="2">
        <f>(BJ7-$C7)/$C7</f>
        <v>9.4048950180146737E-2</v>
      </c>
    </row>
    <row r="8" spans="1:68" x14ac:dyDescent="0.35">
      <c r="A8" t="s">
        <v>8</v>
      </c>
      <c r="B8">
        <v>1</v>
      </c>
      <c r="C8">
        <v>2.3400000000000001E-2</v>
      </c>
      <c r="D8">
        <v>3.7400000000000003E-2</v>
      </c>
      <c r="E8">
        <v>-4.99E-2</v>
      </c>
      <c r="F8">
        <v>9.6699999999999994E-2</v>
      </c>
      <c r="G8">
        <v>0.62</v>
      </c>
      <c r="H8">
        <v>0.53210000000000002</v>
      </c>
      <c r="R8" s="10">
        <f>(L8-$C8)/$C8</f>
        <v>-1</v>
      </c>
      <c r="T8" t="s">
        <v>8</v>
      </c>
      <c r="U8">
        <v>1</v>
      </c>
      <c r="V8">
        <v>2.64E-2</v>
      </c>
      <c r="W8">
        <v>3.7699999999999997E-2</v>
      </c>
      <c r="X8">
        <v>-4.7500000000000001E-2</v>
      </c>
      <c r="Y8">
        <v>0.1003</v>
      </c>
      <c r="Z8">
        <v>0.7</v>
      </c>
      <c r="AA8">
        <v>0.48399999999999999</v>
      </c>
      <c r="AB8" s="2">
        <f>(V8-$C8)/$C8</f>
        <v>0.12820512820512817</v>
      </c>
      <c r="AD8" t="s">
        <v>8</v>
      </c>
      <c r="AE8">
        <v>1</v>
      </c>
      <c r="AF8">
        <v>3.1800000000000002E-2</v>
      </c>
      <c r="AG8">
        <v>3.7699999999999997E-2</v>
      </c>
      <c r="AH8">
        <v>-4.2200000000000001E-2</v>
      </c>
      <c r="AI8">
        <v>0.1057</v>
      </c>
      <c r="AJ8">
        <v>0.84</v>
      </c>
      <c r="AK8">
        <v>0.39960000000000001</v>
      </c>
      <c r="AL8" s="7">
        <f>(AF8-$C8)/$C8</f>
        <v>0.35897435897435903</v>
      </c>
      <c r="AN8" t="s">
        <v>8</v>
      </c>
      <c r="AO8">
        <v>1</v>
      </c>
      <c r="AP8">
        <v>2.3099999999999999E-2</v>
      </c>
      <c r="AQ8">
        <v>3.7400000000000003E-2</v>
      </c>
      <c r="AR8">
        <v>-5.0099999999999999E-2</v>
      </c>
      <c r="AS8">
        <v>9.6299999999999997E-2</v>
      </c>
      <c r="AT8">
        <v>0.62</v>
      </c>
      <c r="AU8">
        <v>0.53580000000000005</v>
      </c>
      <c r="AV8" s="2">
        <f>(AP8-$C8)/$C8</f>
        <v>-1.2820512820512891E-2</v>
      </c>
      <c r="AX8" t="s">
        <v>8</v>
      </c>
      <c r="AY8">
        <v>1</v>
      </c>
      <c r="AZ8">
        <v>2.7099999999999999E-2</v>
      </c>
      <c r="BA8">
        <v>3.78E-2</v>
      </c>
      <c r="BB8">
        <v>-4.7E-2</v>
      </c>
      <c r="BC8">
        <v>0.1013</v>
      </c>
      <c r="BD8">
        <v>0.72</v>
      </c>
      <c r="BE8">
        <v>0.47360000000000002</v>
      </c>
      <c r="BF8" s="2">
        <f>(AZ8-$C8)/$C8</f>
        <v>0.15811965811965806</v>
      </c>
      <c r="BH8" t="s">
        <v>8</v>
      </c>
      <c r="BI8">
        <v>1</v>
      </c>
      <c r="BJ8">
        <v>4.4999999999999998E-2</v>
      </c>
      <c r="BK8">
        <v>3.7100000000000001E-2</v>
      </c>
      <c r="BL8">
        <v>-2.7699999999999999E-2</v>
      </c>
      <c r="BM8">
        <v>0.1178</v>
      </c>
      <c r="BN8">
        <v>1.21</v>
      </c>
      <c r="BO8">
        <v>0.22470000000000001</v>
      </c>
      <c r="BP8" s="2">
        <f>(BJ8-$C8)/$C8</f>
        <v>0.92307692307692291</v>
      </c>
    </row>
    <row r="9" spans="1:68" x14ac:dyDescent="0.35">
      <c r="A9" t="s">
        <v>17</v>
      </c>
      <c r="B9">
        <v>1</v>
      </c>
      <c r="C9">
        <v>-9.6600000000000005E-2</v>
      </c>
      <c r="D9">
        <v>9.4E-2</v>
      </c>
      <c r="E9">
        <v>-0.28070000000000001</v>
      </c>
      <c r="F9">
        <v>8.7499999999999994E-2</v>
      </c>
      <c r="G9">
        <v>-1.03</v>
      </c>
      <c r="H9">
        <v>0.30380000000000001</v>
      </c>
      <c r="J9" t="s">
        <v>17</v>
      </c>
      <c r="K9">
        <v>1</v>
      </c>
      <c r="L9">
        <v>-9.7199999999999995E-2</v>
      </c>
      <c r="M9">
        <v>9.4E-2</v>
      </c>
      <c r="N9">
        <v>-0.28149999999999997</v>
      </c>
      <c r="O9">
        <v>8.6999999999999994E-2</v>
      </c>
      <c r="P9">
        <v>-1.03</v>
      </c>
      <c r="Q9">
        <v>0.3009</v>
      </c>
      <c r="R9" s="10">
        <f t="shared" ref="R9:R21" si="0">(L9-$C9)/$C9</f>
        <v>6.2111801242234928E-3</v>
      </c>
      <c r="T9" t="s">
        <v>17</v>
      </c>
      <c r="U9">
        <v>1</v>
      </c>
      <c r="V9">
        <v>-4.8800000000000003E-2</v>
      </c>
      <c r="W9">
        <v>8.6599999999999996E-2</v>
      </c>
      <c r="X9">
        <v>-0.21870000000000001</v>
      </c>
      <c r="Y9">
        <v>0.121</v>
      </c>
      <c r="Z9">
        <v>-0.56000000000000005</v>
      </c>
      <c r="AA9">
        <v>0.57299999999999995</v>
      </c>
      <c r="AB9" s="7">
        <f t="shared" ref="AB9:AB21" si="1">(V9-$C9)/$C9</f>
        <v>-0.49482401656314701</v>
      </c>
      <c r="AL9" s="2">
        <f t="shared" ref="AL9:AL21" si="2">(AF9-$C9)/$C9</f>
        <v>-1</v>
      </c>
      <c r="AN9" t="s">
        <v>17</v>
      </c>
      <c r="AO9">
        <v>1</v>
      </c>
      <c r="AP9">
        <v>-8.8999999999999996E-2</v>
      </c>
      <c r="AQ9">
        <v>9.4899999999999998E-2</v>
      </c>
      <c r="AR9">
        <v>-0.27500000000000002</v>
      </c>
      <c r="AS9">
        <v>9.7000000000000003E-2</v>
      </c>
      <c r="AT9">
        <v>-0.94</v>
      </c>
      <c r="AU9">
        <v>0.3483</v>
      </c>
      <c r="AV9" s="2">
        <f t="shared" ref="AV9:AV21" si="3">(AP9-$C9)/$C9</f>
        <v>-7.8674948240165729E-2</v>
      </c>
      <c r="AX9" t="s">
        <v>17</v>
      </c>
      <c r="AY9">
        <v>1</v>
      </c>
      <c r="AZ9">
        <v>-0.1119</v>
      </c>
      <c r="BA9">
        <v>9.7699999999999995E-2</v>
      </c>
      <c r="BB9">
        <v>-0.3034</v>
      </c>
      <c r="BC9">
        <v>7.9600000000000004E-2</v>
      </c>
      <c r="BD9">
        <v>-1.1499999999999999</v>
      </c>
      <c r="BE9">
        <v>0.25190000000000001</v>
      </c>
      <c r="BF9" s="2">
        <f t="shared" ref="BF9:BF21" si="4">(AZ9-$C9)/$C9</f>
        <v>0.1583850931677018</v>
      </c>
      <c r="BH9" t="s">
        <v>17</v>
      </c>
      <c r="BI9">
        <v>1</v>
      </c>
      <c r="BJ9">
        <v>-6.5000000000000002E-2</v>
      </c>
      <c r="BK9">
        <v>9.5399999999999999E-2</v>
      </c>
      <c r="BL9">
        <v>-0.25190000000000001</v>
      </c>
      <c r="BM9">
        <v>0.12189999999999999</v>
      </c>
      <c r="BN9">
        <v>-0.68</v>
      </c>
      <c r="BO9">
        <v>0.49559999999999998</v>
      </c>
      <c r="BP9" s="2">
        <f t="shared" ref="BP9:BP21" si="5">(BJ9-$C9)/$C9</f>
        <v>-0.32712215320910976</v>
      </c>
    </row>
    <row r="10" spans="1:68" x14ac:dyDescent="0.35">
      <c r="A10" t="s">
        <v>17</v>
      </c>
      <c r="B10">
        <v>2</v>
      </c>
      <c r="C10">
        <v>-0.2429</v>
      </c>
      <c r="D10">
        <v>9.3100000000000002E-2</v>
      </c>
      <c r="E10">
        <v>-0.42520000000000002</v>
      </c>
      <c r="F10">
        <v>-6.0499999999999998E-2</v>
      </c>
      <c r="G10">
        <v>-2.61</v>
      </c>
      <c r="H10">
        <v>9.1000000000000004E-3</v>
      </c>
      <c r="J10" t="s">
        <v>17</v>
      </c>
      <c r="K10">
        <v>2</v>
      </c>
      <c r="L10">
        <v>-0.24479999999999999</v>
      </c>
      <c r="M10">
        <v>9.3299999999999994E-2</v>
      </c>
      <c r="N10">
        <v>-0.42770000000000002</v>
      </c>
      <c r="O10">
        <v>-6.2E-2</v>
      </c>
      <c r="P10">
        <v>-2.62</v>
      </c>
      <c r="Q10">
        <v>8.6999999999999994E-3</v>
      </c>
      <c r="R10" s="10">
        <f t="shared" si="0"/>
        <v>7.822149032523611E-3</v>
      </c>
      <c r="T10" t="s">
        <v>17</v>
      </c>
      <c r="U10">
        <v>2</v>
      </c>
      <c r="V10">
        <v>-0.19040000000000001</v>
      </c>
      <c r="W10">
        <v>8.14E-2</v>
      </c>
      <c r="X10">
        <v>-0.35</v>
      </c>
      <c r="Y10">
        <v>-3.0800000000000001E-2</v>
      </c>
      <c r="Z10">
        <v>-2.34</v>
      </c>
      <c r="AA10">
        <v>1.9400000000000001E-2</v>
      </c>
      <c r="AB10" s="7">
        <f t="shared" si="1"/>
        <v>-0.21613832853025933</v>
      </c>
      <c r="AL10" s="2">
        <f t="shared" si="2"/>
        <v>-1</v>
      </c>
      <c r="AN10" t="s">
        <v>17</v>
      </c>
      <c r="AO10">
        <v>2</v>
      </c>
      <c r="AP10">
        <v>-0.24010000000000001</v>
      </c>
      <c r="AQ10">
        <v>9.2799999999999994E-2</v>
      </c>
      <c r="AR10">
        <v>-0.42209999999999998</v>
      </c>
      <c r="AS10">
        <v>-5.8200000000000002E-2</v>
      </c>
      <c r="AT10">
        <v>-2.59</v>
      </c>
      <c r="AU10">
        <v>9.7000000000000003E-3</v>
      </c>
      <c r="AV10" s="2">
        <f t="shared" si="3"/>
        <v>-1.152737752161382E-2</v>
      </c>
      <c r="AX10" t="s">
        <v>17</v>
      </c>
      <c r="AY10">
        <v>2</v>
      </c>
      <c r="AZ10">
        <v>-0.2422</v>
      </c>
      <c r="BA10">
        <v>9.69E-2</v>
      </c>
      <c r="BB10">
        <v>-0.43219999999999997</v>
      </c>
      <c r="BC10">
        <v>-5.2200000000000003E-2</v>
      </c>
      <c r="BD10">
        <v>-2.5</v>
      </c>
      <c r="BE10">
        <v>1.2500000000000001E-2</v>
      </c>
      <c r="BF10" s="2">
        <f t="shared" si="4"/>
        <v>-2.8818443804034836E-3</v>
      </c>
      <c r="BH10" t="s">
        <v>17</v>
      </c>
      <c r="BI10">
        <v>2</v>
      </c>
      <c r="BJ10">
        <v>-0.17610000000000001</v>
      </c>
      <c r="BK10">
        <v>8.9899999999999994E-2</v>
      </c>
      <c r="BL10">
        <v>-0.35220000000000001</v>
      </c>
      <c r="BM10">
        <v>0</v>
      </c>
      <c r="BN10">
        <v>-1.96</v>
      </c>
      <c r="BO10">
        <v>5.0099999999999999E-2</v>
      </c>
      <c r="BP10" s="2">
        <f t="shared" si="5"/>
        <v>-0.27501029230135859</v>
      </c>
    </row>
    <row r="11" spans="1:68" x14ac:dyDescent="0.35">
      <c r="A11" t="s">
        <v>17</v>
      </c>
      <c r="B11">
        <v>3</v>
      </c>
      <c r="C11">
        <v>-0.23369999999999999</v>
      </c>
      <c r="D11">
        <v>9.5299999999999996E-2</v>
      </c>
      <c r="E11">
        <v>-0.42049999999999998</v>
      </c>
      <c r="F11">
        <v>-4.6899999999999997E-2</v>
      </c>
      <c r="G11">
        <v>-2.4500000000000002</v>
      </c>
      <c r="H11">
        <v>1.4200000000000001E-2</v>
      </c>
      <c r="J11" t="s">
        <v>17</v>
      </c>
      <c r="K11">
        <v>3</v>
      </c>
      <c r="L11">
        <v>-0.23519999999999999</v>
      </c>
      <c r="M11">
        <v>9.5399999999999999E-2</v>
      </c>
      <c r="N11">
        <v>-0.42230000000000001</v>
      </c>
      <c r="O11">
        <v>-4.8099999999999997E-2</v>
      </c>
      <c r="P11">
        <v>-2.46</v>
      </c>
      <c r="Q11">
        <v>1.37E-2</v>
      </c>
      <c r="R11" s="10">
        <f t="shared" si="0"/>
        <v>6.4184852374839594E-3</v>
      </c>
      <c r="T11" t="s">
        <v>17</v>
      </c>
      <c r="U11">
        <v>3</v>
      </c>
      <c r="V11">
        <v>-0.17960000000000001</v>
      </c>
      <c r="W11">
        <v>7.6200000000000004E-2</v>
      </c>
      <c r="X11">
        <v>-0.3291</v>
      </c>
      <c r="Y11">
        <v>-3.0200000000000001E-2</v>
      </c>
      <c r="Z11">
        <v>-2.36</v>
      </c>
      <c r="AA11">
        <v>1.8499999999999999E-2</v>
      </c>
      <c r="AB11" s="7">
        <f t="shared" si="1"/>
        <v>-0.23149336756525454</v>
      </c>
      <c r="AL11" s="2">
        <f t="shared" si="2"/>
        <v>-1</v>
      </c>
      <c r="AN11" t="s">
        <v>17</v>
      </c>
      <c r="AO11">
        <v>3</v>
      </c>
      <c r="AP11">
        <v>-0.2276</v>
      </c>
      <c r="AQ11">
        <v>9.5600000000000004E-2</v>
      </c>
      <c r="AR11">
        <v>-0.41499999999999998</v>
      </c>
      <c r="AS11">
        <v>-4.0300000000000002E-2</v>
      </c>
      <c r="AT11">
        <v>-2.38</v>
      </c>
      <c r="AU11">
        <v>1.72E-2</v>
      </c>
      <c r="AV11" s="2">
        <f t="shared" si="3"/>
        <v>-2.6101839965768054E-2</v>
      </c>
      <c r="AX11" t="s">
        <v>17</v>
      </c>
      <c r="AY11">
        <v>3</v>
      </c>
      <c r="AZ11">
        <v>-0.25740000000000002</v>
      </c>
      <c r="BA11">
        <v>9.8900000000000002E-2</v>
      </c>
      <c r="BB11">
        <v>-0.45129999999999998</v>
      </c>
      <c r="BC11">
        <v>-6.3500000000000001E-2</v>
      </c>
      <c r="BD11">
        <v>-2.6</v>
      </c>
      <c r="BE11">
        <v>9.2999999999999992E-3</v>
      </c>
      <c r="BF11" s="2">
        <f t="shared" si="4"/>
        <v>0.10141206675224659</v>
      </c>
      <c r="BH11" t="s">
        <v>17</v>
      </c>
      <c r="BI11">
        <v>3</v>
      </c>
      <c r="BJ11">
        <v>-0.14369999999999999</v>
      </c>
      <c r="BK11">
        <v>9.1399999999999995E-2</v>
      </c>
      <c r="BL11">
        <v>-0.32290000000000002</v>
      </c>
      <c r="BM11">
        <v>3.56E-2</v>
      </c>
      <c r="BN11">
        <v>-1.57</v>
      </c>
      <c r="BO11">
        <v>0.11609999999999999</v>
      </c>
      <c r="BP11" s="2">
        <f t="shared" si="5"/>
        <v>-0.38510911424903721</v>
      </c>
    </row>
    <row r="12" spans="1:68" x14ac:dyDescent="0.35">
      <c r="A12" t="s">
        <v>18</v>
      </c>
      <c r="B12" t="s">
        <v>19</v>
      </c>
      <c r="C12">
        <v>3.9699999999999999E-2</v>
      </c>
      <c r="D12">
        <v>5.8700000000000002E-2</v>
      </c>
      <c r="E12">
        <v>-7.5300000000000006E-2</v>
      </c>
      <c r="F12">
        <v>0.15479999999999999</v>
      </c>
      <c r="G12">
        <v>0.68</v>
      </c>
      <c r="H12">
        <v>0.49859999999999999</v>
      </c>
      <c r="J12" t="s">
        <v>18</v>
      </c>
      <c r="K12" t="s">
        <v>19</v>
      </c>
      <c r="L12">
        <v>3.9600000000000003E-2</v>
      </c>
      <c r="M12">
        <v>5.8700000000000002E-2</v>
      </c>
      <c r="N12">
        <v>-7.5499999999999998E-2</v>
      </c>
      <c r="O12">
        <v>0.1547</v>
      </c>
      <c r="P12">
        <v>0.67</v>
      </c>
      <c r="Q12">
        <v>0.5</v>
      </c>
      <c r="R12" s="10">
        <f t="shared" si="0"/>
        <v>-2.5188916876573283E-3</v>
      </c>
      <c r="T12" t="s">
        <v>18</v>
      </c>
      <c r="U12" t="s">
        <v>19</v>
      </c>
      <c r="V12">
        <v>4.02E-2</v>
      </c>
      <c r="W12">
        <v>5.8599999999999999E-2</v>
      </c>
      <c r="X12">
        <v>-7.4700000000000003E-2</v>
      </c>
      <c r="Y12">
        <v>0.15509999999999999</v>
      </c>
      <c r="Z12">
        <v>0.69</v>
      </c>
      <c r="AA12">
        <v>0.49309999999999998</v>
      </c>
      <c r="AB12" s="2">
        <f t="shared" si="1"/>
        <v>1.2594458438287165E-2</v>
      </c>
      <c r="AD12" t="s">
        <v>18</v>
      </c>
      <c r="AE12" t="s">
        <v>19</v>
      </c>
      <c r="AF12">
        <v>3.3700000000000001E-2</v>
      </c>
      <c r="AG12">
        <v>5.9700000000000003E-2</v>
      </c>
      <c r="AH12">
        <v>-8.3299999999999999E-2</v>
      </c>
      <c r="AI12">
        <v>0.1507</v>
      </c>
      <c r="AJ12">
        <v>0.56000000000000005</v>
      </c>
      <c r="AK12">
        <v>0.57269999999999999</v>
      </c>
      <c r="AL12" s="2">
        <f t="shared" si="2"/>
        <v>-0.1511335012594458</v>
      </c>
      <c r="AV12" s="2">
        <f t="shared" si="3"/>
        <v>-1</v>
      </c>
      <c r="AX12" t="s">
        <v>18</v>
      </c>
      <c r="AY12" t="s">
        <v>19</v>
      </c>
      <c r="AZ12">
        <v>3.6900000000000002E-2</v>
      </c>
      <c r="BA12">
        <v>6.1800000000000001E-2</v>
      </c>
      <c r="BB12">
        <v>-8.4199999999999997E-2</v>
      </c>
      <c r="BC12">
        <v>0.158</v>
      </c>
      <c r="BD12">
        <v>0.6</v>
      </c>
      <c r="BE12">
        <v>0.55049999999999999</v>
      </c>
      <c r="BF12" s="2">
        <f t="shared" si="4"/>
        <v>-7.0528967254407979E-2</v>
      </c>
      <c r="BH12" t="s">
        <v>18</v>
      </c>
      <c r="BI12" t="s">
        <v>19</v>
      </c>
      <c r="BJ12">
        <v>4.2500000000000003E-2</v>
      </c>
      <c r="BK12">
        <v>5.8999999999999997E-2</v>
      </c>
      <c r="BL12">
        <v>-7.3099999999999998E-2</v>
      </c>
      <c r="BM12">
        <v>0.15809999999999999</v>
      </c>
      <c r="BN12">
        <v>0.72</v>
      </c>
      <c r="BO12">
        <v>0.47149999999999997</v>
      </c>
      <c r="BP12" s="2">
        <f t="shared" si="5"/>
        <v>7.0528967254408159E-2</v>
      </c>
    </row>
    <row r="13" spans="1:68" x14ac:dyDescent="0.35">
      <c r="A13" t="s">
        <v>20</v>
      </c>
      <c r="B13">
        <v>1</v>
      </c>
      <c r="C13">
        <v>0.1411</v>
      </c>
      <c r="D13">
        <v>0.1207</v>
      </c>
      <c r="E13">
        <v>-9.5500000000000002E-2</v>
      </c>
      <c r="F13">
        <v>0.37769999999999998</v>
      </c>
      <c r="G13">
        <v>1.17</v>
      </c>
      <c r="H13">
        <v>0.24249999999999999</v>
      </c>
      <c r="J13" t="s">
        <v>20</v>
      </c>
      <c r="K13">
        <v>1</v>
      </c>
      <c r="L13">
        <v>0.14230000000000001</v>
      </c>
      <c r="M13">
        <v>0.1208</v>
      </c>
      <c r="N13">
        <v>-9.4399999999999998E-2</v>
      </c>
      <c r="O13">
        <v>0.379</v>
      </c>
      <c r="P13">
        <v>1.18</v>
      </c>
      <c r="Q13">
        <v>0.2387</v>
      </c>
      <c r="R13" s="10">
        <f t="shared" si="0"/>
        <v>8.5046066619419314E-3</v>
      </c>
      <c r="AB13" s="2">
        <f t="shared" si="1"/>
        <v>-1</v>
      </c>
      <c r="AD13" t="s">
        <v>20</v>
      </c>
      <c r="AE13">
        <v>1</v>
      </c>
      <c r="AF13">
        <v>6.9199999999999998E-2</v>
      </c>
      <c r="AG13">
        <v>0.1187</v>
      </c>
      <c r="AH13">
        <v>-0.16339999999999999</v>
      </c>
      <c r="AI13">
        <v>0.30180000000000001</v>
      </c>
      <c r="AJ13">
        <v>0.57999999999999996</v>
      </c>
      <c r="AK13">
        <v>0.55989999999999995</v>
      </c>
      <c r="AL13" s="7">
        <f t="shared" si="2"/>
        <v>-0.50956768249468465</v>
      </c>
      <c r="AN13" t="s">
        <v>20</v>
      </c>
      <c r="AO13">
        <v>1</v>
      </c>
      <c r="AP13">
        <v>0.14119999999999999</v>
      </c>
      <c r="AQ13">
        <v>0.1195</v>
      </c>
      <c r="AR13">
        <v>-9.3100000000000002E-2</v>
      </c>
      <c r="AS13">
        <v>0.3755</v>
      </c>
      <c r="AT13">
        <v>1.18</v>
      </c>
      <c r="AU13">
        <v>0.23749999999999999</v>
      </c>
      <c r="AV13" s="2">
        <f t="shared" si="3"/>
        <v>7.0871722182841239E-4</v>
      </c>
      <c r="AX13" t="s">
        <v>20</v>
      </c>
      <c r="AY13">
        <v>1</v>
      </c>
      <c r="AZ13">
        <v>0.17080000000000001</v>
      </c>
      <c r="BA13">
        <v>0.1363</v>
      </c>
      <c r="BB13">
        <v>-9.6299999999999997E-2</v>
      </c>
      <c r="BC13">
        <v>0.43790000000000001</v>
      </c>
      <c r="BD13">
        <v>1.25</v>
      </c>
      <c r="BE13">
        <v>0.21010000000000001</v>
      </c>
      <c r="BF13" s="7">
        <f t="shared" si="4"/>
        <v>0.21048901488306168</v>
      </c>
      <c r="BH13" t="s">
        <v>20</v>
      </c>
      <c r="BI13">
        <v>1</v>
      </c>
      <c r="BJ13">
        <v>0.1225</v>
      </c>
      <c r="BK13">
        <v>0.12559999999999999</v>
      </c>
      <c r="BL13">
        <v>-0.1237</v>
      </c>
      <c r="BM13">
        <v>0.36880000000000002</v>
      </c>
      <c r="BN13">
        <v>0.98</v>
      </c>
      <c r="BO13">
        <v>0.32940000000000003</v>
      </c>
      <c r="BP13" s="2">
        <f t="shared" si="5"/>
        <v>-0.13182140326009925</v>
      </c>
    </row>
    <row r="14" spans="1:68" x14ac:dyDescent="0.35">
      <c r="A14" t="s">
        <v>20</v>
      </c>
      <c r="B14">
        <v>2</v>
      </c>
      <c r="C14">
        <v>0.1656</v>
      </c>
      <c r="D14">
        <v>0.1389</v>
      </c>
      <c r="E14">
        <v>-0.1066</v>
      </c>
      <c r="F14">
        <v>0.43769999999999998</v>
      </c>
      <c r="G14">
        <v>1.19</v>
      </c>
      <c r="H14">
        <v>0.23319999999999999</v>
      </c>
      <c r="J14" t="s">
        <v>20</v>
      </c>
      <c r="K14">
        <v>2</v>
      </c>
      <c r="L14">
        <v>0.16869999999999999</v>
      </c>
      <c r="M14">
        <v>0.13919999999999999</v>
      </c>
      <c r="N14">
        <v>-0.1042</v>
      </c>
      <c r="O14">
        <v>0.44159999999999999</v>
      </c>
      <c r="P14">
        <v>1.21</v>
      </c>
      <c r="Q14">
        <v>0.22570000000000001</v>
      </c>
      <c r="R14" s="10">
        <f t="shared" si="0"/>
        <v>1.8719806763284975E-2</v>
      </c>
      <c r="AB14" s="2">
        <f t="shared" si="1"/>
        <v>-1</v>
      </c>
      <c r="AD14" t="s">
        <v>20</v>
      </c>
      <c r="AE14">
        <v>2</v>
      </c>
      <c r="AF14">
        <v>-2.3599999999999999E-2</v>
      </c>
      <c r="AG14">
        <v>0.121</v>
      </c>
      <c r="AH14">
        <v>-0.26069999999999999</v>
      </c>
      <c r="AI14">
        <v>0.21360000000000001</v>
      </c>
      <c r="AJ14">
        <v>-0.19</v>
      </c>
      <c r="AK14">
        <v>0.84560000000000002</v>
      </c>
      <c r="AL14" s="7">
        <f t="shared" si="2"/>
        <v>-1.142512077294686</v>
      </c>
      <c r="AN14" t="s">
        <v>20</v>
      </c>
      <c r="AO14">
        <v>2</v>
      </c>
      <c r="AP14">
        <v>0.1663</v>
      </c>
      <c r="AQ14">
        <v>0.13819999999999999</v>
      </c>
      <c r="AR14">
        <v>-0.1046</v>
      </c>
      <c r="AS14">
        <v>0.43709999999999999</v>
      </c>
      <c r="AT14">
        <v>1.2</v>
      </c>
      <c r="AU14">
        <v>0.22889999999999999</v>
      </c>
      <c r="AV14" s="2">
        <f t="shared" si="3"/>
        <v>4.2270531400966553E-3</v>
      </c>
      <c r="AX14" t="s">
        <v>20</v>
      </c>
      <c r="AY14">
        <v>2</v>
      </c>
      <c r="AZ14">
        <v>0.26440000000000002</v>
      </c>
      <c r="BA14">
        <v>0.15290000000000001</v>
      </c>
      <c r="BB14">
        <v>-3.5299999999999998E-2</v>
      </c>
      <c r="BC14">
        <v>0.56410000000000005</v>
      </c>
      <c r="BD14">
        <v>1.73</v>
      </c>
      <c r="BE14">
        <v>8.3799999999999999E-2</v>
      </c>
      <c r="BF14" s="7">
        <f t="shared" si="4"/>
        <v>0.59661835748792291</v>
      </c>
      <c r="BH14" t="s">
        <v>20</v>
      </c>
      <c r="BI14">
        <v>2</v>
      </c>
      <c r="BJ14">
        <v>0.10589999999999999</v>
      </c>
      <c r="BK14">
        <v>0.13919999999999999</v>
      </c>
      <c r="BL14">
        <v>-0.16689999999999999</v>
      </c>
      <c r="BM14">
        <v>0.37880000000000003</v>
      </c>
      <c r="BN14">
        <v>0.76</v>
      </c>
      <c r="BO14">
        <v>0.44669999999999999</v>
      </c>
      <c r="BP14" s="2">
        <f t="shared" si="5"/>
        <v>-0.36050724637681164</v>
      </c>
    </row>
    <row r="15" spans="1:68" x14ac:dyDescent="0.35">
      <c r="A15" t="s">
        <v>20</v>
      </c>
      <c r="B15">
        <v>3</v>
      </c>
      <c r="C15">
        <v>0.15859999999999999</v>
      </c>
      <c r="D15">
        <v>0.1313</v>
      </c>
      <c r="E15">
        <v>-9.8699999999999996E-2</v>
      </c>
      <c r="F15">
        <v>0.41589999999999999</v>
      </c>
      <c r="G15">
        <v>1.21</v>
      </c>
      <c r="H15">
        <v>0.22700000000000001</v>
      </c>
      <c r="J15" t="s">
        <v>20</v>
      </c>
      <c r="K15">
        <v>3</v>
      </c>
      <c r="L15">
        <v>0.1605</v>
      </c>
      <c r="M15">
        <v>0.1313</v>
      </c>
      <c r="N15">
        <v>-9.6799999999999997E-2</v>
      </c>
      <c r="O15">
        <v>0.41770000000000002</v>
      </c>
      <c r="P15">
        <v>1.22</v>
      </c>
      <c r="Q15">
        <v>0.22159999999999999</v>
      </c>
      <c r="R15" s="10">
        <f t="shared" si="0"/>
        <v>1.1979823455233372E-2</v>
      </c>
      <c r="AB15" s="2">
        <f t="shared" si="1"/>
        <v>-1</v>
      </c>
      <c r="AD15" t="s">
        <v>20</v>
      </c>
      <c r="AE15">
        <v>3</v>
      </c>
      <c r="AF15">
        <v>-2.1299999999999999E-2</v>
      </c>
      <c r="AG15">
        <v>0.1134</v>
      </c>
      <c r="AH15">
        <v>-0.24360000000000001</v>
      </c>
      <c r="AI15">
        <v>0.20100000000000001</v>
      </c>
      <c r="AJ15">
        <v>-0.19</v>
      </c>
      <c r="AK15">
        <v>0.8508</v>
      </c>
      <c r="AL15" s="7">
        <f t="shared" si="2"/>
        <v>-1.1343001261034049</v>
      </c>
      <c r="AN15" t="s">
        <v>20</v>
      </c>
      <c r="AO15">
        <v>3</v>
      </c>
      <c r="AP15">
        <v>0.15939999999999999</v>
      </c>
      <c r="AQ15">
        <v>0.1305</v>
      </c>
      <c r="AR15">
        <v>-9.64E-2</v>
      </c>
      <c r="AS15">
        <v>0.4153</v>
      </c>
      <c r="AT15">
        <v>1.22</v>
      </c>
      <c r="AU15">
        <v>0.22189999999999999</v>
      </c>
      <c r="AV15" s="2">
        <f t="shared" si="3"/>
        <v>5.0441361916771449E-3</v>
      </c>
      <c r="AX15" t="s">
        <v>20</v>
      </c>
      <c r="AY15">
        <v>3</v>
      </c>
      <c r="AZ15">
        <v>0.25</v>
      </c>
      <c r="BA15">
        <v>0.14449999999999999</v>
      </c>
      <c r="BB15">
        <v>-3.3300000000000003E-2</v>
      </c>
      <c r="BC15">
        <v>0.5333</v>
      </c>
      <c r="BD15">
        <v>1.73</v>
      </c>
      <c r="BE15">
        <v>8.3699999999999997E-2</v>
      </c>
      <c r="BF15" s="7">
        <f t="shared" si="4"/>
        <v>0.57629255989911732</v>
      </c>
      <c r="BH15" t="s">
        <v>20</v>
      </c>
      <c r="BI15">
        <v>3</v>
      </c>
      <c r="BJ15">
        <v>8.3799999999999999E-2</v>
      </c>
      <c r="BK15">
        <v>0.13100000000000001</v>
      </c>
      <c r="BL15">
        <v>-0.17299999999999999</v>
      </c>
      <c r="BM15">
        <v>0.34050000000000002</v>
      </c>
      <c r="BN15">
        <v>0.64</v>
      </c>
      <c r="BO15">
        <v>0.52259999999999995</v>
      </c>
      <c r="BP15" s="2">
        <f t="shared" si="5"/>
        <v>-0.47162673392181587</v>
      </c>
    </row>
    <row r="16" spans="1:68" x14ac:dyDescent="0.35">
      <c r="A16" t="s">
        <v>21</v>
      </c>
      <c r="B16" t="s">
        <v>22</v>
      </c>
      <c r="C16">
        <v>0.48049999999999998</v>
      </c>
      <c r="D16">
        <v>8.2100000000000006E-2</v>
      </c>
      <c r="E16">
        <v>0.31950000000000001</v>
      </c>
      <c r="F16">
        <v>0.64149999999999996</v>
      </c>
      <c r="G16">
        <v>5.85</v>
      </c>
      <c r="H16" t="s">
        <v>7</v>
      </c>
      <c r="J16" t="s">
        <v>21</v>
      </c>
      <c r="K16" t="s">
        <v>22</v>
      </c>
      <c r="L16">
        <v>0.48110000000000003</v>
      </c>
      <c r="M16">
        <v>8.2199999999999995E-2</v>
      </c>
      <c r="N16">
        <v>0.3201</v>
      </c>
      <c r="O16">
        <v>0.6421</v>
      </c>
      <c r="P16">
        <v>5.86</v>
      </c>
      <c r="Q16" t="s">
        <v>7</v>
      </c>
      <c r="R16" s="10">
        <f t="shared" si="0"/>
        <v>1.2486992715921852E-3</v>
      </c>
      <c r="T16" t="s">
        <v>21</v>
      </c>
      <c r="U16" t="s">
        <v>22</v>
      </c>
      <c r="V16">
        <v>0.4914</v>
      </c>
      <c r="W16">
        <v>8.2000000000000003E-2</v>
      </c>
      <c r="X16">
        <v>0.33079999999999998</v>
      </c>
      <c r="Y16">
        <v>0.65210000000000001</v>
      </c>
      <c r="Z16">
        <v>6</v>
      </c>
      <c r="AA16" t="s">
        <v>7</v>
      </c>
      <c r="AB16" s="2">
        <f t="shared" si="1"/>
        <v>2.268470343392304E-2</v>
      </c>
      <c r="AD16" t="s">
        <v>21</v>
      </c>
      <c r="AE16" t="s">
        <v>22</v>
      </c>
      <c r="AF16">
        <v>0.48349999999999999</v>
      </c>
      <c r="AG16">
        <v>8.1900000000000001E-2</v>
      </c>
      <c r="AH16">
        <v>0.32300000000000001</v>
      </c>
      <c r="AI16">
        <v>0.64400000000000002</v>
      </c>
      <c r="AJ16">
        <v>5.9</v>
      </c>
      <c r="AK16" t="s">
        <v>7</v>
      </c>
      <c r="AL16" s="2">
        <f t="shared" si="2"/>
        <v>6.2434963579604636E-3</v>
      </c>
      <c r="AN16" t="s">
        <v>21</v>
      </c>
      <c r="AO16" t="s">
        <v>22</v>
      </c>
      <c r="AP16">
        <v>0.48</v>
      </c>
      <c r="AQ16">
        <v>8.2299999999999998E-2</v>
      </c>
      <c r="AR16">
        <v>0.31859999999999999</v>
      </c>
      <c r="AS16">
        <v>0.64139999999999997</v>
      </c>
      <c r="AT16">
        <v>5.83</v>
      </c>
      <c r="AU16" t="s">
        <v>7</v>
      </c>
      <c r="AV16" s="2">
        <f t="shared" si="3"/>
        <v>-1.0405827263267439E-3</v>
      </c>
      <c r="BF16" s="2">
        <f t="shared" si="4"/>
        <v>-1</v>
      </c>
      <c r="BH16" t="s">
        <v>21</v>
      </c>
      <c r="BI16" t="s">
        <v>22</v>
      </c>
      <c r="BJ16">
        <v>0.49580000000000002</v>
      </c>
      <c r="BK16">
        <v>8.3400000000000002E-2</v>
      </c>
      <c r="BL16">
        <v>0.33229999999999998</v>
      </c>
      <c r="BM16">
        <v>0.65920000000000001</v>
      </c>
      <c r="BN16">
        <v>5.95</v>
      </c>
      <c r="BO16" t="s">
        <v>7</v>
      </c>
      <c r="BP16" s="2">
        <f t="shared" si="5"/>
        <v>3.1841831425598412E-2</v>
      </c>
    </row>
    <row r="17" spans="1:68" x14ac:dyDescent="0.35">
      <c r="A17" t="s">
        <v>23</v>
      </c>
      <c r="B17" t="s">
        <v>24</v>
      </c>
      <c r="C17">
        <v>2.4899999999999999E-2</v>
      </c>
      <c r="D17">
        <v>8.0699999999999994E-2</v>
      </c>
      <c r="E17">
        <v>-0.1333</v>
      </c>
      <c r="F17">
        <v>0.183</v>
      </c>
      <c r="G17">
        <v>0.31</v>
      </c>
      <c r="H17">
        <v>0.75770000000000004</v>
      </c>
      <c r="J17" t="s">
        <v>23</v>
      </c>
      <c r="K17" t="s">
        <v>24</v>
      </c>
      <c r="L17">
        <v>2.4199999999999999E-2</v>
      </c>
      <c r="M17">
        <v>8.0799999999999997E-2</v>
      </c>
      <c r="N17">
        <v>-0.13400000000000001</v>
      </c>
      <c r="O17">
        <v>0.1825</v>
      </c>
      <c r="P17">
        <v>0.3</v>
      </c>
      <c r="Q17">
        <v>0.7641</v>
      </c>
      <c r="R17" s="10">
        <f t="shared" si="0"/>
        <v>-2.8112449799196759E-2</v>
      </c>
      <c r="T17" t="s">
        <v>23</v>
      </c>
      <c r="U17" t="s">
        <v>24</v>
      </c>
      <c r="V17">
        <v>2.7E-2</v>
      </c>
      <c r="W17">
        <v>8.1000000000000003E-2</v>
      </c>
      <c r="X17">
        <v>-0.1318</v>
      </c>
      <c r="Y17">
        <v>0.18579999999999999</v>
      </c>
      <c r="Z17">
        <v>0.33</v>
      </c>
      <c r="AA17">
        <v>0.73919999999999997</v>
      </c>
      <c r="AB17" s="2">
        <f t="shared" si="1"/>
        <v>8.4337349397590411E-2</v>
      </c>
      <c r="AD17" t="s">
        <v>23</v>
      </c>
      <c r="AE17" t="s">
        <v>24</v>
      </c>
      <c r="AF17">
        <v>2.01E-2</v>
      </c>
      <c r="AG17">
        <v>8.2500000000000004E-2</v>
      </c>
      <c r="AH17">
        <v>-0.1416</v>
      </c>
      <c r="AI17">
        <v>0.18179999999999999</v>
      </c>
      <c r="AJ17">
        <v>0.24</v>
      </c>
      <c r="AK17">
        <v>0.80740000000000001</v>
      </c>
      <c r="AL17" s="2">
        <f t="shared" si="2"/>
        <v>-0.19277108433734935</v>
      </c>
      <c r="AN17" t="s">
        <v>23</v>
      </c>
      <c r="AO17" t="s">
        <v>24</v>
      </c>
      <c r="AP17">
        <v>2.9100000000000001E-2</v>
      </c>
      <c r="AQ17">
        <v>8.0600000000000005E-2</v>
      </c>
      <c r="AR17">
        <v>-0.129</v>
      </c>
      <c r="AS17">
        <v>0.18709999999999999</v>
      </c>
      <c r="AT17">
        <v>0.36</v>
      </c>
      <c r="AU17">
        <v>0.71840000000000004</v>
      </c>
      <c r="AV17" s="2">
        <f t="shared" si="3"/>
        <v>0.16867469879518082</v>
      </c>
      <c r="AX17" t="s">
        <v>23</v>
      </c>
      <c r="AY17" t="s">
        <v>24</v>
      </c>
      <c r="AZ17">
        <v>6.7000000000000002E-3</v>
      </c>
      <c r="BA17">
        <v>8.4000000000000005E-2</v>
      </c>
      <c r="BB17">
        <v>-0.158</v>
      </c>
      <c r="BC17">
        <v>0.1714</v>
      </c>
      <c r="BD17">
        <v>0.08</v>
      </c>
      <c r="BE17">
        <v>0.93659999999999999</v>
      </c>
      <c r="BF17" s="7">
        <f t="shared" si="4"/>
        <v>-0.73092369477911645</v>
      </c>
      <c r="BP17" s="2">
        <f t="shared" si="5"/>
        <v>-1</v>
      </c>
    </row>
    <row r="18" spans="1:68" x14ac:dyDescent="0.35">
      <c r="A18" t="s">
        <v>23</v>
      </c>
      <c r="B18" t="s">
        <v>25</v>
      </c>
      <c r="C18">
        <v>8.3999999999999995E-3</v>
      </c>
      <c r="D18">
        <v>0.1176</v>
      </c>
      <c r="E18">
        <v>-0.22209999999999999</v>
      </c>
      <c r="F18">
        <v>0.23899999999999999</v>
      </c>
      <c r="G18">
        <v>7.0000000000000007E-2</v>
      </c>
      <c r="H18">
        <v>0.94289999999999996</v>
      </c>
      <c r="J18" t="s">
        <v>23</v>
      </c>
      <c r="K18" t="s">
        <v>25</v>
      </c>
      <c r="L18">
        <v>7.4000000000000003E-3</v>
      </c>
      <c r="M18">
        <v>0.1176</v>
      </c>
      <c r="N18">
        <v>-0.22309999999999999</v>
      </c>
      <c r="O18">
        <v>0.2379</v>
      </c>
      <c r="P18">
        <v>0.06</v>
      </c>
      <c r="Q18">
        <v>0.95</v>
      </c>
      <c r="R18" s="10">
        <f t="shared" si="0"/>
        <v>-0.11904761904761896</v>
      </c>
      <c r="T18" t="s">
        <v>23</v>
      </c>
      <c r="U18" t="s">
        <v>25</v>
      </c>
      <c r="V18">
        <v>3.0499999999999999E-2</v>
      </c>
      <c r="W18">
        <v>0.1168</v>
      </c>
      <c r="X18">
        <v>-0.19850000000000001</v>
      </c>
      <c r="Y18">
        <v>0.25950000000000001</v>
      </c>
      <c r="Z18">
        <v>0.26</v>
      </c>
      <c r="AA18">
        <v>0.79420000000000002</v>
      </c>
      <c r="AB18" s="2">
        <f t="shared" si="1"/>
        <v>2.6309523809523814</v>
      </c>
      <c r="AC18" t="s">
        <v>39</v>
      </c>
      <c r="AD18" t="s">
        <v>23</v>
      </c>
      <c r="AE18" t="s">
        <v>25</v>
      </c>
      <c r="AF18">
        <v>3.1800000000000002E-2</v>
      </c>
      <c r="AG18">
        <v>0.12039999999999999</v>
      </c>
      <c r="AH18">
        <v>-0.20419999999999999</v>
      </c>
      <c r="AI18">
        <v>0.26769999999999999</v>
      </c>
      <c r="AJ18">
        <v>0.26</v>
      </c>
      <c r="AK18">
        <v>0.79190000000000005</v>
      </c>
      <c r="AL18" s="2">
        <f t="shared" si="2"/>
        <v>2.7857142857142865</v>
      </c>
      <c r="AM18" t="s">
        <v>39</v>
      </c>
      <c r="AN18" t="s">
        <v>23</v>
      </c>
      <c r="AO18" t="s">
        <v>25</v>
      </c>
      <c r="AP18">
        <v>3.5999999999999999E-3</v>
      </c>
      <c r="AQ18">
        <v>0.1171</v>
      </c>
      <c r="AR18">
        <v>-0.22600000000000001</v>
      </c>
      <c r="AS18">
        <v>0.23319999999999999</v>
      </c>
      <c r="AT18">
        <v>0.03</v>
      </c>
      <c r="AU18">
        <v>0.97560000000000002</v>
      </c>
      <c r="AV18" s="2">
        <f t="shared" si="3"/>
        <v>-0.5714285714285714</v>
      </c>
      <c r="AW18" t="s">
        <v>39</v>
      </c>
      <c r="AX18" t="s">
        <v>23</v>
      </c>
      <c r="AY18" t="s">
        <v>25</v>
      </c>
      <c r="AZ18">
        <v>-0.1182</v>
      </c>
      <c r="BA18">
        <v>0.1144</v>
      </c>
      <c r="BB18">
        <v>-0.34239999999999998</v>
      </c>
      <c r="BC18">
        <v>0.10589999999999999</v>
      </c>
      <c r="BD18">
        <v>-1.03</v>
      </c>
      <c r="BE18">
        <v>0.30120000000000002</v>
      </c>
      <c r="BF18" s="2">
        <f t="shared" si="4"/>
        <v>-15.071428571428571</v>
      </c>
      <c r="BG18" t="s">
        <v>39</v>
      </c>
      <c r="BP18" s="2">
        <f t="shared" si="5"/>
        <v>-1</v>
      </c>
    </row>
    <row r="19" spans="1:68" x14ac:dyDescent="0.35">
      <c r="A19" t="s">
        <v>23</v>
      </c>
      <c r="B19" t="s">
        <v>26</v>
      </c>
      <c r="C19">
        <v>-9.0800000000000006E-2</v>
      </c>
      <c r="D19">
        <v>8.9399999999999993E-2</v>
      </c>
      <c r="E19">
        <v>-0.26600000000000001</v>
      </c>
      <c r="F19">
        <v>8.43E-2</v>
      </c>
      <c r="G19">
        <v>-1.02</v>
      </c>
      <c r="H19">
        <v>0.3095</v>
      </c>
      <c r="J19" t="s">
        <v>23</v>
      </c>
      <c r="K19" t="s">
        <v>26</v>
      </c>
      <c r="L19">
        <v>-9.2399999999999996E-2</v>
      </c>
      <c r="M19">
        <v>8.9300000000000004E-2</v>
      </c>
      <c r="N19">
        <v>-0.26750000000000002</v>
      </c>
      <c r="O19">
        <v>8.2600000000000007E-2</v>
      </c>
      <c r="P19">
        <v>-1.03</v>
      </c>
      <c r="Q19">
        <v>0.30080000000000001</v>
      </c>
      <c r="R19" s="10">
        <f t="shared" si="0"/>
        <v>1.762114537444923E-2</v>
      </c>
      <c r="T19" t="s">
        <v>23</v>
      </c>
      <c r="U19" t="s">
        <v>26</v>
      </c>
      <c r="V19">
        <v>-9.4600000000000004E-2</v>
      </c>
      <c r="W19">
        <v>8.8499999999999995E-2</v>
      </c>
      <c r="X19">
        <v>-0.2681</v>
      </c>
      <c r="Y19">
        <v>7.8899999999999998E-2</v>
      </c>
      <c r="Z19">
        <v>-1.07</v>
      </c>
      <c r="AA19">
        <v>0.28510000000000002</v>
      </c>
      <c r="AB19" s="2">
        <f t="shared" si="1"/>
        <v>4.1850220264317152E-2</v>
      </c>
      <c r="AD19" t="s">
        <v>23</v>
      </c>
      <c r="AE19" t="s">
        <v>26</v>
      </c>
      <c r="AF19">
        <v>-8.6599999999999996E-2</v>
      </c>
      <c r="AG19">
        <v>9.0999999999999998E-2</v>
      </c>
      <c r="AH19">
        <v>-0.26500000000000001</v>
      </c>
      <c r="AI19">
        <v>9.1800000000000007E-2</v>
      </c>
      <c r="AJ19">
        <v>-0.95</v>
      </c>
      <c r="AK19">
        <v>0.34129999999999999</v>
      </c>
      <c r="AL19" s="2">
        <f t="shared" si="2"/>
        <v>-4.6255506607929618E-2</v>
      </c>
      <c r="AN19" t="s">
        <v>23</v>
      </c>
      <c r="AO19" t="s">
        <v>26</v>
      </c>
      <c r="AP19">
        <v>-8.6099999999999996E-2</v>
      </c>
      <c r="AQ19">
        <v>8.9300000000000004E-2</v>
      </c>
      <c r="AR19">
        <v>-0.2611</v>
      </c>
      <c r="AS19">
        <v>8.8999999999999996E-2</v>
      </c>
      <c r="AT19">
        <v>-0.96</v>
      </c>
      <c r="AU19">
        <v>0.3352</v>
      </c>
      <c r="AV19" s="2">
        <f t="shared" si="3"/>
        <v>-5.1762114537445038E-2</v>
      </c>
      <c r="AX19" t="s">
        <v>23</v>
      </c>
      <c r="AY19" t="s">
        <v>26</v>
      </c>
      <c r="AZ19">
        <v>-0.15579999999999999</v>
      </c>
      <c r="BA19">
        <v>9.3299999999999994E-2</v>
      </c>
      <c r="BB19">
        <v>-0.33879999999999999</v>
      </c>
      <c r="BC19">
        <v>2.7099999999999999E-2</v>
      </c>
      <c r="BD19">
        <v>-1.67</v>
      </c>
      <c r="BE19">
        <v>9.5000000000000001E-2</v>
      </c>
      <c r="BF19" s="7">
        <f t="shared" si="4"/>
        <v>0.7158590308370042</v>
      </c>
      <c r="BP19" s="2">
        <f t="shared" si="5"/>
        <v>-1</v>
      </c>
    </row>
    <row r="20" spans="1:68" x14ac:dyDescent="0.35">
      <c r="A20" t="s">
        <v>23</v>
      </c>
      <c r="B20" t="s">
        <v>27</v>
      </c>
      <c r="C20">
        <v>-0.33019999999999999</v>
      </c>
      <c r="D20">
        <v>0.1114</v>
      </c>
      <c r="E20">
        <v>-0.54849999999999999</v>
      </c>
      <c r="F20">
        <v>-0.112</v>
      </c>
      <c r="G20">
        <v>-2.97</v>
      </c>
      <c r="H20">
        <v>3.0000000000000001E-3</v>
      </c>
      <c r="J20" t="s">
        <v>23</v>
      </c>
      <c r="K20" t="s">
        <v>27</v>
      </c>
      <c r="L20">
        <v>-0.3342</v>
      </c>
      <c r="M20">
        <v>0.1115</v>
      </c>
      <c r="N20">
        <v>-0.55259999999999998</v>
      </c>
      <c r="O20">
        <v>-0.1157</v>
      </c>
      <c r="P20">
        <v>-3</v>
      </c>
      <c r="Q20">
        <v>2.7000000000000001E-3</v>
      </c>
      <c r="R20" s="10">
        <f t="shared" si="0"/>
        <v>1.2113870381586928E-2</v>
      </c>
      <c r="T20" t="s">
        <v>23</v>
      </c>
      <c r="U20" t="s">
        <v>27</v>
      </c>
      <c r="V20">
        <v>-0.3105</v>
      </c>
      <c r="W20">
        <v>0.112</v>
      </c>
      <c r="X20">
        <v>-0.52990000000000004</v>
      </c>
      <c r="Y20">
        <v>-9.0999999999999998E-2</v>
      </c>
      <c r="Z20">
        <v>-2.77</v>
      </c>
      <c r="AA20">
        <v>5.5999999999999999E-3</v>
      </c>
      <c r="AB20" s="2">
        <f t="shared" si="1"/>
        <v>-5.9660811629315552E-2</v>
      </c>
      <c r="AD20" t="s">
        <v>23</v>
      </c>
      <c r="AE20" t="s">
        <v>27</v>
      </c>
      <c r="AF20">
        <v>-0.26140000000000002</v>
      </c>
      <c r="AG20">
        <v>0.1154</v>
      </c>
      <c r="AH20">
        <v>-0.48759999999999998</v>
      </c>
      <c r="AI20">
        <v>-3.5200000000000002E-2</v>
      </c>
      <c r="AJ20">
        <v>-2.27</v>
      </c>
      <c r="AK20">
        <v>2.35E-2</v>
      </c>
      <c r="AL20" s="7">
        <f t="shared" si="2"/>
        <v>-0.2083585705632949</v>
      </c>
      <c r="AN20" t="s">
        <v>23</v>
      </c>
      <c r="AO20" t="s">
        <v>27</v>
      </c>
      <c r="AP20">
        <v>-0.32900000000000001</v>
      </c>
      <c r="AQ20">
        <v>0.1113</v>
      </c>
      <c r="AR20">
        <v>-0.54710000000000003</v>
      </c>
      <c r="AS20">
        <v>-0.1109</v>
      </c>
      <c r="AT20">
        <v>-2.96</v>
      </c>
      <c r="AU20">
        <v>3.0999999999999999E-3</v>
      </c>
      <c r="AV20" s="2">
        <f t="shared" si="3"/>
        <v>-3.634161114476011E-3</v>
      </c>
      <c r="AX20" t="s">
        <v>23</v>
      </c>
      <c r="AY20" t="s">
        <v>27</v>
      </c>
      <c r="AZ20">
        <v>-0.35720000000000002</v>
      </c>
      <c r="BA20">
        <v>0.1149</v>
      </c>
      <c r="BB20">
        <v>-0.58230000000000004</v>
      </c>
      <c r="BC20">
        <v>-0.13200000000000001</v>
      </c>
      <c r="BD20">
        <v>-3.11</v>
      </c>
      <c r="BE20">
        <v>1.9E-3</v>
      </c>
      <c r="BF20" s="2">
        <f t="shared" si="4"/>
        <v>8.1768625075711768E-2</v>
      </c>
      <c r="BP20" s="2">
        <f t="shared" si="5"/>
        <v>-1</v>
      </c>
    </row>
    <row r="21" spans="1:68" x14ac:dyDescent="0.35">
      <c r="A21" t="s">
        <v>23</v>
      </c>
      <c r="B21" t="s">
        <v>28</v>
      </c>
      <c r="C21">
        <v>-0.38979999999999998</v>
      </c>
      <c r="D21">
        <v>0.34760000000000002</v>
      </c>
      <c r="E21">
        <v>-1.0710999999999999</v>
      </c>
      <c r="F21">
        <v>0.29139999999999999</v>
      </c>
      <c r="G21">
        <v>-1.1200000000000001</v>
      </c>
      <c r="H21">
        <v>0.2621</v>
      </c>
      <c r="J21" t="s">
        <v>23</v>
      </c>
      <c r="K21" t="s">
        <v>28</v>
      </c>
      <c r="L21">
        <v>-0.4017</v>
      </c>
      <c r="M21">
        <v>0.34639999999999999</v>
      </c>
      <c r="N21">
        <v>-1.0807</v>
      </c>
      <c r="O21">
        <v>0.2772</v>
      </c>
      <c r="P21">
        <v>-1.1599999999999999</v>
      </c>
      <c r="Q21">
        <v>0.2462</v>
      </c>
      <c r="R21" s="10">
        <f t="shared" si="0"/>
        <v>3.0528476141611138E-2</v>
      </c>
      <c r="T21" t="s">
        <v>23</v>
      </c>
      <c r="U21" t="s">
        <v>28</v>
      </c>
      <c r="V21">
        <v>-0.38469999999999999</v>
      </c>
      <c r="W21">
        <v>0.34770000000000001</v>
      </c>
      <c r="X21">
        <v>-1.0662</v>
      </c>
      <c r="Y21">
        <v>0.2969</v>
      </c>
      <c r="Z21">
        <v>-1.1100000000000001</v>
      </c>
      <c r="AA21">
        <v>0.26860000000000001</v>
      </c>
      <c r="AB21" s="2">
        <f t="shared" si="1"/>
        <v>-1.308363263211902E-2</v>
      </c>
      <c r="AD21" t="s">
        <v>23</v>
      </c>
      <c r="AE21" t="s">
        <v>28</v>
      </c>
      <c r="AF21">
        <v>-0.44850000000000001</v>
      </c>
      <c r="AG21">
        <v>0.35210000000000002</v>
      </c>
      <c r="AH21">
        <v>-1.1386000000000001</v>
      </c>
      <c r="AI21">
        <v>0.2417</v>
      </c>
      <c r="AJ21">
        <v>-1.27</v>
      </c>
      <c r="AK21">
        <v>0.20280000000000001</v>
      </c>
      <c r="AL21" s="2">
        <f t="shared" si="2"/>
        <v>0.15059004617752703</v>
      </c>
      <c r="AN21" t="s">
        <v>23</v>
      </c>
      <c r="AO21" t="s">
        <v>28</v>
      </c>
      <c r="AP21">
        <v>-0.38729999999999998</v>
      </c>
      <c r="AQ21">
        <v>0.35010000000000002</v>
      </c>
      <c r="AR21">
        <v>-1.0733999999999999</v>
      </c>
      <c r="AS21">
        <v>0.2989</v>
      </c>
      <c r="AT21">
        <v>-1.1100000000000001</v>
      </c>
      <c r="AU21">
        <v>0.26860000000000001</v>
      </c>
      <c r="AV21" s="2">
        <f t="shared" si="3"/>
        <v>-6.4135454079014944E-3</v>
      </c>
      <c r="AX21" t="s">
        <v>23</v>
      </c>
      <c r="AY21" t="s">
        <v>28</v>
      </c>
      <c r="AZ21">
        <v>-0.67749999999999999</v>
      </c>
      <c r="BA21">
        <v>0.35499999999999998</v>
      </c>
      <c r="BB21">
        <v>-1.3733</v>
      </c>
      <c r="BC21">
        <v>1.8200000000000001E-2</v>
      </c>
      <c r="BD21">
        <v>-1.91</v>
      </c>
      <c r="BE21">
        <v>5.6300000000000003E-2</v>
      </c>
      <c r="BF21" s="7">
        <f t="shared" si="4"/>
        <v>0.73807080554130333</v>
      </c>
      <c r="BP21" s="2">
        <f t="shared" si="5"/>
        <v>-1</v>
      </c>
    </row>
    <row r="23" spans="1:68" x14ac:dyDescent="0.35">
      <c r="A23" t="s">
        <v>31</v>
      </c>
      <c r="B23" t="s">
        <v>32</v>
      </c>
      <c r="C23" t="s">
        <v>33</v>
      </c>
      <c r="D23" t="s">
        <v>34</v>
      </c>
      <c r="J23" t="s">
        <v>31</v>
      </c>
      <c r="K23" t="s">
        <v>32</v>
      </c>
      <c r="L23" t="s">
        <v>33</v>
      </c>
      <c r="M23" t="s">
        <v>34</v>
      </c>
      <c r="T23" t="s">
        <v>31</v>
      </c>
      <c r="U23" t="s">
        <v>32</v>
      </c>
      <c r="V23" t="s">
        <v>33</v>
      </c>
      <c r="W23" t="s">
        <v>34</v>
      </c>
      <c r="AD23" t="s">
        <v>31</v>
      </c>
      <c r="AE23" t="s">
        <v>32</v>
      </c>
      <c r="AF23" t="s">
        <v>33</v>
      </c>
      <c r="AG23" t="s">
        <v>34</v>
      </c>
      <c r="AN23" t="s">
        <v>31</v>
      </c>
      <c r="AO23" t="s">
        <v>32</v>
      </c>
      <c r="AP23" t="s">
        <v>33</v>
      </c>
      <c r="AQ23" t="s">
        <v>34</v>
      </c>
      <c r="AX23" t="s">
        <v>31</v>
      </c>
      <c r="AY23" t="s">
        <v>32</v>
      </c>
      <c r="AZ23" t="s">
        <v>33</v>
      </c>
      <c r="BA23" t="s">
        <v>34</v>
      </c>
      <c r="BH23" t="s">
        <v>31</v>
      </c>
      <c r="BI23" t="s">
        <v>32</v>
      </c>
      <c r="BJ23" t="s">
        <v>33</v>
      </c>
      <c r="BK23" t="s">
        <v>34</v>
      </c>
    </row>
    <row r="24" spans="1:68" x14ac:dyDescent="0.35">
      <c r="A24" t="s">
        <v>8</v>
      </c>
      <c r="B24">
        <v>1</v>
      </c>
      <c r="C24">
        <v>0.41</v>
      </c>
      <c r="D24">
        <v>0.52370000000000005</v>
      </c>
      <c r="T24" t="s">
        <v>8</v>
      </c>
      <c r="U24">
        <v>1</v>
      </c>
      <c r="V24">
        <v>0.51</v>
      </c>
      <c r="W24">
        <v>0.47439999999999999</v>
      </c>
      <c r="AD24" t="s">
        <v>8</v>
      </c>
      <c r="AE24">
        <v>1</v>
      </c>
      <c r="AF24">
        <v>0.74</v>
      </c>
      <c r="AG24">
        <v>0.38979999999999998</v>
      </c>
      <c r="AN24" t="s">
        <v>8</v>
      </c>
      <c r="AO24">
        <v>1</v>
      </c>
      <c r="AP24">
        <v>0.4</v>
      </c>
      <c r="AQ24">
        <v>0.52739999999999998</v>
      </c>
      <c r="AX24" t="s">
        <v>8</v>
      </c>
      <c r="AY24">
        <v>1</v>
      </c>
      <c r="AZ24">
        <v>0.54</v>
      </c>
      <c r="BA24">
        <v>0.46279999999999999</v>
      </c>
      <c r="BH24" t="s">
        <v>8</v>
      </c>
      <c r="BI24">
        <v>1</v>
      </c>
      <c r="BJ24">
        <v>1.53</v>
      </c>
      <c r="BK24">
        <v>0.21560000000000001</v>
      </c>
    </row>
    <row r="25" spans="1:68" x14ac:dyDescent="0.35">
      <c r="A25" t="s">
        <v>17</v>
      </c>
      <c r="B25">
        <v>3</v>
      </c>
      <c r="C25">
        <v>7.67</v>
      </c>
      <c r="D25">
        <v>5.33E-2</v>
      </c>
      <c r="J25" t="s">
        <v>17</v>
      </c>
      <c r="K25">
        <v>3</v>
      </c>
      <c r="L25">
        <v>7.77</v>
      </c>
      <c r="M25">
        <v>5.0999999999999997E-2</v>
      </c>
      <c r="T25" t="s">
        <v>17</v>
      </c>
      <c r="U25">
        <v>3</v>
      </c>
      <c r="V25">
        <v>8.14</v>
      </c>
      <c r="W25">
        <v>4.3200000000000002E-2</v>
      </c>
      <c r="AN25" t="s">
        <v>17</v>
      </c>
      <c r="AO25">
        <v>3</v>
      </c>
      <c r="AP25">
        <v>7.55</v>
      </c>
      <c r="AQ25">
        <v>5.62E-2</v>
      </c>
      <c r="AX25" t="s">
        <v>17</v>
      </c>
      <c r="AY25">
        <v>3</v>
      </c>
      <c r="AZ25">
        <v>7.59</v>
      </c>
      <c r="BA25">
        <v>5.5399999999999998E-2</v>
      </c>
      <c r="BH25" t="s">
        <v>17</v>
      </c>
      <c r="BI25">
        <v>3</v>
      </c>
      <c r="BJ25">
        <v>4.17</v>
      </c>
      <c r="BK25">
        <v>0.24329999999999999</v>
      </c>
    </row>
    <row r="26" spans="1:68" x14ac:dyDescent="0.35">
      <c r="A26" t="s">
        <v>18</v>
      </c>
      <c r="B26">
        <v>1</v>
      </c>
      <c r="C26">
        <v>0.47</v>
      </c>
      <c r="D26">
        <v>0.49070000000000003</v>
      </c>
      <c r="J26" t="s">
        <v>18</v>
      </c>
      <c r="K26">
        <v>1</v>
      </c>
      <c r="L26">
        <v>0.47</v>
      </c>
      <c r="M26">
        <v>0.49209999999999998</v>
      </c>
      <c r="T26" t="s">
        <v>18</v>
      </c>
      <c r="U26">
        <v>1</v>
      </c>
      <c r="V26">
        <v>0.49</v>
      </c>
      <c r="W26">
        <v>0.48580000000000001</v>
      </c>
      <c r="AD26" t="s">
        <v>18</v>
      </c>
      <c r="AE26">
        <v>1</v>
      </c>
      <c r="AF26">
        <v>0.33</v>
      </c>
      <c r="AG26">
        <v>0.56369999999999998</v>
      </c>
      <c r="AX26" t="s">
        <v>18</v>
      </c>
      <c r="AY26">
        <v>1</v>
      </c>
      <c r="AZ26">
        <v>0.38</v>
      </c>
      <c r="BA26">
        <v>0.54010000000000002</v>
      </c>
      <c r="BH26" t="s">
        <v>18</v>
      </c>
      <c r="BI26">
        <v>1</v>
      </c>
      <c r="BJ26">
        <v>0.54</v>
      </c>
      <c r="BK26">
        <v>0.46350000000000002</v>
      </c>
    </row>
    <row r="27" spans="1:68" x14ac:dyDescent="0.35">
      <c r="A27" t="s">
        <v>20</v>
      </c>
      <c r="B27">
        <v>3</v>
      </c>
      <c r="C27">
        <v>1.86</v>
      </c>
      <c r="D27">
        <v>0.6028</v>
      </c>
      <c r="J27" t="s">
        <v>20</v>
      </c>
      <c r="K27">
        <v>3</v>
      </c>
      <c r="L27">
        <v>1.9</v>
      </c>
      <c r="M27">
        <v>0.59279999999999999</v>
      </c>
      <c r="AD27" t="s">
        <v>20</v>
      </c>
      <c r="AE27">
        <v>3</v>
      </c>
      <c r="AF27">
        <v>1.68</v>
      </c>
      <c r="AG27">
        <v>0.64149999999999996</v>
      </c>
      <c r="AN27" t="s">
        <v>20</v>
      </c>
      <c r="AO27">
        <v>3</v>
      </c>
      <c r="AP27">
        <v>1.9</v>
      </c>
      <c r="AQ27">
        <v>0.59370000000000001</v>
      </c>
      <c r="AX27" t="s">
        <v>20</v>
      </c>
      <c r="AY27">
        <v>3</v>
      </c>
      <c r="AZ27">
        <v>3.63</v>
      </c>
      <c r="BA27">
        <v>0.30420000000000003</v>
      </c>
      <c r="BH27" t="s">
        <v>20</v>
      </c>
      <c r="BI27">
        <v>3</v>
      </c>
      <c r="BJ27">
        <v>1.19</v>
      </c>
      <c r="BK27">
        <v>0.75560000000000005</v>
      </c>
    </row>
    <row r="28" spans="1:68" x14ac:dyDescent="0.35">
      <c r="A28" t="s">
        <v>21</v>
      </c>
      <c r="B28">
        <v>1</v>
      </c>
      <c r="C28">
        <v>34.32</v>
      </c>
      <c r="D28" t="s">
        <v>7</v>
      </c>
      <c r="J28" t="s">
        <v>21</v>
      </c>
      <c r="K28">
        <v>1</v>
      </c>
      <c r="L28">
        <v>34.36</v>
      </c>
      <c r="M28" t="s">
        <v>7</v>
      </c>
      <c r="T28" t="s">
        <v>21</v>
      </c>
      <c r="U28">
        <v>1</v>
      </c>
      <c r="V28">
        <v>36.56</v>
      </c>
      <c r="W28" t="s">
        <v>7</v>
      </c>
      <c r="AD28" t="s">
        <v>21</v>
      </c>
      <c r="AE28">
        <v>1</v>
      </c>
      <c r="AF28">
        <v>34.979999999999997</v>
      </c>
      <c r="AG28" t="s">
        <v>7</v>
      </c>
      <c r="AN28" t="s">
        <v>21</v>
      </c>
      <c r="AO28">
        <v>1</v>
      </c>
      <c r="AP28">
        <v>34.17</v>
      </c>
      <c r="AQ28" t="s">
        <v>7</v>
      </c>
      <c r="BH28" t="s">
        <v>21</v>
      </c>
      <c r="BI28">
        <v>1</v>
      </c>
      <c r="BJ28">
        <v>36.840000000000003</v>
      </c>
      <c r="BK28" t="s">
        <v>7</v>
      </c>
    </row>
    <row r="29" spans="1:68" x14ac:dyDescent="0.35">
      <c r="A29" t="s">
        <v>23</v>
      </c>
      <c r="B29">
        <v>5</v>
      </c>
      <c r="C29">
        <v>15.21</v>
      </c>
      <c r="D29">
        <v>9.4999999999999998E-3</v>
      </c>
      <c r="J29" t="s">
        <v>23</v>
      </c>
      <c r="K29">
        <v>5</v>
      </c>
      <c r="L29">
        <v>15.81</v>
      </c>
      <c r="M29">
        <v>7.4000000000000003E-3</v>
      </c>
      <c r="T29" t="s">
        <v>23</v>
      </c>
      <c r="U29">
        <v>5</v>
      </c>
      <c r="V29">
        <v>15.44</v>
      </c>
      <c r="W29">
        <v>8.6999999999999994E-3</v>
      </c>
      <c r="AD29" t="s">
        <v>23</v>
      </c>
      <c r="AE29">
        <v>5</v>
      </c>
      <c r="AF29">
        <v>11.47</v>
      </c>
      <c r="AG29">
        <v>4.2900000000000001E-2</v>
      </c>
      <c r="AN29" t="s">
        <v>23</v>
      </c>
      <c r="AO29">
        <v>5</v>
      </c>
      <c r="AP29">
        <v>15.25</v>
      </c>
      <c r="AQ29">
        <v>9.2999999999999992E-3</v>
      </c>
      <c r="AX29" t="s">
        <v>23</v>
      </c>
      <c r="AY29">
        <v>5</v>
      </c>
      <c r="AZ29">
        <v>18.02</v>
      </c>
      <c r="BA29">
        <v>2.8999999999999998E-3</v>
      </c>
    </row>
    <row r="31" spans="1:68" x14ac:dyDescent="0.35">
      <c r="A31" t="s">
        <v>41</v>
      </c>
    </row>
    <row r="32" spans="1:68" x14ac:dyDescent="0.35">
      <c r="A32" s="4"/>
      <c r="B32" s="4"/>
      <c r="C32" s="4"/>
      <c r="D32" s="4"/>
      <c r="E32" s="4"/>
      <c r="F32" s="4"/>
      <c r="G32" s="4"/>
      <c r="H32" s="4"/>
    </row>
    <row r="34" spans="1:60" x14ac:dyDescent="0.35">
      <c r="A34" s="9" t="s">
        <v>38</v>
      </c>
    </row>
    <row r="35" spans="1:60" x14ac:dyDescent="0.35">
      <c r="A35" t="s">
        <v>29</v>
      </c>
      <c r="B35">
        <v>-9749.9192999999996</v>
      </c>
      <c r="J35" t="s">
        <v>29</v>
      </c>
      <c r="K35">
        <v>-9882.4264000000003</v>
      </c>
      <c r="T35" t="s">
        <v>29</v>
      </c>
      <c r="U35">
        <v>-9606.3796000000002</v>
      </c>
      <c r="AD35" t="s">
        <v>29</v>
      </c>
      <c r="AE35">
        <v>-9795.6900999999998</v>
      </c>
      <c r="AO35" t="s">
        <v>29</v>
      </c>
      <c r="AP35">
        <v>-9768.6641</v>
      </c>
      <c r="AZ35" t="s">
        <v>29</v>
      </c>
      <c r="BA35">
        <v>-9851.6023999999998</v>
      </c>
    </row>
    <row r="36" spans="1:60" x14ac:dyDescent="0.35">
      <c r="A36" t="s">
        <v>30</v>
      </c>
      <c r="B36">
        <v>-9758.8655999999992</v>
      </c>
      <c r="J36" t="s">
        <v>30</v>
      </c>
      <c r="K36">
        <v>-9890.0712000000003</v>
      </c>
      <c r="T36" t="s">
        <v>30</v>
      </c>
      <c r="U36">
        <v>-9615.4491999999991</v>
      </c>
      <c r="AD36" t="s">
        <v>30</v>
      </c>
      <c r="AE36">
        <v>-9802.9601999999995</v>
      </c>
      <c r="AO36" t="s">
        <v>30</v>
      </c>
      <c r="AP36">
        <v>-9776.9074999999993</v>
      </c>
      <c r="AZ36" t="s">
        <v>30</v>
      </c>
      <c r="BA36">
        <v>-9858.8778999999995</v>
      </c>
    </row>
    <row r="38" spans="1:60" x14ac:dyDescent="0.35">
      <c r="A38" t="s">
        <v>0</v>
      </c>
      <c r="C38" t="s">
        <v>1</v>
      </c>
      <c r="D38" t="s">
        <v>2</v>
      </c>
      <c r="E38" t="s">
        <v>3</v>
      </c>
      <c r="G38" t="s">
        <v>4</v>
      </c>
      <c r="H38" t="s">
        <v>5</v>
      </c>
      <c r="J38" t="s">
        <v>0</v>
      </c>
      <c r="L38" t="s">
        <v>1</v>
      </c>
      <c r="M38" t="s">
        <v>2</v>
      </c>
      <c r="N38" t="s">
        <v>3</v>
      </c>
      <c r="P38" t="s">
        <v>4</v>
      </c>
      <c r="Q38" t="s">
        <v>5</v>
      </c>
      <c r="T38" t="s">
        <v>0</v>
      </c>
      <c r="V38" t="s">
        <v>1</v>
      </c>
      <c r="W38" t="s">
        <v>2</v>
      </c>
      <c r="X38" t="s">
        <v>3</v>
      </c>
      <c r="Z38" t="s">
        <v>4</v>
      </c>
      <c r="AA38" t="s">
        <v>5</v>
      </c>
      <c r="AD38" t="s">
        <v>0</v>
      </c>
      <c r="AF38" t="s">
        <v>1</v>
      </c>
      <c r="AG38" t="s">
        <v>2</v>
      </c>
      <c r="AH38" t="s">
        <v>3</v>
      </c>
      <c r="AJ38" t="s">
        <v>4</v>
      </c>
      <c r="AK38" t="s">
        <v>5</v>
      </c>
      <c r="AO38" t="s">
        <v>0</v>
      </c>
      <c r="AQ38" t="s">
        <v>1</v>
      </c>
      <c r="AR38" t="s">
        <v>2</v>
      </c>
      <c r="AS38" t="s">
        <v>3</v>
      </c>
      <c r="AU38" t="s">
        <v>4</v>
      </c>
      <c r="AV38" t="s">
        <v>5</v>
      </c>
      <c r="AZ38" t="s">
        <v>0</v>
      </c>
      <c r="BB38" t="s">
        <v>1</v>
      </c>
      <c r="BC38" t="s">
        <v>2</v>
      </c>
      <c r="BD38" t="s">
        <v>3</v>
      </c>
      <c r="BF38" t="s">
        <v>4</v>
      </c>
      <c r="BG38" t="s">
        <v>5</v>
      </c>
    </row>
    <row r="39" spans="1:60" x14ac:dyDescent="0.35">
      <c r="A39" t="s">
        <v>6</v>
      </c>
      <c r="C39">
        <v>-0.79330000000000001</v>
      </c>
      <c r="D39">
        <v>0.13300000000000001</v>
      </c>
      <c r="E39">
        <v>-1.0539000000000001</v>
      </c>
      <c r="F39">
        <v>-0.53269999999999995</v>
      </c>
      <c r="G39">
        <v>-5.97</v>
      </c>
      <c r="H39" t="s">
        <v>7</v>
      </c>
      <c r="J39" t="s">
        <v>6</v>
      </c>
      <c r="L39">
        <v>-0.86099999999999999</v>
      </c>
      <c r="M39">
        <v>0.1201</v>
      </c>
      <c r="N39">
        <v>-1.0964</v>
      </c>
      <c r="O39">
        <v>-0.62560000000000004</v>
      </c>
      <c r="P39">
        <v>-7.17</v>
      </c>
      <c r="Q39" t="s">
        <v>7</v>
      </c>
      <c r="R39" s="2">
        <f t="shared" ref="R39:R48" si="6">(L39-$C39)/$C39</f>
        <v>8.5339720156309071E-2</v>
      </c>
      <c r="T39" t="s">
        <v>6</v>
      </c>
      <c r="V39">
        <v>-0.41749999999999998</v>
      </c>
      <c r="W39">
        <v>0.13930000000000001</v>
      </c>
      <c r="X39">
        <v>-0.69059999999999999</v>
      </c>
      <c r="Y39">
        <v>-0.1444</v>
      </c>
      <c r="Z39">
        <v>-3</v>
      </c>
      <c r="AA39">
        <v>2.7000000000000001E-3</v>
      </c>
      <c r="AB39" s="2">
        <f>(V39-$C39)/$C39</f>
        <v>-0.47371738308332284</v>
      </c>
      <c r="AD39" t="s">
        <v>6</v>
      </c>
      <c r="AF39">
        <v>-0.69750000000000001</v>
      </c>
      <c r="AG39">
        <v>0.10630000000000001</v>
      </c>
      <c r="AH39">
        <v>-0.90580000000000005</v>
      </c>
      <c r="AI39">
        <v>-0.48920000000000002</v>
      </c>
      <c r="AJ39">
        <v>-6.56</v>
      </c>
      <c r="AK39" t="s">
        <v>7</v>
      </c>
      <c r="AL39" s="2">
        <f>(AF39-$C39)/$C39</f>
        <v>-0.12076137652842556</v>
      </c>
      <c r="AO39" t="s">
        <v>6</v>
      </c>
      <c r="AQ39">
        <v>-0.78100000000000003</v>
      </c>
      <c r="AR39">
        <v>0.12970000000000001</v>
      </c>
      <c r="AS39">
        <v>-1.0353000000000001</v>
      </c>
      <c r="AT39">
        <v>-0.52680000000000005</v>
      </c>
      <c r="AU39">
        <v>-6.02</v>
      </c>
      <c r="AV39" t="s">
        <v>7</v>
      </c>
      <c r="AW39" s="10">
        <f>(AQ39-$C39)/$C39</f>
        <v>-1.5504853145090102E-2</v>
      </c>
      <c r="AZ39" t="s">
        <v>6</v>
      </c>
      <c r="BB39">
        <v>-0.79990000000000006</v>
      </c>
      <c r="BC39">
        <v>0.13400000000000001</v>
      </c>
      <c r="BD39">
        <v>-1.0626</v>
      </c>
      <c r="BE39">
        <v>-0.53720000000000001</v>
      </c>
      <c r="BF39">
        <v>-5.97</v>
      </c>
      <c r="BG39" t="s">
        <v>7</v>
      </c>
      <c r="BH39" s="2">
        <f>(BB39-$C39)/$C39</f>
        <v>8.3196772973654996E-3</v>
      </c>
    </row>
    <row r="40" spans="1:60" x14ac:dyDescent="0.35">
      <c r="R40" s="2"/>
      <c r="AB40" s="2"/>
      <c r="AL40" s="2"/>
      <c r="AW40" s="5"/>
    </row>
    <row r="41" spans="1:60" x14ac:dyDescent="0.35">
      <c r="A41" t="s">
        <v>17</v>
      </c>
      <c r="B41">
        <v>1</v>
      </c>
      <c r="C41">
        <v>-9.7199999999999995E-2</v>
      </c>
      <c r="D41">
        <v>9.4E-2</v>
      </c>
      <c r="E41">
        <v>-0.28149999999999997</v>
      </c>
      <c r="F41">
        <v>8.6999999999999994E-2</v>
      </c>
      <c r="G41">
        <v>-1.03</v>
      </c>
      <c r="H41">
        <v>0.3009</v>
      </c>
      <c r="J41" t="s">
        <v>17</v>
      </c>
      <c r="K41">
        <v>1</v>
      </c>
      <c r="L41">
        <v>-6.5600000000000006E-2</v>
      </c>
      <c r="M41">
        <v>9.5399999999999999E-2</v>
      </c>
      <c r="N41">
        <v>-0.2525</v>
      </c>
      <c r="O41">
        <v>0.12130000000000001</v>
      </c>
      <c r="P41">
        <v>-0.69</v>
      </c>
      <c r="Q41">
        <v>0.49120000000000003</v>
      </c>
      <c r="R41" s="7">
        <f t="shared" si="6"/>
        <v>-0.32510288065843612</v>
      </c>
      <c r="T41" t="s">
        <v>17</v>
      </c>
      <c r="U41">
        <v>1</v>
      </c>
      <c r="V41">
        <v>-0.11269999999999999</v>
      </c>
      <c r="W41">
        <v>9.7799999999999998E-2</v>
      </c>
      <c r="X41">
        <v>-0.30430000000000001</v>
      </c>
      <c r="Y41">
        <v>7.8899999999999998E-2</v>
      </c>
      <c r="Z41">
        <v>-1.1499999999999999</v>
      </c>
      <c r="AA41">
        <v>0.2492</v>
      </c>
      <c r="AB41" s="2">
        <f t="shared" ref="AB41:AB53" si="7">(V41-$C41)/$C41</f>
        <v>0.15946502057613168</v>
      </c>
      <c r="AD41" t="s">
        <v>17</v>
      </c>
      <c r="AE41">
        <v>1</v>
      </c>
      <c r="AF41">
        <v>-4.87E-2</v>
      </c>
      <c r="AG41">
        <v>8.6599999999999996E-2</v>
      </c>
      <c r="AH41">
        <v>-0.2185</v>
      </c>
      <c r="AI41">
        <v>0.1211</v>
      </c>
      <c r="AJ41">
        <v>-0.56000000000000005</v>
      </c>
      <c r="AK41">
        <v>0.57389999999999997</v>
      </c>
      <c r="AL41" s="7">
        <f t="shared" ref="AL41:AL53" si="8">(AF41-$C41)/$C41</f>
        <v>-0.49897119341563784</v>
      </c>
      <c r="AO41" t="s">
        <v>17</v>
      </c>
      <c r="AP41">
        <v>1</v>
      </c>
      <c r="AQ41">
        <v>-8.9700000000000002E-2</v>
      </c>
      <c r="AR41">
        <v>9.5000000000000001E-2</v>
      </c>
      <c r="AS41">
        <v>-0.27579999999999999</v>
      </c>
      <c r="AT41">
        <v>9.6500000000000002E-2</v>
      </c>
      <c r="AU41">
        <v>-0.94</v>
      </c>
      <c r="AV41">
        <v>0.34510000000000002</v>
      </c>
      <c r="AW41" s="10">
        <f>(AQ41-$C41)/$C41</f>
        <v>-7.716049382716042E-2</v>
      </c>
    </row>
    <row r="42" spans="1:60" x14ac:dyDescent="0.35">
      <c r="A42" t="s">
        <v>17</v>
      </c>
      <c r="B42">
        <v>2</v>
      </c>
      <c r="C42">
        <v>-0.24479999999999999</v>
      </c>
      <c r="D42">
        <v>9.3299999999999994E-2</v>
      </c>
      <c r="E42">
        <v>-0.42770000000000002</v>
      </c>
      <c r="F42">
        <v>-6.2E-2</v>
      </c>
      <c r="G42">
        <v>-2.62</v>
      </c>
      <c r="H42">
        <v>8.6999999999999994E-3</v>
      </c>
      <c r="J42" t="s">
        <v>17</v>
      </c>
      <c r="K42">
        <v>2</v>
      </c>
      <c r="L42">
        <v>-0.1787</v>
      </c>
      <c r="M42">
        <v>0.09</v>
      </c>
      <c r="N42">
        <v>-0.35510000000000003</v>
      </c>
      <c r="O42">
        <v>-2.3999999999999998E-3</v>
      </c>
      <c r="P42">
        <v>-1.99</v>
      </c>
      <c r="Q42">
        <v>4.7E-2</v>
      </c>
      <c r="R42" s="7">
        <f t="shared" si="6"/>
        <v>-0.27001633986928103</v>
      </c>
      <c r="T42" t="s">
        <v>17</v>
      </c>
      <c r="U42">
        <v>2</v>
      </c>
      <c r="V42">
        <v>-0.2445</v>
      </c>
      <c r="W42">
        <v>9.7199999999999995E-2</v>
      </c>
      <c r="X42">
        <v>-0.43490000000000001</v>
      </c>
      <c r="Y42">
        <v>-5.3999999999999999E-2</v>
      </c>
      <c r="Z42">
        <v>-2.52</v>
      </c>
      <c r="AA42">
        <v>1.1900000000000001E-2</v>
      </c>
      <c r="AB42" s="2">
        <f t="shared" si="7"/>
        <v>-1.2254901960784099E-3</v>
      </c>
      <c r="AD42" t="s">
        <v>17</v>
      </c>
      <c r="AE42">
        <v>2</v>
      </c>
      <c r="AF42">
        <v>-0.19139999999999999</v>
      </c>
      <c r="AG42">
        <v>8.1500000000000003E-2</v>
      </c>
      <c r="AH42">
        <v>-0.35110000000000002</v>
      </c>
      <c r="AI42">
        <v>-3.1600000000000003E-2</v>
      </c>
      <c r="AJ42">
        <v>-2.35</v>
      </c>
      <c r="AK42">
        <v>1.89E-2</v>
      </c>
      <c r="AL42" s="7">
        <f t="shared" si="8"/>
        <v>-0.21813725490196081</v>
      </c>
      <c r="AO42" t="s">
        <v>17</v>
      </c>
      <c r="AP42">
        <v>2</v>
      </c>
      <c r="AQ42">
        <v>-0.24210000000000001</v>
      </c>
      <c r="AR42">
        <v>9.3100000000000002E-2</v>
      </c>
      <c r="AS42">
        <v>-0.42449999999999999</v>
      </c>
      <c r="AT42">
        <v>-5.9700000000000003E-2</v>
      </c>
      <c r="AU42">
        <v>-2.6</v>
      </c>
      <c r="AV42">
        <v>9.2999999999999992E-3</v>
      </c>
      <c r="AW42" s="10">
        <f>(AQ42-$C42)/$C42</f>
        <v>-1.1029411764705802E-2</v>
      </c>
    </row>
    <row r="43" spans="1:60" x14ac:dyDescent="0.35">
      <c r="A43" t="s">
        <v>17</v>
      </c>
      <c r="B43">
        <v>3</v>
      </c>
      <c r="C43">
        <v>-0.23519999999999999</v>
      </c>
      <c r="D43">
        <v>9.5399999999999999E-2</v>
      </c>
      <c r="E43">
        <v>-0.42230000000000001</v>
      </c>
      <c r="F43">
        <v>-4.8099999999999997E-2</v>
      </c>
      <c r="G43">
        <v>-2.46</v>
      </c>
      <c r="H43">
        <v>1.37E-2</v>
      </c>
      <c r="J43" t="s">
        <v>17</v>
      </c>
      <c r="K43">
        <v>3</v>
      </c>
      <c r="L43">
        <v>-0.14499999999999999</v>
      </c>
      <c r="M43">
        <v>9.1600000000000001E-2</v>
      </c>
      <c r="N43">
        <v>-0.32450000000000001</v>
      </c>
      <c r="O43">
        <v>3.4500000000000003E-2</v>
      </c>
      <c r="P43">
        <v>-1.58</v>
      </c>
      <c r="Q43">
        <v>0.1133</v>
      </c>
      <c r="R43" s="7">
        <f t="shared" si="6"/>
        <v>-0.38350340136054423</v>
      </c>
      <c r="T43" t="s">
        <v>17</v>
      </c>
      <c r="U43">
        <v>3</v>
      </c>
      <c r="V43">
        <v>-0.25919999999999999</v>
      </c>
      <c r="W43">
        <v>9.9099999999999994E-2</v>
      </c>
      <c r="X43">
        <v>-0.45340000000000003</v>
      </c>
      <c r="Y43">
        <v>-6.4899999999999999E-2</v>
      </c>
      <c r="Z43">
        <v>-2.62</v>
      </c>
      <c r="AA43">
        <v>8.8999999999999999E-3</v>
      </c>
      <c r="AB43" s="2">
        <f t="shared" si="7"/>
        <v>0.10204081632653059</v>
      </c>
      <c r="AD43" t="s">
        <v>17</v>
      </c>
      <c r="AE43">
        <v>3</v>
      </c>
      <c r="AF43">
        <v>-0.18010000000000001</v>
      </c>
      <c r="AG43">
        <v>7.6300000000000007E-2</v>
      </c>
      <c r="AH43">
        <v>-0.32969999999999999</v>
      </c>
      <c r="AI43">
        <v>-3.0499999999999999E-2</v>
      </c>
      <c r="AJ43">
        <v>-2.36</v>
      </c>
      <c r="AK43">
        <v>1.83E-2</v>
      </c>
      <c r="AL43" s="7">
        <f t="shared" si="8"/>
        <v>-0.23426870748299314</v>
      </c>
      <c r="AO43" t="s">
        <v>17</v>
      </c>
      <c r="AP43">
        <v>3</v>
      </c>
      <c r="AQ43">
        <v>-0.2291</v>
      </c>
      <c r="AR43">
        <v>9.5699999999999993E-2</v>
      </c>
      <c r="AS43">
        <v>-0.41670000000000001</v>
      </c>
      <c r="AT43">
        <v>-4.1599999999999998E-2</v>
      </c>
      <c r="AU43">
        <v>-2.39</v>
      </c>
      <c r="AV43">
        <v>1.67E-2</v>
      </c>
      <c r="AW43" s="10">
        <f>(AQ43-$C43)/$C43</f>
        <v>-2.5935374149659841E-2</v>
      </c>
    </row>
    <row r="44" spans="1:60" x14ac:dyDescent="0.35">
      <c r="A44" t="s">
        <v>18</v>
      </c>
      <c r="B44" t="s">
        <v>19</v>
      </c>
      <c r="C44">
        <v>3.9600000000000003E-2</v>
      </c>
      <c r="D44">
        <v>5.8700000000000002E-2</v>
      </c>
      <c r="E44">
        <v>-7.5499999999999998E-2</v>
      </c>
      <c r="F44">
        <v>0.1547</v>
      </c>
      <c r="G44">
        <v>0.67</v>
      </c>
      <c r="H44">
        <v>0.5</v>
      </c>
      <c r="J44" t="s">
        <v>18</v>
      </c>
      <c r="K44" t="s">
        <v>19</v>
      </c>
      <c r="L44">
        <v>4.2200000000000001E-2</v>
      </c>
      <c r="M44">
        <v>5.8999999999999997E-2</v>
      </c>
      <c r="N44">
        <v>-7.3499999999999996E-2</v>
      </c>
      <c r="O44">
        <v>0.1578</v>
      </c>
      <c r="P44">
        <v>0.71</v>
      </c>
      <c r="Q44">
        <v>0.47460000000000002</v>
      </c>
      <c r="R44" s="2">
        <f t="shared" si="6"/>
        <v>6.5656565656565608E-2</v>
      </c>
      <c r="T44" t="s">
        <v>18</v>
      </c>
      <c r="U44" t="s">
        <v>19</v>
      </c>
      <c r="V44">
        <v>3.6799999999999999E-2</v>
      </c>
      <c r="W44">
        <v>6.1800000000000001E-2</v>
      </c>
      <c r="X44">
        <v>-8.4400000000000003E-2</v>
      </c>
      <c r="Y44">
        <v>0.15790000000000001</v>
      </c>
      <c r="Z44">
        <v>0.59</v>
      </c>
      <c r="AA44">
        <v>0.55210000000000004</v>
      </c>
      <c r="AB44" s="2">
        <f t="shared" si="7"/>
        <v>-7.0707070707070802E-2</v>
      </c>
      <c r="AD44" t="s">
        <v>18</v>
      </c>
      <c r="AE44" t="s">
        <v>19</v>
      </c>
      <c r="AF44">
        <v>4.0099999999999997E-2</v>
      </c>
      <c r="AG44">
        <v>5.8700000000000002E-2</v>
      </c>
      <c r="AH44">
        <v>-7.4899999999999994E-2</v>
      </c>
      <c r="AI44">
        <v>0.155</v>
      </c>
      <c r="AJ44">
        <v>0.68</v>
      </c>
      <c r="AK44">
        <v>0.49459999999999998</v>
      </c>
      <c r="AL44" s="2">
        <f t="shared" si="8"/>
        <v>1.2626262626262461E-2</v>
      </c>
      <c r="AW44" s="5"/>
      <c r="AZ44" t="s">
        <v>18</v>
      </c>
      <c r="BA44" t="s">
        <v>19</v>
      </c>
      <c r="BB44">
        <v>3.3500000000000002E-2</v>
      </c>
      <c r="BC44">
        <v>5.9700000000000003E-2</v>
      </c>
      <c r="BD44">
        <v>-8.3500000000000005E-2</v>
      </c>
      <c r="BE44">
        <v>0.15049999999999999</v>
      </c>
      <c r="BF44">
        <v>0.56000000000000005</v>
      </c>
      <c r="BG44">
        <v>0.57479999999999998</v>
      </c>
      <c r="BH44" s="2">
        <f>(BB44-$C44)/$C44</f>
        <v>-0.15404040404040406</v>
      </c>
    </row>
    <row r="45" spans="1:60" x14ac:dyDescent="0.35">
      <c r="A45" t="s">
        <v>20</v>
      </c>
      <c r="B45">
        <v>1</v>
      </c>
      <c r="C45">
        <v>0.14230000000000001</v>
      </c>
      <c r="D45">
        <v>0.1208</v>
      </c>
      <c r="E45">
        <v>-9.4399999999999998E-2</v>
      </c>
      <c r="F45">
        <v>0.379</v>
      </c>
      <c r="G45">
        <v>1.18</v>
      </c>
      <c r="H45">
        <v>0.2387</v>
      </c>
      <c r="J45" t="s">
        <v>20</v>
      </c>
      <c r="K45">
        <v>1</v>
      </c>
      <c r="L45">
        <v>0.12429999999999999</v>
      </c>
      <c r="M45">
        <v>0.12570000000000001</v>
      </c>
      <c r="N45">
        <v>-0.122</v>
      </c>
      <c r="O45">
        <v>0.37059999999999998</v>
      </c>
      <c r="P45">
        <v>0.99</v>
      </c>
      <c r="Q45">
        <v>0.3226</v>
      </c>
      <c r="R45" s="2">
        <f t="shared" si="6"/>
        <v>-0.12649332396345758</v>
      </c>
      <c r="T45" t="s">
        <v>20</v>
      </c>
      <c r="U45">
        <v>1</v>
      </c>
      <c r="V45">
        <v>0.17219999999999999</v>
      </c>
      <c r="W45">
        <v>0.1363</v>
      </c>
      <c r="X45">
        <v>-9.5100000000000004E-2</v>
      </c>
      <c r="Y45">
        <v>0.43940000000000001</v>
      </c>
      <c r="Z45">
        <v>1.26</v>
      </c>
      <c r="AA45">
        <v>0.20669999999999999</v>
      </c>
      <c r="AB45" s="7">
        <f t="shared" si="7"/>
        <v>0.21011946591707645</v>
      </c>
      <c r="AO45" t="s">
        <v>20</v>
      </c>
      <c r="AP45">
        <v>1</v>
      </c>
      <c r="AQ45">
        <v>0.1424</v>
      </c>
      <c r="AR45">
        <v>0.1196</v>
      </c>
      <c r="AS45">
        <v>-9.1999999999999998E-2</v>
      </c>
      <c r="AT45">
        <v>0.37669999999999998</v>
      </c>
      <c r="AU45">
        <v>1.19</v>
      </c>
      <c r="AV45">
        <v>0.23369999999999999</v>
      </c>
      <c r="AW45" s="10">
        <f>(AQ45-$C45)/$C45</f>
        <v>7.027406886857975E-4</v>
      </c>
      <c r="AZ45" t="s">
        <v>20</v>
      </c>
      <c r="BA45">
        <v>1</v>
      </c>
      <c r="BB45">
        <v>7.0099999999999996E-2</v>
      </c>
      <c r="BC45">
        <v>0.1187</v>
      </c>
      <c r="BD45">
        <v>-0.16250000000000001</v>
      </c>
      <c r="BE45">
        <v>0.30270000000000002</v>
      </c>
      <c r="BF45">
        <v>0.59</v>
      </c>
      <c r="BG45">
        <v>0.55469999999999997</v>
      </c>
      <c r="BH45" s="7">
        <f t="shared" ref="BH45:BH53" si="9">(BB45-$C45)/$C45</f>
        <v>-0.50737877723120173</v>
      </c>
    </row>
    <row r="46" spans="1:60" x14ac:dyDescent="0.35">
      <c r="A46" t="s">
        <v>20</v>
      </c>
      <c r="B46">
        <v>2</v>
      </c>
      <c r="C46">
        <v>0.16869999999999999</v>
      </c>
      <c r="D46">
        <v>0.13919999999999999</v>
      </c>
      <c r="E46">
        <v>-0.1042</v>
      </c>
      <c r="F46">
        <v>0.44159999999999999</v>
      </c>
      <c r="G46">
        <v>1.21</v>
      </c>
      <c r="H46">
        <v>0.22570000000000001</v>
      </c>
      <c r="J46" t="s">
        <v>20</v>
      </c>
      <c r="K46">
        <v>2</v>
      </c>
      <c r="L46">
        <v>0.1108</v>
      </c>
      <c r="M46">
        <v>0.13950000000000001</v>
      </c>
      <c r="N46">
        <v>-0.16259999999999999</v>
      </c>
      <c r="O46">
        <v>0.3841</v>
      </c>
      <c r="P46">
        <v>0.79</v>
      </c>
      <c r="Q46">
        <v>0.42720000000000002</v>
      </c>
      <c r="R46" s="7">
        <f t="shared" si="6"/>
        <v>-0.34321280379371666</v>
      </c>
      <c r="T46" t="s">
        <v>20</v>
      </c>
      <c r="U46">
        <v>2</v>
      </c>
      <c r="V46">
        <v>0.26800000000000002</v>
      </c>
      <c r="W46">
        <v>0.15329999999999999</v>
      </c>
      <c r="X46">
        <v>-3.2399999999999998E-2</v>
      </c>
      <c r="Y46">
        <v>0.56840000000000002</v>
      </c>
      <c r="Z46">
        <v>1.75</v>
      </c>
      <c r="AA46">
        <v>8.0299999999999996E-2</v>
      </c>
      <c r="AB46" s="7">
        <f t="shared" si="7"/>
        <v>0.58861885002963865</v>
      </c>
      <c r="AL46" s="2"/>
      <c r="AO46" t="s">
        <v>20</v>
      </c>
      <c r="AP46">
        <v>2</v>
      </c>
      <c r="AQ46">
        <v>0.1694</v>
      </c>
      <c r="AR46">
        <v>0.1386</v>
      </c>
      <c r="AS46">
        <v>-0.1022</v>
      </c>
      <c r="AT46">
        <v>0.441</v>
      </c>
      <c r="AU46">
        <v>1.22</v>
      </c>
      <c r="AV46">
        <v>0.22159999999999999</v>
      </c>
      <c r="AW46" s="10">
        <f t="shared" ref="AW46:AW53" si="10">(AQ46-$C46)/$C46</f>
        <v>4.1493775933610323E-3</v>
      </c>
      <c r="AZ46" t="s">
        <v>20</v>
      </c>
      <c r="BA46">
        <v>2</v>
      </c>
      <c r="BB46">
        <v>-2.12E-2</v>
      </c>
      <c r="BC46">
        <v>0.1212</v>
      </c>
      <c r="BD46">
        <v>-0.25879999999999997</v>
      </c>
      <c r="BE46">
        <v>0.21640000000000001</v>
      </c>
      <c r="BF46">
        <v>-0.17</v>
      </c>
      <c r="BG46">
        <v>0.86129999999999995</v>
      </c>
      <c r="BH46" s="7">
        <f t="shared" si="9"/>
        <v>-1.1256668642560759</v>
      </c>
    </row>
    <row r="47" spans="1:60" x14ac:dyDescent="0.35">
      <c r="A47" t="s">
        <v>20</v>
      </c>
      <c r="B47">
        <v>3</v>
      </c>
      <c r="C47">
        <v>0.1605</v>
      </c>
      <c r="D47">
        <v>0.1313</v>
      </c>
      <c r="E47">
        <v>-9.6799999999999997E-2</v>
      </c>
      <c r="F47">
        <v>0.41770000000000002</v>
      </c>
      <c r="G47">
        <v>1.22</v>
      </c>
      <c r="H47">
        <v>0.22159999999999999</v>
      </c>
      <c r="J47" t="s">
        <v>20</v>
      </c>
      <c r="K47">
        <v>3</v>
      </c>
      <c r="L47">
        <v>8.5699999999999998E-2</v>
      </c>
      <c r="M47">
        <v>0.13100000000000001</v>
      </c>
      <c r="N47">
        <v>-0.17100000000000001</v>
      </c>
      <c r="O47">
        <v>0.34239999999999998</v>
      </c>
      <c r="P47">
        <v>0.65</v>
      </c>
      <c r="Q47">
        <v>0.51290000000000002</v>
      </c>
      <c r="R47" s="7">
        <f t="shared" si="6"/>
        <v>-0.46604361370716513</v>
      </c>
      <c r="T47" t="s">
        <v>20</v>
      </c>
      <c r="U47">
        <v>3</v>
      </c>
      <c r="V47">
        <v>0.25209999999999999</v>
      </c>
      <c r="W47">
        <v>0.14460000000000001</v>
      </c>
      <c r="X47">
        <v>-3.1300000000000001E-2</v>
      </c>
      <c r="Y47">
        <v>0.53549999999999998</v>
      </c>
      <c r="Z47">
        <v>1.74</v>
      </c>
      <c r="AA47">
        <v>8.1199999999999994E-2</v>
      </c>
      <c r="AB47" s="7">
        <f t="shared" si="7"/>
        <v>0.57071651090342668</v>
      </c>
      <c r="AL47" s="2"/>
      <c r="AO47" t="s">
        <v>20</v>
      </c>
      <c r="AP47">
        <v>3</v>
      </c>
      <c r="AQ47">
        <v>0.1613</v>
      </c>
      <c r="AR47">
        <v>0.1305</v>
      </c>
      <c r="AS47">
        <v>-9.4600000000000004E-2</v>
      </c>
      <c r="AT47">
        <v>0.41710000000000003</v>
      </c>
      <c r="AU47">
        <v>1.24</v>
      </c>
      <c r="AV47">
        <v>0.21659999999999999</v>
      </c>
      <c r="AW47" s="10">
        <f t="shared" si="10"/>
        <v>4.9844236760124309E-3</v>
      </c>
      <c r="AZ47" t="s">
        <v>20</v>
      </c>
      <c r="BA47">
        <v>3</v>
      </c>
      <c r="BB47">
        <v>-2.0500000000000001E-2</v>
      </c>
      <c r="BC47">
        <v>0.1133</v>
      </c>
      <c r="BD47">
        <v>-0.24260000000000001</v>
      </c>
      <c r="BE47">
        <v>0.20150000000000001</v>
      </c>
      <c r="BF47">
        <v>-0.18</v>
      </c>
      <c r="BG47">
        <v>0.85619999999999996</v>
      </c>
      <c r="BH47" s="7">
        <f t="shared" si="9"/>
        <v>-1.1277258566978192</v>
      </c>
    </row>
    <row r="48" spans="1:60" x14ac:dyDescent="0.35">
      <c r="A48" t="s">
        <v>21</v>
      </c>
      <c r="B48" t="s">
        <v>22</v>
      </c>
      <c r="C48">
        <v>0.48110000000000003</v>
      </c>
      <c r="D48">
        <v>8.2199999999999995E-2</v>
      </c>
      <c r="E48">
        <v>0.3201</v>
      </c>
      <c r="F48">
        <v>0.6421</v>
      </c>
      <c r="G48">
        <v>5.86</v>
      </c>
      <c r="H48" t="s">
        <v>7</v>
      </c>
      <c r="J48" t="s">
        <v>21</v>
      </c>
      <c r="K48" t="s">
        <v>22</v>
      </c>
      <c r="L48">
        <v>0.49769999999999998</v>
      </c>
      <c r="M48">
        <v>8.3500000000000005E-2</v>
      </c>
      <c r="N48">
        <v>0.33410000000000001</v>
      </c>
      <c r="O48">
        <v>0.6613</v>
      </c>
      <c r="P48">
        <v>5.96</v>
      </c>
      <c r="Q48" t="s">
        <v>7</v>
      </c>
      <c r="R48" s="2">
        <f t="shared" si="6"/>
        <v>3.4504261068384841E-2</v>
      </c>
      <c r="AB48" s="2"/>
      <c r="AD48" t="s">
        <v>21</v>
      </c>
      <c r="AE48" t="s">
        <v>22</v>
      </c>
      <c r="AF48">
        <v>0.4924</v>
      </c>
      <c r="AG48">
        <v>8.2000000000000003E-2</v>
      </c>
      <c r="AH48">
        <v>0.33169999999999999</v>
      </c>
      <c r="AI48">
        <v>0.6532</v>
      </c>
      <c r="AJ48">
        <v>6</v>
      </c>
      <c r="AK48" t="s">
        <v>7</v>
      </c>
      <c r="AL48" s="2">
        <f t="shared" si="8"/>
        <v>2.3487840365828259E-2</v>
      </c>
      <c r="AO48" t="s">
        <v>21</v>
      </c>
      <c r="AP48" t="s">
        <v>22</v>
      </c>
      <c r="AQ48">
        <v>0.48060000000000003</v>
      </c>
      <c r="AR48">
        <v>8.2400000000000001E-2</v>
      </c>
      <c r="AS48">
        <v>0.31919999999999998</v>
      </c>
      <c r="AT48">
        <v>0.6421</v>
      </c>
      <c r="AU48">
        <v>5.84</v>
      </c>
      <c r="AV48" t="s">
        <v>7</v>
      </c>
      <c r="AW48" s="10">
        <f t="shared" si="10"/>
        <v>-1.0392849719393067E-3</v>
      </c>
      <c r="AZ48" t="s">
        <v>21</v>
      </c>
      <c r="BA48" t="s">
        <v>22</v>
      </c>
      <c r="BB48">
        <v>0.48430000000000001</v>
      </c>
      <c r="BC48">
        <v>8.1900000000000001E-2</v>
      </c>
      <c r="BD48">
        <v>0.32379999999999998</v>
      </c>
      <c r="BE48">
        <v>0.64480000000000004</v>
      </c>
      <c r="BF48">
        <v>5.91</v>
      </c>
      <c r="BG48" t="s">
        <v>7</v>
      </c>
      <c r="BH48" s="2">
        <f t="shared" si="9"/>
        <v>6.6514238204115166E-3</v>
      </c>
    </row>
    <row r="49" spans="1:61" x14ac:dyDescent="0.35">
      <c r="A49" t="s">
        <v>23</v>
      </c>
      <c r="B49" t="s">
        <v>24</v>
      </c>
      <c r="C49">
        <v>2.4199999999999999E-2</v>
      </c>
      <c r="D49">
        <v>8.0799999999999997E-2</v>
      </c>
      <c r="E49">
        <v>-0.13400000000000001</v>
      </c>
      <c r="F49">
        <v>0.1825</v>
      </c>
      <c r="G49">
        <v>0.3</v>
      </c>
      <c r="H49">
        <v>0.7641</v>
      </c>
      <c r="T49" t="s">
        <v>23</v>
      </c>
      <c r="U49" t="s">
        <v>24</v>
      </c>
      <c r="V49">
        <v>5.8999999999999999E-3</v>
      </c>
      <c r="W49">
        <v>8.4099999999999994E-2</v>
      </c>
      <c r="X49">
        <v>-0.159</v>
      </c>
      <c r="Y49">
        <v>0.17069999999999999</v>
      </c>
      <c r="Z49">
        <v>7.0000000000000007E-2</v>
      </c>
      <c r="AA49">
        <v>0.94440000000000002</v>
      </c>
      <c r="AB49" s="7">
        <f t="shared" si="7"/>
        <v>-0.75619834710743805</v>
      </c>
      <c r="AD49" t="s">
        <v>23</v>
      </c>
      <c r="AE49" t="s">
        <v>24</v>
      </c>
      <c r="AF49">
        <v>2.6200000000000001E-2</v>
      </c>
      <c r="AG49">
        <v>8.1100000000000005E-2</v>
      </c>
      <c r="AH49">
        <v>-0.13270000000000001</v>
      </c>
      <c r="AI49">
        <v>0.1852</v>
      </c>
      <c r="AJ49">
        <v>0.32</v>
      </c>
      <c r="AK49">
        <v>0.74639999999999995</v>
      </c>
      <c r="AL49" s="2">
        <f t="shared" si="8"/>
        <v>8.2644628099173625E-2</v>
      </c>
      <c r="AO49" t="s">
        <v>23</v>
      </c>
      <c r="AP49" t="s">
        <v>24</v>
      </c>
      <c r="AQ49">
        <v>2.8400000000000002E-2</v>
      </c>
      <c r="AR49">
        <v>8.0699999999999994E-2</v>
      </c>
      <c r="AS49">
        <v>-0.12970000000000001</v>
      </c>
      <c r="AT49">
        <v>0.18659999999999999</v>
      </c>
      <c r="AU49">
        <v>0.35</v>
      </c>
      <c r="AV49">
        <v>0.72470000000000001</v>
      </c>
      <c r="AW49" s="10">
        <f t="shared" si="10"/>
        <v>0.17355371900826455</v>
      </c>
      <c r="AZ49" t="s">
        <v>23</v>
      </c>
      <c r="BA49" t="s">
        <v>24</v>
      </c>
      <c r="BB49">
        <v>1.9099999999999999E-2</v>
      </c>
      <c r="BC49">
        <v>8.2600000000000007E-2</v>
      </c>
      <c r="BD49">
        <v>-0.14269999999999999</v>
      </c>
      <c r="BE49">
        <v>0.18099999999999999</v>
      </c>
      <c r="BF49">
        <v>0.23</v>
      </c>
      <c r="BG49">
        <v>0.81679999999999997</v>
      </c>
      <c r="BH49" s="2">
        <f t="shared" si="9"/>
        <v>-0.21074380165289258</v>
      </c>
    </row>
    <row r="50" spans="1:61" x14ac:dyDescent="0.35">
      <c r="A50" t="s">
        <v>23</v>
      </c>
      <c r="B50" t="s">
        <v>25</v>
      </c>
      <c r="C50">
        <v>7.4000000000000003E-3</v>
      </c>
      <c r="D50">
        <v>0.1176</v>
      </c>
      <c r="E50">
        <v>-0.22309999999999999</v>
      </c>
      <c r="F50">
        <v>0.2379</v>
      </c>
      <c r="G50">
        <v>0.06</v>
      </c>
      <c r="H50">
        <v>0.95</v>
      </c>
      <c r="T50" t="s">
        <v>23</v>
      </c>
      <c r="U50" t="s">
        <v>25</v>
      </c>
      <c r="V50">
        <v>-0.1198</v>
      </c>
      <c r="W50">
        <v>0.1143</v>
      </c>
      <c r="X50">
        <v>-0.34379999999999999</v>
      </c>
      <c r="Y50">
        <v>0.1043</v>
      </c>
      <c r="Z50">
        <v>-1.05</v>
      </c>
      <c r="AA50">
        <v>0.29470000000000002</v>
      </c>
      <c r="AB50" s="2">
        <f t="shared" si="7"/>
        <v>-17.189189189189189</v>
      </c>
      <c r="AC50" t="s">
        <v>39</v>
      </c>
      <c r="AD50" t="s">
        <v>23</v>
      </c>
      <c r="AE50" t="s">
        <v>25</v>
      </c>
      <c r="AF50">
        <v>2.98E-2</v>
      </c>
      <c r="AG50">
        <v>0.1168</v>
      </c>
      <c r="AH50">
        <v>-0.19919999999999999</v>
      </c>
      <c r="AI50">
        <v>0.25879999999999997</v>
      </c>
      <c r="AJ50">
        <v>0.26</v>
      </c>
      <c r="AK50">
        <v>0.79859999999999998</v>
      </c>
      <c r="AL50" s="2">
        <f t="shared" si="8"/>
        <v>3.0270270270270268</v>
      </c>
      <c r="AM50" t="s">
        <v>39</v>
      </c>
      <c r="AO50" t="s">
        <v>23</v>
      </c>
      <c r="AP50" t="s">
        <v>25</v>
      </c>
      <c r="AQ50">
        <v>2.5999999999999999E-3</v>
      </c>
      <c r="AR50">
        <v>0.1171</v>
      </c>
      <c r="AS50">
        <v>-0.22700000000000001</v>
      </c>
      <c r="AT50">
        <v>0.2321</v>
      </c>
      <c r="AU50">
        <v>0.02</v>
      </c>
      <c r="AV50">
        <v>0.98250000000000004</v>
      </c>
      <c r="AW50" s="10">
        <f t="shared" si="10"/>
        <v>-0.64864864864864868</v>
      </c>
      <c r="AX50" t="s">
        <v>39</v>
      </c>
      <c r="AZ50" t="s">
        <v>23</v>
      </c>
      <c r="BA50" t="s">
        <v>25</v>
      </c>
      <c r="BB50">
        <v>3.0599999999999999E-2</v>
      </c>
      <c r="BC50">
        <v>0.12039999999999999</v>
      </c>
      <c r="BD50">
        <v>-0.2054</v>
      </c>
      <c r="BE50">
        <v>0.26669999999999999</v>
      </c>
      <c r="BF50">
        <v>0.25</v>
      </c>
      <c r="BG50">
        <v>0.79930000000000001</v>
      </c>
      <c r="BH50" s="2">
        <f t="shared" si="9"/>
        <v>3.1351351351351346</v>
      </c>
      <c r="BI50" t="s">
        <v>39</v>
      </c>
    </row>
    <row r="51" spans="1:61" x14ac:dyDescent="0.35">
      <c r="A51" t="s">
        <v>23</v>
      </c>
      <c r="B51" t="s">
        <v>26</v>
      </c>
      <c r="C51">
        <v>-9.2399999999999996E-2</v>
      </c>
      <c r="D51">
        <v>8.9300000000000004E-2</v>
      </c>
      <c r="E51">
        <v>-0.26750000000000002</v>
      </c>
      <c r="F51">
        <v>8.2600000000000007E-2</v>
      </c>
      <c r="G51">
        <v>-1.03</v>
      </c>
      <c r="H51">
        <v>0.30080000000000001</v>
      </c>
      <c r="T51" t="s">
        <v>23</v>
      </c>
      <c r="U51" t="s">
        <v>26</v>
      </c>
      <c r="V51">
        <v>-0.15770000000000001</v>
      </c>
      <c r="W51">
        <v>9.3299999999999994E-2</v>
      </c>
      <c r="X51">
        <v>-0.34060000000000001</v>
      </c>
      <c r="Y51">
        <v>2.5100000000000001E-2</v>
      </c>
      <c r="Z51">
        <v>-1.69</v>
      </c>
      <c r="AA51">
        <v>9.0899999999999995E-2</v>
      </c>
      <c r="AB51" s="7">
        <f t="shared" si="7"/>
        <v>0.70670995670995684</v>
      </c>
      <c r="AD51" t="s">
        <v>23</v>
      </c>
      <c r="AE51" t="s">
        <v>26</v>
      </c>
      <c r="AF51">
        <v>-9.6199999999999994E-2</v>
      </c>
      <c r="AG51">
        <v>8.8499999999999995E-2</v>
      </c>
      <c r="AH51">
        <v>-0.2697</v>
      </c>
      <c r="AI51">
        <v>7.7299999999999994E-2</v>
      </c>
      <c r="AJ51">
        <v>-1.0900000000000001</v>
      </c>
      <c r="AK51">
        <v>0.27700000000000002</v>
      </c>
      <c r="AL51" s="2">
        <f t="shared" si="8"/>
        <v>4.1125541125541107E-2</v>
      </c>
      <c r="AO51" t="s">
        <v>23</v>
      </c>
      <c r="AP51" t="s">
        <v>26</v>
      </c>
      <c r="AQ51">
        <v>-8.7599999999999997E-2</v>
      </c>
      <c r="AR51">
        <v>8.9200000000000002E-2</v>
      </c>
      <c r="AS51">
        <v>-0.26250000000000001</v>
      </c>
      <c r="AT51">
        <v>8.72E-2</v>
      </c>
      <c r="AU51">
        <v>-0.98</v>
      </c>
      <c r="AV51">
        <v>0.32600000000000001</v>
      </c>
      <c r="AW51" s="10">
        <f t="shared" si="10"/>
        <v>-5.1948051948051938E-2</v>
      </c>
      <c r="AZ51" t="s">
        <v>23</v>
      </c>
      <c r="BA51" t="s">
        <v>26</v>
      </c>
      <c r="BB51">
        <v>-8.8800000000000004E-2</v>
      </c>
      <c r="BC51">
        <v>9.0999999999999998E-2</v>
      </c>
      <c r="BD51">
        <v>-0.2671</v>
      </c>
      <c r="BE51">
        <v>8.9499999999999996E-2</v>
      </c>
      <c r="BF51">
        <v>-0.98</v>
      </c>
      <c r="BG51">
        <v>0.32919999999999999</v>
      </c>
      <c r="BH51" s="2">
        <f t="shared" si="9"/>
        <v>-3.8961038961038877E-2</v>
      </c>
    </row>
    <row r="52" spans="1:61" x14ac:dyDescent="0.35">
      <c r="A52" t="s">
        <v>23</v>
      </c>
      <c r="B52" t="s">
        <v>27</v>
      </c>
      <c r="C52">
        <v>-0.3342</v>
      </c>
      <c r="D52">
        <v>0.1115</v>
      </c>
      <c r="E52">
        <v>-0.55259999999999998</v>
      </c>
      <c r="F52">
        <v>-0.1157</v>
      </c>
      <c r="G52">
        <v>-3</v>
      </c>
      <c r="H52">
        <v>2.7000000000000001E-3</v>
      </c>
      <c r="T52" t="s">
        <v>23</v>
      </c>
      <c r="U52" t="s">
        <v>27</v>
      </c>
      <c r="V52">
        <v>-0.36170000000000002</v>
      </c>
      <c r="W52">
        <v>0.115</v>
      </c>
      <c r="X52">
        <v>-0.58720000000000006</v>
      </c>
      <c r="Y52">
        <v>-0.1363</v>
      </c>
      <c r="Z52">
        <v>-3.14</v>
      </c>
      <c r="AA52">
        <v>1.6999999999999999E-3</v>
      </c>
      <c r="AB52" s="2">
        <f t="shared" si="7"/>
        <v>8.2286056253740344E-2</v>
      </c>
      <c r="AD52" t="s">
        <v>23</v>
      </c>
      <c r="AE52" t="s">
        <v>27</v>
      </c>
      <c r="AF52">
        <v>-0.31459999999999999</v>
      </c>
      <c r="AG52">
        <v>0.11210000000000001</v>
      </c>
      <c r="AH52">
        <v>-0.53439999999999999</v>
      </c>
      <c r="AI52">
        <v>-9.4799999999999995E-2</v>
      </c>
      <c r="AJ52">
        <v>-2.81</v>
      </c>
      <c r="AK52">
        <v>5.0000000000000001E-3</v>
      </c>
      <c r="AL52" s="2">
        <f t="shared" si="8"/>
        <v>-5.8647516457211273E-2</v>
      </c>
      <c r="AO52" t="s">
        <v>23</v>
      </c>
      <c r="AP52" t="s">
        <v>27</v>
      </c>
      <c r="AQ52">
        <v>-0.33289999999999997</v>
      </c>
      <c r="AR52">
        <v>0.1114</v>
      </c>
      <c r="AS52">
        <v>-0.55120000000000002</v>
      </c>
      <c r="AT52">
        <v>-0.11459999999999999</v>
      </c>
      <c r="AU52">
        <v>-2.99</v>
      </c>
      <c r="AV52">
        <v>2.8E-3</v>
      </c>
      <c r="AW52" s="10">
        <f t="shared" si="10"/>
        <v>-3.8898862956314286E-3</v>
      </c>
      <c r="AZ52" t="s">
        <v>23</v>
      </c>
      <c r="BA52" t="s">
        <v>27</v>
      </c>
      <c r="BB52">
        <v>-0.2661</v>
      </c>
      <c r="BC52">
        <v>0.1153</v>
      </c>
      <c r="BD52">
        <v>-0.49209999999999998</v>
      </c>
      <c r="BE52">
        <v>-4.0099999999999997E-2</v>
      </c>
      <c r="BF52">
        <v>-2.31</v>
      </c>
      <c r="BG52">
        <v>2.1000000000000001E-2</v>
      </c>
      <c r="BH52" s="7">
        <f t="shared" si="9"/>
        <v>-0.20377019748653499</v>
      </c>
    </row>
    <row r="53" spans="1:61" x14ac:dyDescent="0.35">
      <c r="A53" t="s">
        <v>23</v>
      </c>
      <c r="B53" t="s">
        <v>28</v>
      </c>
      <c r="C53">
        <v>-0.4017</v>
      </c>
      <c r="D53">
        <v>0.34639999999999999</v>
      </c>
      <c r="E53">
        <v>-1.0807</v>
      </c>
      <c r="F53">
        <v>0.2772</v>
      </c>
      <c r="G53">
        <v>-1.1599999999999999</v>
      </c>
      <c r="H53">
        <v>0.2462</v>
      </c>
      <c r="T53" t="s">
        <v>23</v>
      </c>
      <c r="U53" t="s">
        <v>28</v>
      </c>
      <c r="V53">
        <v>-0.69179999999999997</v>
      </c>
      <c r="W53">
        <v>0.35399999999999998</v>
      </c>
      <c r="X53">
        <v>-1.3856999999999999</v>
      </c>
      <c r="Y53">
        <v>2.0999999999999999E-3</v>
      </c>
      <c r="Z53">
        <v>-1.95</v>
      </c>
      <c r="AA53">
        <v>5.0700000000000002E-2</v>
      </c>
      <c r="AB53" s="7">
        <f t="shared" si="7"/>
        <v>0.72218073188946963</v>
      </c>
      <c r="AD53" t="s">
        <v>23</v>
      </c>
      <c r="AE53" t="s">
        <v>28</v>
      </c>
      <c r="AF53">
        <v>-0.39850000000000002</v>
      </c>
      <c r="AG53">
        <v>0.3468</v>
      </c>
      <c r="AH53">
        <v>-1.0782</v>
      </c>
      <c r="AI53">
        <v>0.28120000000000001</v>
      </c>
      <c r="AJ53">
        <v>-1.1499999999999999</v>
      </c>
      <c r="AK53">
        <v>0.2505</v>
      </c>
      <c r="AL53" s="2">
        <f t="shared" si="8"/>
        <v>-7.966143888473937E-3</v>
      </c>
      <c r="AO53" t="s">
        <v>23</v>
      </c>
      <c r="AP53" t="s">
        <v>28</v>
      </c>
      <c r="AQ53">
        <v>-0.39900000000000002</v>
      </c>
      <c r="AR53">
        <v>0.3488</v>
      </c>
      <c r="AS53">
        <v>-1.0827</v>
      </c>
      <c r="AT53">
        <v>0.28470000000000001</v>
      </c>
      <c r="AU53">
        <v>-1.1399999999999999</v>
      </c>
      <c r="AV53">
        <v>0.25269999999999998</v>
      </c>
      <c r="AW53" s="10">
        <f t="shared" si="10"/>
        <v>-6.7214339058998757E-3</v>
      </c>
      <c r="AZ53" t="s">
        <v>23</v>
      </c>
      <c r="BA53" t="s">
        <v>28</v>
      </c>
      <c r="BB53">
        <v>-0.4652</v>
      </c>
      <c r="BC53">
        <v>0.3508</v>
      </c>
      <c r="BD53">
        <v>-1.1527000000000001</v>
      </c>
      <c r="BE53">
        <v>0.22239999999999999</v>
      </c>
      <c r="BF53">
        <v>-1.33</v>
      </c>
      <c r="BG53">
        <v>0.18479999999999999</v>
      </c>
      <c r="BH53" s="2">
        <f t="shared" si="9"/>
        <v>0.15807816778690564</v>
      </c>
    </row>
    <row r="55" spans="1:61" x14ac:dyDescent="0.35">
      <c r="A55" t="s">
        <v>31</v>
      </c>
      <c r="B55" t="s">
        <v>32</v>
      </c>
      <c r="C55" t="s">
        <v>33</v>
      </c>
      <c r="D55" t="s">
        <v>34</v>
      </c>
      <c r="J55" t="s">
        <v>31</v>
      </c>
      <c r="K55" t="s">
        <v>32</v>
      </c>
      <c r="L55" t="s">
        <v>33</v>
      </c>
      <c r="M55" t="s">
        <v>34</v>
      </c>
      <c r="T55" t="s">
        <v>31</v>
      </c>
      <c r="U55" t="s">
        <v>32</v>
      </c>
      <c r="V55" t="s">
        <v>33</v>
      </c>
      <c r="W55" t="s">
        <v>34</v>
      </c>
      <c r="AD55" t="s">
        <v>31</v>
      </c>
      <c r="AE55" t="s">
        <v>32</v>
      </c>
      <c r="AF55" t="s">
        <v>33</v>
      </c>
      <c r="AG55" t="s">
        <v>34</v>
      </c>
      <c r="AO55" t="s">
        <v>31</v>
      </c>
      <c r="AP55" t="s">
        <v>32</v>
      </c>
      <c r="AQ55" t="s">
        <v>33</v>
      </c>
      <c r="AR55" t="s">
        <v>34</v>
      </c>
      <c r="AZ55" t="s">
        <v>31</v>
      </c>
      <c r="BA55" t="s">
        <v>32</v>
      </c>
      <c r="BB55" t="s">
        <v>33</v>
      </c>
      <c r="BC55" t="s">
        <v>34</v>
      </c>
    </row>
    <row r="56" spans="1:61" x14ac:dyDescent="0.35">
      <c r="T56" t="s">
        <v>17</v>
      </c>
      <c r="U56">
        <v>3</v>
      </c>
      <c r="V56">
        <v>7.69</v>
      </c>
      <c r="W56">
        <v>5.2900000000000003E-2</v>
      </c>
      <c r="AD56" t="s">
        <v>17</v>
      </c>
      <c r="AE56">
        <v>3</v>
      </c>
      <c r="AF56">
        <v>8.1999999999999993</v>
      </c>
      <c r="AG56">
        <v>4.2099999999999999E-2</v>
      </c>
      <c r="AO56" t="s">
        <v>17</v>
      </c>
      <c r="AP56">
        <v>3</v>
      </c>
      <c r="AQ56">
        <v>7.65</v>
      </c>
      <c r="AR56">
        <v>5.3699999999999998E-2</v>
      </c>
      <c r="AZ56" t="s">
        <v>18</v>
      </c>
      <c r="BA56">
        <v>1</v>
      </c>
      <c r="BB56">
        <v>0.33</v>
      </c>
      <c r="BC56">
        <v>0.56589999999999996</v>
      </c>
    </row>
    <row r="57" spans="1:61" x14ac:dyDescent="0.35">
      <c r="A57" t="s">
        <v>17</v>
      </c>
      <c r="B57">
        <v>3</v>
      </c>
      <c r="C57">
        <v>7.77</v>
      </c>
      <c r="D57">
        <v>5.0999999999999997E-2</v>
      </c>
      <c r="J57" t="s">
        <v>17</v>
      </c>
      <c r="K57">
        <v>3</v>
      </c>
      <c r="L57">
        <v>4.28</v>
      </c>
      <c r="M57">
        <v>0.2329</v>
      </c>
      <c r="T57" t="s">
        <v>18</v>
      </c>
      <c r="U57">
        <v>1</v>
      </c>
      <c r="V57">
        <v>0.37</v>
      </c>
      <c r="W57">
        <v>0.54169999999999996</v>
      </c>
      <c r="AD57" t="s">
        <v>18</v>
      </c>
      <c r="AE57">
        <v>1</v>
      </c>
      <c r="AF57">
        <v>0.48</v>
      </c>
      <c r="AG57">
        <v>0.48730000000000001</v>
      </c>
      <c r="AO57" t="s">
        <v>20</v>
      </c>
      <c r="AP57">
        <v>3</v>
      </c>
      <c r="AQ57">
        <v>1.95</v>
      </c>
      <c r="AR57">
        <v>0.58389999999999997</v>
      </c>
      <c r="AZ57" t="s">
        <v>20</v>
      </c>
      <c r="BA57">
        <v>3</v>
      </c>
      <c r="BB57">
        <v>1.66</v>
      </c>
      <c r="BC57">
        <v>0.64539999999999997</v>
      </c>
    </row>
    <row r="58" spans="1:61" x14ac:dyDescent="0.35">
      <c r="A58" t="s">
        <v>18</v>
      </c>
      <c r="B58">
        <v>1</v>
      </c>
      <c r="C58">
        <v>0.47</v>
      </c>
      <c r="D58">
        <v>0.49209999999999998</v>
      </c>
      <c r="J58" t="s">
        <v>18</v>
      </c>
      <c r="K58">
        <v>1</v>
      </c>
      <c r="L58">
        <v>0.53</v>
      </c>
      <c r="M58">
        <v>0.46660000000000001</v>
      </c>
      <c r="T58" t="s">
        <v>20</v>
      </c>
      <c r="U58">
        <v>3</v>
      </c>
      <c r="V58">
        <v>3.71</v>
      </c>
      <c r="W58">
        <v>0.29420000000000002</v>
      </c>
      <c r="AD58" t="s">
        <v>21</v>
      </c>
      <c r="AE58">
        <v>1</v>
      </c>
      <c r="AF58">
        <v>36.659999999999997</v>
      </c>
      <c r="AG58" t="s">
        <v>7</v>
      </c>
      <c r="AO58" t="s">
        <v>21</v>
      </c>
      <c r="AP58">
        <v>1</v>
      </c>
      <c r="AQ58">
        <v>34.22</v>
      </c>
      <c r="AR58" t="s">
        <v>7</v>
      </c>
      <c r="AZ58" t="s">
        <v>21</v>
      </c>
      <c r="BA58">
        <v>1</v>
      </c>
      <c r="BB58">
        <v>35.049999999999997</v>
      </c>
      <c r="BC58" t="s">
        <v>7</v>
      </c>
    </row>
    <row r="59" spans="1:61" x14ac:dyDescent="0.35">
      <c r="A59" t="s">
        <v>20</v>
      </c>
      <c r="B59">
        <v>3</v>
      </c>
      <c r="C59">
        <v>1.9</v>
      </c>
      <c r="D59">
        <v>0.59279999999999999</v>
      </c>
      <c r="J59" t="s">
        <v>20</v>
      </c>
      <c r="K59">
        <v>3</v>
      </c>
      <c r="L59">
        <v>1.24</v>
      </c>
      <c r="M59">
        <v>0.7429</v>
      </c>
      <c r="T59" t="s">
        <v>23</v>
      </c>
      <c r="U59">
        <v>5</v>
      </c>
      <c r="V59">
        <v>18.670000000000002</v>
      </c>
      <c r="W59">
        <v>2.2000000000000001E-3</v>
      </c>
      <c r="AD59" t="s">
        <v>23</v>
      </c>
      <c r="AE59">
        <v>5</v>
      </c>
      <c r="AF59">
        <v>16.010000000000002</v>
      </c>
      <c r="AG59">
        <v>6.7999999999999996E-3</v>
      </c>
      <c r="AO59" t="s">
        <v>23</v>
      </c>
      <c r="AP59">
        <v>5</v>
      </c>
      <c r="AQ59">
        <v>15.83</v>
      </c>
      <c r="AR59">
        <v>7.3000000000000001E-3</v>
      </c>
      <c r="AZ59" t="s">
        <v>23</v>
      </c>
      <c r="BA59">
        <v>5</v>
      </c>
      <c r="BB59">
        <v>12.02</v>
      </c>
      <c r="BC59">
        <v>3.4599999999999999E-2</v>
      </c>
    </row>
    <row r="60" spans="1:61" x14ac:dyDescent="0.35">
      <c r="A60" t="s">
        <v>21</v>
      </c>
      <c r="B60">
        <v>1</v>
      </c>
      <c r="C60">
        <v>34.36</v>
      </c>
      <c r="D60" t="s">
        <v>7</v>
      </c>
      <c r="J60" t="s">
        <v>21</v>
      </c>
      <c r="K60">
        <v>1</v>
      </c>
      <c r="L60">
        <v>37.04</v>
      </c>
      <c r="M60" t="s">
        <v>7</v>
      </c>
    </row>
    <row r="61" spans="1:61" x14ac:dyDescent="0.35">
      <c r="A61" t="s">
        <v>23</v>
      </c>
      <c r="B61">
        <v>5</v>
      </c>
      <c r="C61">
        <v>15.81</v>
      </c>
      <c r="D61">
        <v>7.4000000000000003E-3</v>
      </c>
    </row>
    <row r="62" spans="1:61" x14ac:dyDescent="0.35">
      <c r="A62" s="4"/>
      <c r="B62" s="4"/>
      <c r="C62" s="4"/>
      <c r="D62" s="4"/>
      <c r="E62" s="4"/>
      <c r="F62" s="4"/>
      <c r="G62" s="4"/>
      <c r="H62" s="4"/>
    </row>
    <row r="64" spans="1:61" x14ac:dyDescent="0.35">
      <c r="A64" s="9" t="s">
        <v>38</v>
      </c>
    </row>
    <row r="65" spans="1:51" x14ac:dyDescent="0.35">
      <c r="A65" t="s">
        <v>29</v>
      </c>
      <c r="B65">
        <v>-9768.6641</v>
      </c>
      <c r="J65" t="s">
        <v>29</v>
      </c>
      <c r="K65">
        <v>-9865.4045999999998</v>
      </c>
      <c r="U65" t="s">
        <v>29</v>
      </c>
      <c r="V65">
        <v>-9813.2386999999999</v>
      </c>
      <c r="AF65" t="s">
        <v>29</v>
      </c>
      <c r="AG65">
        <v>-9634.9038999999993</v>
      </c>
      <c r="AQ65" t="s">
        <v>29</v>
      </c>
      <c r="AR65">
        <v>-9899.9534999999996</v>
      </c>
    </row>
    <row r="66" spans="1:51" x14ac:dyDescent="0.35">
      <c r="A66" t="s">
        <v>30</v>
      </c>
      <c r="B66">
        <v>-9776.9074999999993</v>
      </c>
      <c r="J66" t="s">
        <v>30</v>
      </c>
      <c r="K66">
        <v>-9871.8042000000005</v>
      </c>
      <c r="U66" t="s">
        <v>30</v>
      </c>
      <c r="V66">
        <v>-9819.7985000000008</v>
      </c>
      <c r="AF66" t="s">
        <v>30</v>
      </c>
      <c r="AG66">
        <v>-9643.1744999999992</v>
      </c>
      <c r="AQ66" t="s">
        <v>30</v>
      </c>
      <c r="AR66">
        <v>-9906.8183000000008</v>
      </c>
    </row>
    <row r="68" spans="1:51" x14ac:dyDescent="0.35">
      <c r="A68" t="s">
        <v>0</v>
      </c>
      <c r="C68" t="s">
        <v>1</v>
      </c>
      <c r="D68" t="s">
        <v>2</v>
      </c>
      <c r="E68" t="s">
        <v>3</v>
      </c>
      <c r="G68" t="s">
        <v>4</v>
      </c>
      <c r="H68" t="s">
        <v>5</v>
      </c>
      <c r="J68" t="s">
        <v>0</v>
      </c>
      <c r="L68" t="s">
        <v>1</v>
      </c>
      <c r="M68" t="s">
        <v>2</v>
      </c>
      <c r="N68" t="s">
        <v>3</v>
      </c>
      <c r="P68" t="s">
        <v>4</v>
      </c>
      <c r="Q68" t="s">
        <v>5</v>
      </c>
      <c r="U68" t="s">
        <v>0</v>
      </c>
      <c r="W68" t="s">
        <v>1</v>
      </c>
      <c r="X68" t="s">
        <v>2</v>
      </c>
      <c r="Y68" t="s">
        <v>3</v>
      </c>
      <c r="AA68" t="s">
        <v>4</v>
      </c>
      <c r="AB68" t="s">
        <v>5</v>
      </c>
      <c r="AF68" t="s">
        <v>0</v>
      </c>
      <c r="AH68" t="s">
        <v>1</v>
      </c>
      <c r="AI68" t="s">
        <v>2</v>
      </c>
      <c r="AJ68" t="s">
        <v>3</v>
      </c>
      <c r="AL68" t="s">
        <v>4</v>
      </c>
      <c r="AM68" t="s">
        <v>5</v>
      </c>
      <c r="AQ68" t="s">
        <v>0</v>
      </c>
      <c r="AS68" t="s">
        <v>1</v>
      </c>
      <c r="AT68" t="s">
        <v>2</v>
      </c>
      <c r="AU68" t="s">
        <v>3</v>
      </c>
      <c r="AW68" t="s">
        <v>4</v>
      </c>
      <c r="AX68" t="s">
        <v>5</v>
      </c>
    </row>
    <row r="69" spans="1:51" x14ac:dyDescent="0.35">
      <c r="A69" t="s">
        <v>6</v>
      </c>
      <c r="C69">
        <v>-0.78100000000000003</v>
      </c>
      <c r="D69">
        <v>0.12970000000000001</v>
      </c>
      <c r="E69">
        <v>-1.0353000000000001</v>
      </c>
      <c r="F69">
        <v>-0.52680000000000005</v>
      </c>
      <c r="G69">
        <v>-6.02</v>
      </c>
      <c r="H69" t="s">
        <v>7</v>
      </c>
      <c r="J69" t="s">
        <v>6</v>
      </c>
      <c r="L69">
        <v>-0.7893</v>
      </c>
      <c r="M69">
        <v>0.13059999999999999</v>
      </c>
      <c r="N69">
        <v>-1.0451999999999999</v>
      </c>
      <c r="O69">
        <v>-0.53339999999999999</v>
      </c>
      <c r="P69">
        <v>-6.04</v>
      </c>
      <c r="Q69" t="s">
        <v>7</v>
      </c>
      <c r="R69" s="2">
        <f t="shared" ref="R69" si="11">(L69-$C69)/$C69</f>
        <v>1.0627400768245806E-2</v>
      </c>
      <c r="U69" t="s">
        <v>6</v>
      </c>
      <c r="W69">
        <v>-0.68489999999999995</v>
      </c>
      <c r="X69">
        <v>0.1043</v>
      </c>
      <c r="Y69">
        <v>-0.88929999999999998</v>
      </c>
      <c r="Z69">
        <v>-0.48049999999999998</v>
      </c>
      <c r="AA69">
        <v>-6.57</v>
      </c>
      <c r="AB69" t="s">
        <v>7</v>
      </c>
      <c r="AC69" s="2">
        <f t="shared" ref="AC69" si="12">(W69-$C69)/$C69</f>
        <v>-0.12304737516005131</v>
      </c>
      <c r="AF69" t="s">
        <v>6</v>
      </c>
      <c r="AH69">
        <v>-0.40629999999999999</v>
      </c>
      <c r="AI69">
        <v>0.13389999999999999</v>
      </c>
      <c r="AJ69">
        <v>-0.66869999999999996</v>
      </c>
      <c r="AK69">
        <v>-0.1439</v>
      </c>
      <c r="AL69">
        <v>-3.03</v>
      </c>
      <c r="AM69">
        <v>2.3999999999999998E-3</v>
      </c>
      <c r="AN69" s="2">
        <f t="shared" ref="AN69:AN83" si="13">(AH69-$C69)/$C69</f>
        <v>-0.47976952624839952</v>
      </c>
      <c r="AQ69" t="s">
        <v>6</v>
      </c>
      <c r="AS69">
        <v>-0.84460000000000002</v>
      </c>
      <c r="AT69">
        <v>0.1157</v>
      </c>
      <c r="AU69">
        <v>-1.0713999999999999</v>
      </c>
      <c r="AV69">
        <v>-0.61780000000000002</v>
      </c>
      <c r="AW69">
        <v>-7.3</v>
      </c>
      <c r="AX69" t="s">
        <v>7</v>
      </c>
      <c r="AY69" s="2">
        <f t="shared" ref="AY69" si="14">(AS69-$C69)/$C69</f>
        <v>8.1434058898847611E-2</v>
      </c>
    </row>
    <row r="70" spans="1:51" x14ac:dyDescent="0.35">
      <c r="AN70" s="2"/>
    </row>
    <row r="71" spans="1:51" x14ac:dyDescent="0.35">
      <c r="A71" t="s">
        <v>17</v>
      </c>
      <c r="B71">
        <v>1</v>
      </c>
      <c r="C71">
        <v>-8.9700000000000002E-2</v>
      </c>
      <c r="D71">
        <v>9.5000000000000001E-2</v>
      </c>
      <c r="E71">
        <v>-0.27579999999999999</v>
      </c>
      <c r="F71">
        <v>9.6500000000000002E-2</v>
      </c>
      <c r="G71">
        <v>-0.94</v>
      </c>
      <c r="H71">
        <v>0.34510000000000002</v>
      </c>
      <c r="U71" t="s">
        <v>17</v>
      </c>
      <c r="V71">
        <v>1</v>
      </c>
      <c r="W71">
        <v>-4.0800000000000003E-2</v>
      </c>
      <c r="X71">
        <v>8.77E-2</v>
      </c>
      <c r="Y71">
        <v>-0.2127</v>
      </c>
      <c r="Z71">
        <v>0.13100000000000001</v>
      </c>
      <c r="AA71">
        <v>-0.47</v>
      </c>
      <c r="AB71">
        <v>0.64159999999999995</v>
      </c>
      <c r="AC71" s="7">
        <f t="shared" ref="AC71:AC73" si="15">(W71-$C71)/$C71</f>
        <v>-0.54515050167224077</v>
      </c>
      <c r="AF71" t="s">
        <v>17</v>
      </c>
      <c r="AG71">
        <v>1</v>
      </c>
      <c r="AH71">
        <v>-0.1057</v>
      </c>
      <c r="AI71">
        <v>9.8400000000000001E-2</v>
      </c>
      <c r="AJ71">
        <v>-0.29849999999999999</v>
      </c>
      <c r="AK71">
        <v>8.7099999999999997E-2</v>
      </c>
      <c r="AL71">
        <v>-1.07</v>
      </c>
      <c r="AM71">
        <v>0.28249999999999997</v>
      </c>
      <c r="AN71" s="2">
        <f t="shared" si="13"/>
        <v>0.17837235228539577</v>
      </c>
      <c r="AQ71" t="s">
        <v>17</v>
      </c>
      <c r="AR71">
        <v>1</v>
      </c>
      <c r="AS71">
        <v>-5.6000000000000001E-2</v>
      </c>
      <c r="AT71">
        <v>9.6799999999999997E-2</v>
      </c>
      <c r="AU71">
        <v>-0.24579999999999999</v>
      </c>
      <c r="AV71">
        <v>0.13370000000000001</v>
      </c>
      <c r="AW71">
        <v>-0.57999999999999996</v>
      </c>
      <c r="AX71">
        <v>0.56269999999999998</v>
      </c>
      <c r="AY71" s="7">
        <f t="shared" ref="AY71:AY73" si="16">(AS71-$C71)/$C71</f>
        <v>-0.37569676700111482</v>
      </c>
    </row>
    <row r="72" spans="1:51" x14ac:dyDescent="0.35">
      <c r="A72" t="s">
        <v>17</v>
      </c>
      <c r="B72">
        <v>2</v>
      </c>
      <c r="C72">
        <v>-0.24210000000000001</v>
      </c>
      <c r="D72">
        <v>9.3100000000000002E-2</v>
      </c>
      <c r="E72">
        <v>-0.42449999999999999</v>
      </c>
      <c r="F72">
        <v>-5.9700000000000003E-2</v>
      </c>
      <c r="G72">
        <v>-2.6</v>
      </c>
      <c r="H72">
        <v>9.2999999999999992E-3</v>
      </c>
      <c r="U72" t="s">
        <v>17</v>
      </c>
      <c r="V72">
        <v>2</v>
      </c>
      <c r="W72">
        <v>-0.1883</v>
      </c>
      <c r="X72">
        <v>8.0799999999999997E-2</v>
      </c>
      <c r="Y72">
        <v>-0.34660000000000002</v>
      </c>
      <c r="Z72">
        <v>-0.03</v>
      </c>
      <c r="AA72">
        <v>-2.33</v>
      </c>
      <c r="AB72">
        <v>1.9699999999999999E-2</v>
      </c>
      <c r="AC72" s="7">
        <f t="shared" si="15"/>
        <v>-0.22222222222222227</v>
      </c>
      <c r="AF72" t="s">
        <v>17</v>
      </c>
      <c r="AG72">
        <v>2</v>
      </c>
      <c r="AH72">
        <v>-0.24199999999999999</v>
      </c>
      <c r="AI72">
        <v>9.7000000000000003E-2</v>
      </c>
      <c r="AJ72">
        <v>-0.43209999999999998</v>
      </c>
      <c r="AK72">
        <v>-5.1999999999999998E-2</v>
      </c>
      <c r="AL72">
        <v>-2.5</v>
      </c>
      <c r="AM72">
        <v>1.26E-2</v>
      </c>
      <c r="AN72" s="2">
        <f t="shared" si="13"/>
        <v>-4.1305245766219223E-4</v>
      </c>
      <c r="AQ72" t="s">
        <v>17</v>
      </c>
      <c r="AR72">
        <v>2</v>
      </c>
      <c r="AS72">
        <v>-0.17449999999999999</v>
      </c>
      <c r="AT72">
        <v>0.09</v>
      </c>
      <c r="AU72">
        <v>-0.35089999999999999</v>
      </c>
      <c r="AV72">
        <v>2E-3</v>
      </c>
      <c r="AW72">
        <v>-1.94</v>
      </c>
      <c r="AX72">
        <v>5.2600000000000001E-2</v>
      </c>
      <c r="AY72" s="7">
        <f t="shared" si="16"/>
        <v>-0.27922346137959531</v>
      </c>
    </row>
    <row r="73" spans="1:51" x14ac:dyDescent="0.35">
      <c r="A73" t="s">
        <v>17</v>
      </c>
      <c r="B73">
        <v>3</v>
      </c>
      <c r="C73">
        <v>-0.2291</v>
      </c>
      <c r="D73">
        <v>9.5699999999999993E-2</v>
      </c>
      <c r="E73">
        <v>-0.41670000000000001</v>
      </c>
      <c r="F73">
        <v>-4.1599999999999998E-2</v>
      </c>
      <c r="G73">
        <v>-2.39</v>
      </c>
      <c r="H73">
        <v>1.67E-2</v>
      </c>
      <c r="U73" t="s">
        <v>17</v>
      </c>
      <c r="V73">
        <v>3</v>
      </c>
      <c r="W73">
        <v>-0.17349999999999999</v>
      </c>
      <c r="X73">
        <v>7.6499999999999999E-2</v>
      </c>
      <c r="Y73">
        <v>-0.32350000000000001</v>
      </c>
      <c r="Z73">
        <v>-2.35E-2</v>
      </c>
      <c r="AA73">
        <v>-2.27</v>
      </c>
      <c r="AB73">
        <v>2.3400000000000001E-2</v>
      </c>
      <c r="AC73" s="7">
        <f t="shared" si="15"/>
        <v>-0.24268878219118295</v>
      </c>
      <c r="AF73" t="s">
        <v>17</v>
      </c>
      <c r="AG73">
        <v>3</v>
      </c>
      <c r="AH73">
        <v>-0.25369999999999998</v>
      </c>
      <c r="AI73">
        <v>9.9099999999999994E-2</v>
      </c>
      <c r="AJ73">
        <v>-0.44779999999999998</v>
      </c>
      <c r="AK73">
        <v>-5.9499999999999997E-2</v>
      </c>
      <c r="AL73">
        <v>-2.56</v>
      </c>
      <c r="AM73">
        <v>1.0500000000000001E-2</v>
      </c>
      <c r="AN73" s="2">
        <f t="shared" si="13"/>
        <v>0.1073766914011348</v>
      </c>
      <c r="AQ73" t="s">
        <v>17</v>
      </c>
      <c r="AR73">
        <v>3</v>
      </c>
      <c r="AS73">
        <v>-0.13750000000000001</v>
      </c>
      <c r="AT73">
        <v>9.2499999999999999E-2</v>
      </c>
      <c r="AU73">
        <v>-0.31879999999999997</v>
      </c>
      <c r="AV73">
        <v>4.3700000000000003E-2</v>
      </c>
      <c r="AW73">
        <v>-1.49</v>
      </c>
      <c r="AX73">
        <v>0.13700000000000001</v>
      </c>
      <c r="AY73" s="7">
        <f t="shared" si="16"/>
        <v>-0.39982540375381925</v>
      </c>
    </row>
    <row r="74" spans="1:51" x14ac:dyDescent="0.35">
      <c r="AN74" s="2"/>
    </row>
    <row r="75" spans="1:51" x14ac:dyDescent="0.35">
      <c r="A75" t="s">
        <v>20</v>
      </c>
      <c r="B75">
        <v>1</v>
      </c>
      <c r="C75">
        <v>0.1424</v>
      </c>
      <c r="D75">
        <v>0.1196</v>
      </c>
      <c r="E75">
        <v>-9.1999999999999998E-2</v>
      </c>
      <c r="F75">
        <v>0.37669999999999998</v>
      </c>
      <c r="G75">
        <v>1.19</v>
      </c>
      <c r="H75">
        <v>0.23369999999999999</v>
      </c>
      <c r="J75" t="s">
        <v>20</v>
      </c>
      <c r="K75">
        <v>1</v>
      </c>
      <c r="L75">
        <v>7.2499999999999995E-2</v>
      </c>
      <c r="M75">
        <v>0.1182</v>
      </c>
      <c r="N75">
        <v>-0.1593</v>
      </c>
      <c r="O75">
        <v>0.30420000000000003</v>
      </c>
      <c r="P75">
        <v>0.61</v>
      </c>
      <c r="Q75">
        <v>0.53990000000000005</v>
      </c>
      <c r="R75" s="7">
        <f>(L75-$C75)/$C75</f>
        <v>-0.49087078651685395</v>
      </c>
      <c r="AF75" t="s">
        <v>20</v>
      </c>
      <c r="AG75">
        <v>1</v>
      </c>
      <c r="AH75">
        <v>0.17219999999999999</v>
      </c>
      <c r="AI75">
        <v>0.13519999999999999</v>
      </c>
      <c r="AJ75">
        <v>-9.2799999999999994E-2</v>
      </c>
      <c r="AK75">
        <v>0.43709999999999999</v>
      </c>
      <c r="AL75">
        <v>1.27</v>
      </c>
      <c r="AM75">
        <v>0.20280000000000001</v>
      </c>
      <c r="AN75" s="7">
        <f t="shared" si="13"/>
        <v>0.20926966292134827</v>
      </c>
      <c r="AQ75" t="s">
        <v>20</v>
      </c>
      <c r="AR75">
        <v>1</v>
      </c>
      <c r="AS75">
        <v>0.12239999999999999</v>
      </c>
      <c r="AT75">
        <v>0.124</v>
      </c>
      <c r="AU75">
        <v>-0.1207</v>
      </c>
      <c r="AV75">
        <v>0.36549999999999999</v>
      </c>
      <c r="AW75">
        <v>0.99</v>
      </c>
      <c r="AX75">
        <v>0.3236</v>
      </c>
      <c r="AY75" s="2">
        <f t="shared" ref="AY75:AY78" si="17">(AS75-$C75)/$C75</f>
        <v>-0.14044943820224723</v>
      </c>
    </row>
    <row r="76" spans="1:51" x14ac:dyDescent="0.35">
      <c r="A76" t="s">
        <v>20</v>
      </c>
      <c r="B76">
        <v>2</v>
      </c>
      <c r="C76">
        <v>0.1694</v>
      </c>
      <c r="D76">
        <v>0.1386</v>
      </c>
      <c r="E76">
        <v>-0.1022</v>
      </c>
      <c r="F76">
        <v>0.441</v>
      </c>
      <c r="G76">
        <v>1.22</v>
      </c>
      <c r="H76">
        <v>0.22159999999999999</v>
      </c>
      <c r="J76" t="s">
        <v>20</v>
      </c>
      <c r="K76">
        <v>2</v>
      </c>
      <c r="L76">
        <v>-1.6899999999999998E-2</v>
      </c>
      <c r="M76">
        <v>0.1207</v>
      </c>
      <c r="N76">
        <v>-0.2535</v>
      </c>
      <c r="O76">
        <v>0.21959999999999999</v>
      </c>
      <c r="P76">
        <v>-0.14000000000000001</v>
      </c>
      <c r="Q76">
        <v>0.88829999999999998</v>
      </c>
      <c r="R76" s="7">
        <f t="shared" ref="R76:R83" si="18">(L76-$C76)/$C76</f>
        <v>-1.0997638724911452</v>
      </c>
      <c r="AF76" t="s">
        <v>20</v>
      </c>
      <c r="AG76">
        <v>2</v>
      </c>
      <c r="AH76">
        <v>0.26840000000000003</v>
      </c>
      <c r="AI76">
        <v>0.15260000000000001</v>
      </c>
      <c r="AJ76">
        <v>-3.0800000000000001E-2</v>
      </c>
      <c r="AK76">
        <v>0.5675</v>
      </c>
      <c r="AL76">
        <v>1.76</v>
      </c>
      <c r="AM76">
        <v>7.8700000000000006E-2</v>
      </c>
      <c r="AN76" s="7">
        <f t="shared" si="13"/>
        <v>0.58441558441558461</v>
      </c>
      <c r="AQ76" t="s">
        <v>20</v>
      </c>
      <c r="AR76">
        <v>2</v>
      </c>
      <c r="AS76">
        <v>0.10979999999999999</v>
      </c>
      <c r="AT76">
        <v>0.13869999999999999</v>
      </c>
      <c r="AU76">
        <v>-0.16200000000000001</v>
      </c>
      <c r="AV76">
        <v>0.38159999999999999</v>
      </c>
      <c r="AW76">
        <v>0.79</v>
      </c>
      <c r="AX76">
        <v>0.42849999999999999</v>
      </c>
      <c r="AY76" s="7">
        <f t="shared" si="17"/>
        <v>-0.35182998819362454</v>
      </c>
    </row>
    <row r="77" spans="1:51" x14ac:dyDescent="0.35">
      <c r="A77" t="s">
        <v>20</v>
      </c>
      <c r="B77">
        <v>3</v>
      </c>
      <c r="C77">
        <v>0.1613</v>
      </c>
      <c r="D77">
        <v>0.1305</v>
      </c>
      <c r="E77">
        <v>-9.4600000000000004E-2</v>
      </c>
      <c r="F77">
        <v>0.41710000000000003</v>
      </c>
      <c r="G77">
        <v>1.24</v>
      </c>
      <c r="H77">
        <v>0.21659999999999999</v>
      </c>
      <c r="J77" t="s">
        <v>20</v>
      </c>
      <c r="K77">
        <v>3</v>
      </c>
      <c r="L77">
        <v>-1.5800000000000002E-2</v>
      </c>
      <c r="M77">
        <v>0.1134</v>
      </c>
      <c r="N77">
        <v>-0.23799999999999999</v>
      </c>
      <c r="O77">
        <v>0.2064</v>
      </c>
      <c r="P77">
        <v>-0.14000000000000001</v>
      </c>
      <c r="Q77">
        <v>0.88900000000000001</v>
      </c>
      <c r="R77" s="7">
        <f t="shared" si="18"/>
        <v>-1.0979541227526348</v>
      </c>
      <c r="AF77" t="s">
        <v>20</v>
      </c>
      <c r="AG77">
        <v>3</v>
      </c>
      <c r="AH77">
        <v>0.25269999999999998</v>
      </c>
      <c r="AI77">
        <v>0.14369999999999999</v>
      </c>
      <c r="AJ77">
        <v>-2.9000000000000001E-2</v>
      </c>
      <c r="AK77">
        <v>0.53439999999999999</v>
      </c>
      <c r="AL77">
        <v>1.76</v>
      </c>
      <c r="AM77">
        <v>7.8799999999999995E-2</v>
      </c>
      <c r="AN77" s="7">
        <f t="shared" si="13"/>
        <v>0.56664600123992548</v>
      </c>
      <c r="AQ77" t="s">
        <v>20</v>
      </c>
      <c r="AR77">
        <v>3</v>
      </c>
      <c r="AS77">
        <v>8.5099999999999995E-2</v>
      </c>
      <c r="AT77">
        <v>0.13</v>
      </c>
      <c r="AU77">
        <v>-0.16969999999999999</v>
      </c>
      <c r="AV77">
        <v>0.33979999999999999</v>
      </c>
      <c r="AW77">
        <v>0.65</v>
      </c>
      <c r="AX77">
        <v>0.51290000000000002</v>
      </c>
      <c r="AY77" s="7">
        <f t="shared" si="17"/>
        <v>-0.47241165530068197</v>
      </c>
    </row>
    <row r="78" spans="1:51" x14ac:dyDescent="0.35">
      <c r="A78" t="s">
        <v>21</v>
      </c>
      <c r="B78" t="s">
        <v>22</v>
      </c>
      <c r="C78">
        <v>0.48060000000000003</v>
      </c>
      <c r="D78">
        <v>8.2400000000000001E-2</v>
      </c>
      <c r="E78">
        <v>0.31919999999999998</v>
      </c>
      <c r="F78">
        <v>0.6421</v>
      </c>
      <c r="G78">
        <v>5.84</v>
      </c>
      <c r="H78" t="s">
        <v>7</v>
      </c>
      <c r="J78" t="s">
        <v>21</v>
      </c>
      <c r="K78" t="s">
        <v>22</v>
      </c>
      <c r="L78">
        <v>0.48359999999999997</v>
      </c>
      <c r="M78">
        <v>8.2100000000000006E-2</v>
      </c>
      <c r="N78">
        <v>0.32269999999999999</v>
      </c>
      <c r="O78">
        <v>0.64459999999999995</v>
      </c>
      <c r="P78">
        <v>5.89</v>
      </c>
      <c r="Q78" t="s">
        <v>7</v>
      </c>
      <c r="R78" s="2">
        <f t="shared" si="18"/>
        <v>6.242197253433098E-3</v>
      </c>
      <c r="U78" t="s">
        <v>21</v>
      </c>
      <c r="V78" t="s">
        <v>22</v>
      </c>
      <c r="W78">
        <v>0.49199999999999999</v>
      </c>
      <c r="X78">
        <v>8.2299999999999998E-2</v>
      </c>
      <c r="Y78">
        <v>0.33069999999999999</v>
      </c>
      <c r="Z78">
        <v>0.65339999999999998</v>
      </c>
      <c r="AA78">
        <v>5.98</v>
      </c>
      <c r="AB78" t="s">
        <v>7</v>
      </c>
      <c r="AC78" s="2">
        <f t="shared" ref="AC78:AC83" si="19">(W78-$C78)/$C78</f>
        <v>2.3720349563046118E-2</v>
      </c>
      <c r="AN78" s="2"/>
      <c r="AQ78" t="s">
        <v>21</v>
      </c>
      <c r="AR78" t="s">
        <v>22</v>
      </c>
      <c r="AS78">
        <v>0.49740000000000001</v>
      </c>
      <c r="AT78">
        <v>8.3500000000000005E-2</v>
      </c>
      <c r="AU78">
        <v>0.3337</v>
      </c>
      <c r="AV78">
        <v>0.66110000000000002</v>
      </c>
      <c r="AW78">
        <v>5.96</v>
      </c>
      <c r="AX78" t="s">
        <v>7</v>
      </c>
      <c r="AY78" s="2">
        <f t="shared" si="17"/>
        <v>3.4956304619225928E-2</v>
      </c>
    </row>
    <row r="79" spans="1:51" x14ac:dyDescent="0.35">
      <c r="A79" t="s">
        <v>23</v>
      </c>
      <c r="B79" t="s">
        <v>24</v>
      </c>
      <c r="C79">
        <v>2.8400000000000002E-2</v>
      </c>
      <c r="D79">
        <v>8.0699999999999994E-2</v>
      </c>
      <c r="E79">
        <v>-0.12970000000000001</v>
      </c>
      <c r="F79">
        <v>0.18659999999999999</v>
      </c>
      <c r="G79">
        <v>0.35</v>
      </c>
      <c r="H79">
        <v>0.72470000000000001</v>
      </c>
      <c r="J79" t="s">
        <v>23</v>
      </c>
      <c r="K79" t="s">
        <v>24</v>
      </c>
      <c r="L79">
        <v>2.2599999999999999E-2</v>
      </c>
      <c r="M79">
        <v>8.2600000000000007E-2</v>
      </c>
      <c r="N79">
        <v>-0.13919999999999999</v>
      </c>
      <c r="O79">
        <v>0.1845</v>
      </c>
      <c r="P79">
        <v>0.27</v>
      </c>
      <c r="Q79">
        <v>0.78390000000000004</v>
      </c>
      <c r="R79" s="7">
        <f t="shared" si="18"/>
        <v>-0.20422535211267615</v>
      </c>
      <c r="U79" t="s">
        <v>23</v>
      </c>
      <c r="V79" t="s">
        <v>24</v>
      </c>
      <c r="W79">
        <v>3.0499999999999999E-2</v>
      </c>
      <c r="X79">
        <v>8.1000000000000003E-2</v>
      </c>
      <c r="Y79">
        <v>-0.1283</v>
      </c>
      <c r="Z79">
        <v>0.18940000000000001</v>
      </c>
      <c r="AA79">
        <v>0.38</v>
      </c>
      <c r="AB79">
        <v>0.70620000000000005</v>
      </c>
      <c r="AC79" s="2">
        <f t="shared" si="19"/>
        <v>7.3943661971830901E-2</v>
      </c>
      <c r="AF79" t="s">
        <v>23</v>
      </c>
      <c r="AG79" t="s">
        <v>24</v>
      </c>
      <c r="AH79">
        <v>9.7999999999999997E-3</v>
      </c>
      <c r="AI79">
        <v>8.3900000000000002E-2</v>
      </c>
      <c r="AJ79">
        <v>-0.15459999999999999</v>
      </c>
      <c r="AK79">
        <v>0.17419999999999999</v>
      </c>
      <c r="AL79">
        <v>0.12</v>
      </c>
      <c r="AM79">
        <v>0.90680000000000005</v>
      </c>
      <c r="AN79" s="7">
        <f t="shared" si="13"/>
        <v>-0.65492957746478875</v>
      </c>
    </row>
    <row r="80" spans="1:51" x14ac:dyDescent="0.35">
      <c r="A80" t="s">
        <v>23</v>
      </c>
      <c r="B80" t="s">
        <v>25</v>
      </c>
      <c r="C80">
        <v>2.5999999999999999E-3</v>
      </c>
      <c r="D80">
        <v>0.1171</v>
      </c>
      <c r="E80">
        <v>-0.22700000000000001</v>
      </c>
      <c r="F80">
        <v>0.2321</v>
      </c>
      <c r="G80">
        <v>0.02</v>
      </c>
      <c r="H80">
        <v>0.98250000000000004</v>
      </c>
      <c r="J80" t="s">
        <v>23</v>
      </c>
      <c r="K80" t="s">
        <v>25</v>
      </c>
      <c r="L80">
        <v>2.5700000000000001E-2</v>
      </c>
      <c r="M80">
        <v>0.1195</v>
      </c>
      <c r="N80">
        <v>-0.20849999999999999</v>
      </c>
      <c r="O80">
        <v>0.26</v>
      </c>
      <c r="P80">
        <v>0.22</v>
      </c>
      <c r="Q80">
        <v>0.82940000000000003</v>
      </c>
      <c r="R80" s="2">
        <f t="shared" si="18"/>
        <v>8.8846153846153868</v>
      </c>
      <c r="S80" t="s">
        <v>39</v>
      </c>
      <c r="U80" t="s">
        <v>23</v>
      </c>
      <c r="V80" t="s">
        <v>25</v>
      </c>
      <c r="W80">
        <v>2.4899999999999999E-2</v>
      </c>
      <c r="X80">
        <v>0.1163</v>
      </c>
      <c r="Y80">
        <v>-0.20300000000000001</v>
      </c>
      <c r="Z80">
        <v>0.25290000000000001</v>
      </c>
      <c r="AA80">
        <v>0.21</v>
      </c>
      <c r="AB80">
        <v>0.83030000000000004</v>
      </c>
      <c r="AC80" s="2">
        <f t="shared" si="19"/>
        <v>8.5769230769230766</v>
      </c>
      <c r="AD80" t="s">
        <v>39</v>
      </c>
      <c r="AF80" t="s">
        <v>23</v>
      </c>
      <c r="AG80" t="s">
        <v>25</v>
      </c>
      <c r="AH80">
        <v>-0.12379999999999999</v>
      </c>
      <c r="AI80">
        <v>0.1143</v>
      </c>
      <c r="AJ80">
        <v>-0.34770000000000001</v>
      </c>
      <c r="AK80">
        <v>0.1002</v>
      </c>
      <c r="AL80">
        <v>-1.08</v>
      </c>
      <c r="AM80">
        <v>0.27879999999999999</v>
      </c>
      <c r="AN80" s="2">
        <f t="shared" si="13"/>
        <v>-48.615384615384613</v>
      </c>
      <c r="AO80" t="s">
        <v>39</v>
      </c>
    </row>
    <row r="81" spans="1:46" x14ac:dyDescent="0.35">
      <c r="A81" t="s">
        <v>23</v>
      </c>
      <c r="B81" t="s">
        <v>26</v>
      </c>
      <c r="C81">
        <v>-8.7599999999999997E-2</v>
      </c>
      <c r="D81">
        <v>8.9200000000000002E-2</v>
      </c>
      <c r="E81">
        <v>-0.26250000000000001</v>
      </c>
      <c r="F81">
        <v>8.72E-2</v>
      </c>
      <c r="G81">
        <v>-0.98</v>
      </c>
      <c r="H81">
        <v>0.32600000000000001</v>
      </c>
      <c r="J81" t="s">
        <v>23</v>
      </c>
      <c r="K81" t="s">
        <v>26</v>
      </c>
      <c r="L81">
        <v>-8.4400000000000003E-2</v>
      </c>
      <c r="M81">
        <v>9.11E-2</v>
      </c>
      <c r="N81">
        <v>-0.2631</v>
      </c>
      <c r="O81">
        <v>9.4200000000000006E-2</v>
      </c>
      <c r="P81">
        <v>-0.93</v>
      </c>
      <c r="Q81">
        <v>0.35410000000000003</v>
      </c>
      <c r="R81" s="2">
        <f t="shared" si="18"/>
        <v>-3.6529680365296739E-2</v>
      </c>
      <c r="U81" t="s">
        <v>23</v>
      </c>
      <c r="V81" t="s">
        <v>26</v>
      </c>
      <c r="W81">
        <v>-9.1300000000000006E-2</v>
      </c>
      <c r="X81">
        <v>8.8400000000000006E-2</v>
      </c>
      <c r="Y81">
        <v>-0.2646</v>
      </c>
      <c r="Z81">
        <v>8.2100000000000006E-2</v>
      </c>
      <c r="AA81">
        <v>-1.03</v>
      </c>
      <c r="AB81">
        <v>0.30209999999999998</v>
      </c>
      <c r="AC81" s="2">
        <f t="shared" si="19"/>
        <v>4.2237442922374531E-2</v>
      </c>
      <c r="AF81" t="s">
        <v>23</v>
      </c>
      <c r="AG81" t="s">
        <v>26</v>
      </c>
      <c r="AH81">
        <v>-0.1532</v>
      </c>
      <c r="AI81">
        <v>9.3100000000000002E-2</v>
      </c>
      <c r="AJ81">
        <v>-0.3357</v>
      </c>
      <c r="AK81">
        <v>2.93E-2</v>
      </c>
      <c r="AL81">
        <v>-1.65</v>
      </c>
      <c r="AM81">
        <v>9.9900000000000003E-2</v>
      </c>
      <c r="AN81" s="7">
        <f t="shared" si="13"/>
        <v>0.74885844748858454</v>
      </c>
    </row>
    <row r="82" spans="1:46" x14ac:dyDescent="0.35">
      <c r="A82" t="s">
        <v>23</v>
      </c>
      <c r="B82" t="s">
        <v>27</v>
      </c>
      <c r="C82">
        <v>-0.33289999999999997</v>
      </c>
      <c r="D82">
        <v>0.1114</v>
      </c>
      <c r="E82">
        <v>-0.55120000000000002</v>
      </c>
      <c r="F82">
        <v>-0.11459999999999999</v>
      </c>
      <c r="G82">
        <v>-2.99</v>
      </c>
      <c r="H82">
        <v>2.8E-3</v>
      </c>
      <c r="J82" t="s">
        <v>23</v>
      </c>
      <c r="K82" t="s">
        <v>27</v>
      </c>
      <c r="L82">
        <v>-0.26600000000000001</v>
      </c>
      <c r="M82">
        <v>0.11559999999999999</v>
      </c>
      <c r="N82">
        <v>-0.49249999999999999</v>
      </c>
      <c r="O82">
        <v>-3.95E-2</v>
      </c>
      <c r="P82">
        <v>-2.2999999999999998</v>
      </c>
      <c r="Q82">
        <v>2.1299999999999999E-2</v>
      </c>
      <c r="R82" s="7">
        <f t="shared" si="18"/>
        <v>-0.20096124962451176</v>
      </c>
      <c r="U82" t="s">
        <v>23</v>
      </c>
      <c r="V82" t="s">
        <v>27</v>
      </c>
      <c r="W82">
        <v>-0.31309999999999999</v>
      </c>
      <c r="X82">
        <v>0.1123</v>
      </c>
      <c r="Y82">
        <v>-0.5333</v>
      </c>
      <c r="Z82">
        <v>-9.2899999999999996E-2</v>
      </c>
      <c r="AA82">
        <v>-2.79</v>
      </c>
      <c r="AB82">
        <v>5.3E-3</v>
      </c>
      <c r="AC82" s="2">
        <f t="shared" si="19"/>
        <v>-5.9477320516671629E-2</v>
      </c>
      <c r="AF82" t="s">
        <v>23</v>
      </c>
      <c r="AG82" t="s">
        <v>27</v>
      </c>
      <c r="AH82">
        <v>-0.36059999999999998</v>
      </c>
      <c r="AI82">
        <v>0.1149</v>
      </c>
      <c r="AJ82">
        <v>-0.58589999999999998</v>
      </c>
      <c r="AK82">
        <v>-0.1353</v>
      </c>
      <c r="AL82">
        <v>-3.14</v>
      </c>
      <c r="AM82">
        <v>1.6999999999999999E-3</v>
      </c>
      <c r="AN82" s="2">
        <f t="shared" si="13"/>
        <v>8.3208170621808367E-2</v>
      </c>
    </row>
    <row r="83" spans="1:46" x14ac:dyDescent="0.35">
      <c r="A83" t="s">
        <v>23</v>
      </c>
      <c r="B83" t="s">
        <v>28</v>
      </c>
      <c r="C83">
        <v>-0.39900000000000002</v>
      </c>
      <c r="D83">
        <v>0.3488</v>
      </c>
      <c r="E83">
        <v>-1.0827</v>
      </c>
      <c r="F83">
        <v>0.28470000000000001</v>
      </c>
      <c r="G83">
        <v>-1.1399999999999999</v>
      </c>
      <c r="H83">
        <v>0.25269999999999998</v>
      </c>
      <c r="J83" t="s">
        <v>23</v>
      </c>
      <c r="K83" t="s">
        <v>28</v>
      </c>
      <c r="L83">
        <v>-0.4622</v>
      </c>
      <c r="M83">
        <v>0.35310000000000002</v>
      </c>
      <c r="N83">
        <v>-1.1541999999999999</v>
      </c>
      <c r="O83">
        <v>0.2298</v>
      </c>
      <c r="P83">
        <v>-1.31</v>
      </c>
      <c r="Q83">
        <v>0.1905</v>
      </c>
      <c r="R83" s="2">
        <f t="shared" si="18"/>
        <v>0.15839598997493728</v>
      </c>
      <c r="U83" t="s">
        <v>23</v>
      </c>
      <c r="V83" t="s">
        <v>28</v>
      </c>
      <c r="W83">
        <v>-0.3957</v>
      </c>
      <c r="X83">
        <v>0.3493</v>
      </c>
      <c r="Y83">
        <v>-1.0804</v>
      </c>
      <c r="Z83">
        <v>0.28889999999999999</v>
      </c>
      <c r="AA83">
        <v>-1.1299999999999999</v>
      </c>
      <c r="AB83">
        <v>0.25729999999999997</v>
      </c>
      <c r="AC83" s="2">
        <f t="shared" si="19"/>
        <v>-8.2706766917293867E-3</v>
      </c>
      <c r="AF83" t="s">
        <v>23</v>
      </c>
      <c r="AG83" t="s">
        <v>28</v>
      </c>
      <c r="AH83">
        <v>-0.68820000000000003</v>
      </c>
      <c r="AI83">
        <v>0.35420000000000001</v>
      </c>
      <c r="AJ83">
        <v>-1.3824000000000001</v>
      </c>
      <c r="AK83">
        <v>6.0000000000000001E-3</v>
      </c>
      <c r="AL83">
        <v>-1.94</v>
      </c>
      <c r="AM83">
        <v>5.1999999999999998E-2</v>
      </c>
      <c r="AN83" s="2">
        <f t="shared" si="13"/>
        <v>0.72481203007518791</v>
      </c>
    </row>
    <row r="85" spans="1:46" x14ac:dyDescent="0.35">
      <c r="A85" t="s">
        <v>31</v>
      </c>
      <c r="B85" t="s">
        <v>32</v>
      </c>
      <c r="C85" t="s">
        <v>33</v>
      </c>
      <c r="D85" t="s">
        <v>34</v>
      </c>
      <c r="J85" t="s">
        <v>31</v>
      </c>
      <c r="K85" t="s">
        <v>32</v>
      </c>
      <c r="L85" t="s">
        <v>33</v>
      </c>
      <c r="M85" t="s">
        <v>34</v>
      </c>
      <c r="U85" t="s">
        <v>31</v>
      </c>
      <c r="V85" t="s">
        <v>32</v>
      </c>
      <c r="W85" t="s">
        <v>33</v>
      </c>
      <c r="X85" t="s">
        <v>34</v>
      </c>
      <c r="AF85" t="s">
        <v>31</v>
      </c>
      <c r="AG85" t="s">
        <v>32</v>
      </c>
      <c r="AH85" t="s">
        <v>33</v>
      </c>
      <c r="AI85" t="s">
        <v>34</v>
      </c>
      <c r="AQ85" t="s">
        <v>31</v>
      </c>
      <c r="AR85" t="s">
        <v>32</v>
      </c>
      <c r="AS85" t="s">
        <v>33</v>
      </c>
      <c r="AT85" t="s">
        <v>34</v>
      </c>
    </row>
    <row r="86" spans="1:46" x14ac:dyDescent="0.35">
      <c r="A86" t="s">
        <v>17</v>
      </c>
      <c r="B86">
        <v>3</v>
      </c>
      <c r="C86">
        <v>7.65</v>
      </c>
      <c r="D86">
        <v>5.3699999999999998E-2</v>
      </c>
      <c r="J86" t="s">
        <v>20</v>
      </c>
      <c r="K86">
        <v>3</v>
      </c>
      <c r="L86">
        <v>1.59</v>
      </c>
      <c r="M86">
        <v>0.66149999999999998</v>
      </c>
      <c r="U86" t="s">
        <v>17</v>
      </c>
      <c r="V86">
        <v>3</v>
      </c>
      <c r="W86">
        <v>7.99</v>
      </c>
      <c r="X86">
        <v>4.6300000000000001E-2</v>
      </c>
      <c r="AF86" t="s">
        <v>17</v>
      </c>
      <c r="AG86">
        <v>3</v>
      </c>
      <c r="AH86">
        <v>7.56</v>
      </c>
      <c r="AI86">
        <v>5.6000000000000001E-2</v>
      </c>
      <c r="AQ86" t="s">
        <v>17</v>
      </c>
      <c r="AR86">
        <v>3</v>
      </c>
      <c r="AS86">
        <v>4.1399999999999997</v>
      </c>
      <c r="AT86">
        <v>0.2467</v>
      </c>
    </row>
    <row r="87" spans="1:46" x14ac:dyDescent="0.35">
      <c r="A87" t="s">
        <v>20</v>
      </c>
      <c r="B87">
        <v>3</v>
      </c>
      <c r="C87">
        <v>1.95</v>
      </c>
      <c r="D87">
        <v>0.58389999999999997</v>
      </c>
      <c r="J87" t="s">
        <v>21</v>
      </c>
      <c r="K87">
        <v>1</v>
      </c>
      <c r="L87">
        <v>34.869999999999997</v>
      </c>
      <c r="M87" t="s">
        <v>7</v>
      </c>
      <c r="U87" t="s">
        <v>21</v>
      </c>
      <c r="V87">
        <v>1</v>
      </c>
      <c r="W87">
        <v>36.46</v>
      </c>
      <c r="X87" t="s">
        <v>7</v>
      </c>
      <c r="AF87" t="s">
        <v>20</v>
      </c>
      <c r="AG87">
        <v>3</v>
      </c>
      <c r="AH87">
        <v>3.75</v>
      </c>
      <c r="AI87">
        <v>0.29010000000000002</v>
      </c>
      <c r="AQ87" t="s">
        <v>20</v>
      </c>
      <c r="AR87">
        <v>3</v>
      </c>
      <c r="AS87">
        <v>1.23</v>
      </c>
      <c r="AT87">
        <v>0.74660000000000004</v>
      </c>
    </row>
    <row r="88" spans="1:46" x14ac:dyDescent="0.35">
      <c r="A88" t="s">
        <v>21</v>
      </c>
      <c r="B88">
        <v>1</v>
      </c>
      <c r="C88">
        <v>34.22</v>
      </c>
      <c r="D88" t="s">
        <v>7</v>
      </c>
      <c r="J88" t="s">
        <v>23</v>
      </c>
      <c r="K88">
        <v>5</v>
      </c>
      <c r="L88">
        <v>12.04</v>
      </c>
      <c r="M88">
        <v>3.4200000000000001E-2</v>
      </c>
      <c r="U88" t="s">
        <v>23</v>
      </c>
      <c r="V88">
        <v>5</v>
      </c>
      <c r="W88">
        <v>15.97</v>
      </c>
      <c r="X88">
        <v>6.8999999999999999E-3</v>
      </c>
      <c r="AF88" t="s">
        <v>23</v>
      </c>
      <c r="AG88">
        <v>5</v>
      </c>
      <c r="AH88">
        <v>18.79</v>
      </c>
      <c r="AI88">
        <v>2.0999999999999999E-3</v>
      </c>
      <c r="AQ88" t="s">
        <v>21</v>
      </c>
      <c r="AR88">
        <v>1</v>
      </c>
      <c r="AS88">
        <v>36.9</v>
      </c>
      <c r="AT88" t="s">
        <v>7</v>
      </c>
    </row>
    <row r="89" spans="1:46" x14ac:dyDescent="0.35">
      <c r="A89" t="s">
        <v>23</v>
      </c>
      <c r="B89">
        <v>5</v>
      </c>
      <c r="C89">
        <v>15.83</v>
      </c>
      <c r="D89">
        <v>7.3000000000000001E-3</v>
      </c>
    </row>
    <row r="90" spans="1:46" x14ac:dyDescent="0.35">
      <c r="A90" s="4"/>
      <c r="B90" s="4"/>
      <c r="C90" s="4"/>
      <c r="D90" s="4"/>
      <c r="E90" s="4"/>
      <c r="F90" s="4"/>
      <c r="G90" s="4"/>
      <c r="H90" s="4"/>
    </row>
    <row r="92" spans="1:46" x14ac:dyDescent="0.35">
      <c r="A92" s="9" t="s">
        <v>40</v>
      </c>
      <c r="N92" t="s">
        <v>42</v>
      </c>
      <c r="X92" t="s">
        <v>43</v>
      </c>
    </row>
    <row r="93" spans="1:46" x14ac:dyDescent="0.35">
      <c r="A93" s="5" t="s">
        <v>0</v>
      </c>
      <c r="B93" s="5"/>
      <c r="C93" s="5" t="s">
        <v>1</v>
      </c>
      <c r="D93" s="5" t="s">
        <v>2</v>
      </c>
      <c r="E93" s="5" t="s">
        <v>3</v>
      </c>
      <c r="F93" s="5"/>
      <c r="G93" s="5" t="s">
        <v>4</v>
      </c>
      <c r="H93" s="5" t="s">
        <v>5</v>
      </c>
    </row>
    <row r="94" spans="1:46" x14ac:dyDescent="0.35">
      <c r="A94" s="5" t="s">
        <v>6</v>
      </c>
      <c r="B94" s="5"/>
      <c r="C94" s="5">
        <v>-1.1138999999999999</v>
      </c>
      <c r="D94" s="5">
        <v>0.14099999999999999</v>
      </c>
      <c r="E94" s="5">
        <v>-1.3902000000000001</v>
      </c>
      <c r="F94" s="5">
        <v>-0.8377</v>
      </c>
      <c r="G94" s="5">
        <v>-7.9</v>
      </c>
      <c r="H94" s="5" t="s">
        <v>7</v>
      </c>
      <c r="J94" s="1">
        <f>EXP(C94)</f>
        <v>0.3282761841678844</v>
      </c>
      <c r="K94" s="1">
        <f>EXP(E94)</f>
        <v>0.24902549455191583</v>
      </c>
      <c r="L94" s="1">
        <f>EXP(F94)</f>
        <v>0.43270460038324166</v>
      </c>
      <c r="N94" t="s">
        <v>6</v>
      </c>
      <c r="P94">
        <v>-1.1214</v>
      </c>
      <c r="Q94">
        <v>0.14349999999999999</v>
      </c>
      <c r="R94">
        <v>-1.4027000000000001</v>
      </c>
      <c r="S94">
        <v>-0.84009999999999996</v>
      </c>
      <c r="T94">
        <v>-7.81</v>
      </c>
      <c r="U94" t="s">
        <v>7</v>
      </c>
      <c r="V94">
        <f>(P94-C94)/C94</f>
        <v>6.7330999192028573E-3</v>
      </c>
      <c r="X94" t="s">
        <v>6</v>
      </c>
      <c r="Z94">
        <v>-1.1274999999999999</v>
      </c>
      <c r="AA94">
        <v>0.14349999999999999</v>
      </c>
      <c r="AB94">
        <v>-1.4088000000000001</v>
      </c>
      <c r="AC94">
        <v>-0.84619999999999995</v>
      </c>
      <c r="AD94">
        <v>-7.86</v>
      </c>
      <c r="AE94" t="s">
        <v>7</v>
      </c>
      <c r="AF94">
        <f>(C94-Z94)/C94</f>
        <v>-1.2209354520154465E-2</v>
      </c>
    </row>
    <row r="95" spans="1:46" x14ac:dyDescent="0.35">
      <c r="A95" s="5"/>
      <c r="B95" s="5"/>
      <c r="C95" s="5"/>
      <c r="D95" s="5"/>
      <c r="E95" s="5"/>
      <c r="F95" s="5"/>
      <c r="G95" s="5"/>
      <c r="H95" s="5"/>
      <c r="J95" s="8"/>
      <c r="K95" s="1"/>
      <c r="L95" s="1"/>
      <c r="N95" t="s">
        <v>8</v>
      </c>
      <c r="O95">
        <v>1</v>
      </c>
      <c r="P95">
        <v>2.3099999999999999E-2</v>
      </c>
      <c r="Q95">
        <v>3.7400000000000003E-2</v>
      </c>
      <c r="R95">
        <v>-5.0099999999999999E-2</v>
      </c>
      <c r="S95">
        <v>9.6299999999999997E-2</v>
      </c>
      <c r="T95">
        <v>0.62</v>
      </c>
      <c r="U95">
        <v>0.53580000000000005</v>
      </c>
      <c r="V95" t="e">
        <f t="shared" ref="V95:V108" si="20">(P95-C95)/C95</f>
        <v>#DIV/0!</v>
      </c>
      <c r="AF95" t="e">
        <f t="shared" ref="AF95:AF108" si="21">(C95-Z95)/C95</f>
        <v>#DIV/0!</v>
      </c>
    </row>
    <row r="96" spans="1:46" x14ac:dyDescent="0.35">
      <c r="A96" s="5" t="s">
        <v>17</v>
      </c>
      <c r="B96" s="5">
        <v>1</v>
      </c>
      <c r="C96" s="5">
        <v>-8.9700000000000002E-2</v>
      </c>
      <c r="D96" s="5">
        <v>9.5000000000000001E-2</v>
      </c>
      <c r="E96" s="5">
        <v>-0.27579999999999999</v>
      </c>
      <c r="F96" s="5">
        <v>9.6500000000000002E-2</v>
      </c>
      <c r="G96" s="5">
        <v>-0.94</v>
      </c>
      <c r="H96" s="5">
        <v>0.34510000000000002</v>
      </c>
      <c r="J96" s="1">
        <f t="shared" ref="J96:J108" si="22">EXP(C96)</f>
        <v>0.91420540575782594</v>
      </c>
      <c r="K96" s="1">
        <f t="shared" ref="K96:K108" si="23">EXP(E96)</f>
        <v>0.75896470852466413</v>
      </c>
      <c r="L96" s="1">
        <f t="shared" ref="L96:L108" si="24">EXP(F96)</f>
        <v>1.1013095811437943</v>
      </c>
      <c r="N96" t="s">
        <v>17</v>
      </c>
      <c r="O96">
        <v>1</v>
      </c>
      <c r="P96">
        <v>-8.8999999999999996E-2</v>
      </c>
      <c r="Q96">
        <v>9.4899999999999998E-2</v>
      </c>
      <c r="R96">
        <v>-0.27500000000000002</v>
      </c>
      <c r="S96">
        <v>9.7000000000000003E-2</v>
      </c>
      <c r="T96">
        <v>-0.94</v>
      </c>
      <c r="U96">
        <v>0.3483</v>
      </c>
      <c r="V96">
        <f t="shared" si="20"/>
        <v>-7.8037904124861335E-3</v>
      </c>
      <c r="X96" t="s">
        <v>17</v>
      </c>
      <c r="Y96">
        <v>1</v>
      </c>
      <c r="Z96">
        <v>-9.7199999999999995E-2</v>
      </c>
      <c r="AA96">
        <v>9.4E-2</v>
      </c>
      <c r="AB96">
        <v>-0.28149999999999997</v>
      </c>
      <c r="AC96">
        <v>8.6999999999999994E-2</v>
      </c>
      <c r="AD96">
        <v>-1.03</v>
      </c>
      <c r="AE96">
        <v>0.3009</v>
      </c>
      <c r="AF96">
        <f t="shared" si="21"/>
        <v>-8.3612040133779181E-2</v>
      </c>
    </row>
    <row r="97" spans="1:32" x14ac:dyDescent="0.35">
      <c r="A97" s="5" t="s">
        <v>17</v>
      </c>
      <c r="B97" s="5">
        <v>2</v>
      </c>
      <c r="C97" s="5">
        <v>-0.24210000000000001</v>
      </c>
      <c r="D97" s="5">
        <v>9.3100000000000002E-2</v>
      </c>
      <c r="E97" s="5">
        <v>-0.42449999999999999</v>
      </c>
      <c r="F97" s="5">
        <v>-5.9700000000000003E-2</v>
      </c>
      <c r="G97" s="5">
        <v>-2.6</v>
      </c>
      <c r="H97" s="5">
        <v>9.2999999999999992E-3</v>
      </c>
      <c r="J97" s="1">
        <f t="shared" si="22"/>
        <v>0.7849776758592244</v>
      </c>
      <c r="K97" s="1">
        <f t="shared" si="23"/>
        <v>0.65409675175725723</v>
      </c>
      <c r="L97" s="1">
        <f t="shared" si="24"/>
        <v>0.94204710532796621</v>
      </c>
      <c r="N97" t="s">
        <v>17</v>
      </c>
      <c r="O97">
        <v>2</v>
      </c>
      <c r="P97">
        <v>-0.24010000000000001</v>
      </c>
      <c r="Q97">
        <v>9.2799999999999994E-2</v>
      </c>
      <c r="R97">
        <v>-0.42209999999999998</v>
      </c>
      <c r="S97">
        <v>-5.8200000000000002E-2</v>
      </c>
      <c r="T97">
        <v>-2.59</v>
      </c>
      <c r="U97">
        <v>9.7000000000000003E-3</v>
      </c>
      <c r="V97">
        <f t="shared" si="20"/>
        <v>-8.2610491532424685E-3</v>
      </c>
      <c r="X97" t="s">
        <v>17</v>
      </c>
      <c r="Y97">
        <v>2</v>
      </c>
      <c r="Z97">
        <v>-0.24479999999999999</v>
      </c>
      <c r="AA97">
        <v>9.3299999999999994E-2</v>
      </c>
      <c r="AB97">
        <v>-0.42770000000000002</v>
      </c>
      <c r="AC97">
        <v>-6.2E-2</v>
      </c>
      <c r="AD97">
        <v>-2.62</v>
      </c>
      <c r="AE97">
        <v>8.6999999999999994E-3</v>
      </c>
      <c r="AF97">
        <f t="shared" si="21"/>
        <v>-1.1152416356877241E-2</v>
      </c>
    </row>
    <row r="98" spans="1:32" x14ac:dyDescent="0.35">
      <c r="A98" s="5" t="s">
        <v>17</v>
      </c>
      <c r="B98" s="5">
        <v>3</v>
      </c>
      <c r="C98" s="5">
        <v>-0.2291</v>
      </c>
      <c r="D98" s="5">
        <v>9.5699999999999993E-2</v>
      </c>
      <c r="E98" s="5">
        <v>-0.41670000000000001</v>
      </c>
      <c r="F98" s="5">
        <v>-4.1599999999999998E-2</v>
      </c>
      <c r="G98" s="5">
        <v>-2.39</v>
      </c>
      <c r="H98" s="5">
        <v>1.67E-2</v>
      </c>
      <c r="J98" s="1">
        <f t="shared" si="22"/>
        <v>0.79524900462825354</v>
      </c>
      <c r="K98" s="1">
        <f t="shared" si="23"/>
        <v>0.65921865587901107</v>
      </c>
      <c r="L98" s="1">
        <f t="shared" si="24"/>
        <v>0.95925340520452496</v>
      </c>
      <c r="N98" t="s">
        <v>17</v>
      </c>
      <c r="O98">
        <v>3</v>
      </c>
      <c r="P98">
        <v>-0.2276</v>
      </c>
      <c r="Q98">
        <v>9.5600000000000004E-2</v>
      </c>
      <c r="R98">
        <v>-0.41499999999999998</v>
      </c>
      <c r="S98">
        <v>-4.0300000000000002E-2</v>
      </c>
      <c r="T98">
        <v>-2.38</v>
      </c>
      <c r="U98">
        <v>1.72E-2</v>
      </c>
      <c r="V98">
        <f t="shared" si="20"/>
        <v>-6.5473592317765224E-3</v>
      </c>
      <c r="X98" t="s">
        <v>17</v>
      </c>
      <c r="Y98">
        <v>3</v>
      </c>
      <c r="Z98">
        <v>-0.23519999999999999</v>
      </c>
      <c r="AA98">
        <v>9.5399999999999999E-2</v>
      </c>
      <c r="AB98">
        <v>-0.42230000000000001</v>
      </c>
      <c r="AC98">
        <v>-4.8099999999999997E-2</v>
      </c>
      <c r="AD98">
        <v>-2.46</v>
      </c>
      <c r="AE98">
        <v>1.37E-2</v>
      </c>
      <c r="AF98">
        <f t="shared" si="21"/>
        <v>-2.6625927542557812E-2</v>
      </c>
    </row>
    <row r="99" spans="1:32" x14ac:dyDescent="0.35">
      <c r="A99" s="5"/>
      <c r="B99" s="5"/>
      <c r="C99" s="5"/>
      <c r="D99" s="5"/>
      <c r="E99" s="5"/>
      <c r="F99" s="5"/>
      <c r="G99" s="5"/>
      <c r="H99" s="5"/>
      <c r="J99" s="8"/>
      <c r="K99" s="1"/>
      <c r="L99" s="1"/>
      <c r="V99" t="e">
        <f t="shared" si="20"/>
        <v>#DIV/0!</v>
      </c>
      <c r="X99" t="s">
        <v>18</v>
      </c>
      <c r="Y99" t="s">
        <v>19</v>
      </c>
      <c r="Z99">
        <v>3.9600000000000003E-2</v>
      </c>
      <c r="AA99">
        <v>5.8700000000000002E-2</v>
      </c>
      <c r="AB99">
        <v>-7.5499999999999998E-2</v>
      </c>
      <c r="AC99">
        <v>0.1547</v>
      </c>
      <c r="AD99">
        <v>0.67</v>
      </c>
      <c r="AE99">
        <v>0.5</v>
      </c>
      <c r="AF99" t="e">
        <f t="shared" si="21"/>
        <v>#DIV/0!</v>
      </c>
    </row>
    <row r="100" spans="1:32" x14ac:dyDescent="0.35">
      <c r="A100" s="5" t="s">
        <v>20</v>
      </c>
      <c r="B100" s="5">
        <v>1</v>
      </c>
      <c r="C100" s="5">
        <v>0.1424</v>
      </c>
      <c r="D100" s="5">
        <v>0.1196</v>
      </c>
      <c r="E100" s="5">
        <v>-9.1999999999999998E-2</v>
      </c>
      <c r="F100" s="5">
        <v>0.37669999999999998</v>
      </c>
      <c r="G100" s="5">
        <v>1.19</v>
      </c>
      <c r="H100" s="5">
        <v>0.23369999999999999</v>
      </c>
      <c r="J100" s="1">
        <f t="shared" si="22"/>
        <v>1.153037771414847</v>
      </c>
      <c r="K100" s="1">
        <f t="shared" si="23"/>
        <v>0.91210514954509037</v>
      </c>
      <c r="L100" s="1">
        <f t="shared" si="24"/>
        <v>1.4574670036775483</v>
      </c>
      <c r="N100" t="s">
        <v>20</v>
      </c>
      <c r="O100">
        <v>1</v>
      </c>
      <c r="P100">
        <v>0.14119999999999999</v>
      </c>
      <c r="Q100">
        <v>0.1195</v>
      </c>
      <c r="R100">
        <v>-9.3100000000000002E-2</v>
      </c>
      <c r="S100">
        <v>0.3755</v>
      </c>
      <c r="T100">
        <v>1.18</v>
      </c>
      <c r="U100">
        <v>0.23749999999999999</v>
      </c>
      <c r="V100">
        <f t="shared" si="20"/>
        <v>-8.4269662921348781E-3</v>
      </c>
      <c r="X100" t="s">
        <v>20</v>
      </c>
      <c r="Y100">
        <v>1</v>
      </c>
      <c r="Z100">
        <v>0.14230000000000001</v>
      </c>
      <c r="AA100">
        <v>0.1208</v>
      </c>
      <c r="AB100">
        <v>-9.4399999999999998E-2</v>
      </c>
      <c r="AC100">
        <v>0.379</v>
      </c>
      <c r="AD100">
        <v>1.18</v>
      </c>
      <c r="AE100">
        <v>0.2387</v>
      </c>
      <c r="AF100">
        <f t="shared" si="21"/>
        <v>7.0224719101115863E-4</v>
      </c>
    </row>
    <row r="101" spans="1:32" x14ac:dyDescent="0.35">
      <c r="A101" s="5" t="s">
        <v>20</v>
      </c>
      <c r="B101" s="5">
        <v>2</v>
      </c>
      <c r="C101" s="5">
        <v>0.1694</v>
      </c>
      <c r="D101" s="5">
        <v>0.1386</v>
      </c>
      <c r="E101" s="5">
        <v>-0.1022</v>
      </c>
      <c r="F101" s="5">
        <v>0.441</v>
      </c>
      <c r="G101" s="5">
        <v>1.22</v>
      </c>
      <c r="H101" s="5">
        <v>0.22159999999999999</v>
      </c>
      <c r="J101" s="1">
        <f t="shared" si="22"/>
        <v>1.184593881721782</v>
      </c>
      <c r="K101" s="1">
        <f t="shared" si="23"/>
        <v>0.90284896381793012</v>
      </c>
      <c r="L101" s="1">
        <f t="shared" si="24"/>
        <v>1.5542607023423058</v>
      </c>
      <c r="N101" t="s">
        <v>20</v>
      </c>
      <c r="O101">
        <v>2</v>
      </c>
      <c r="P101">
        <v>0.1663</v>
      </c>
      <c r="Q101">
        <v>0.13819999999999999</v>
      </c>
      <c r="R101">
        <v>-0.1046</v>
      </c>
      <c r="S101">
        <v>0.43709999999999999</v>
      </c>
      <c r="T101">
        <v>1.2</v>
      </c>
      <c r="U101">
        <v>0.22889999999999999</v>
      </c>
      <c r="V101">
        <f t="shared" si="20"/>
        <v>-1.8299881936245523E-2</v>
      </c>
      <c r="X101" t="s">
        <v>20</v>
      </c>
      <c r="Y101">
        <v>2</v>
      </c>
      <c r="Z101">
        <v>0.16869999999999999</v>
      </c>
      <c r="AA101">
        <v>0.13919999999999999</v>
      </c>
      <c r="AB101">
        <v>-0.1042</v>
      </c>
      <c r="AC101">
        <v>0.44159999999999999</v>
      </c>
      <c r="AD101">
        <v>1.21</v>
      </c>
      <c r="AE101">
        <v>0.22570000000000001</v>
      </c>
      <c r="AF101">
        <f t="shared" si="21"/>
        <v>4.1322314049587142E-3</v>
      </c>
    </row>
    <row r="102" spans="1:32" x14ac:dyDescent="0.35">
      <c r="A102" s="5" t="s">
        <v>20</v>
      </c>
      <c r="B102" s="5">
        <v>3</v>
      </c>
      <c r="C102" s="5">
        <v>0.1613</v>
      </c>
      <c r="D102" s="5">
        <v>0.1305</v>
      </c>
      <c r="E102" s="5">
        <v>-9.4600000000000004E-2</v>
      </c>
      <c r="F102" s="5">
        <v>0.41710000000000003</v>
      </c>
      <c r="G102" s="5">
        <v>1.24</v>
      </c>
      <c r="H102" s="5">
        <v>0.21659999999999999</v>
      </c>
      <c r="J102" s="1">
        <f t="shared" si="22"/>
        <v>1.1750374271706259</v>
      </c>
      <c r="K102" s="1">
        <f t="shared" si="23"/>
        <v>0.90973675640155438</v>
      </c>
      <c r="L102" s="1">
        <f t="shared" si="24"/>
        <v>1.5175542607736436</v>
      </c>
      <c r="N102" t="s">
        <v>20</v>
      </c>
      <c r="O102">
        <v>3</v>
      </c>
      <c r="P102">
        <v>0.15939999999999999</v>
      </c>
      <c r="Q102">
        <v>0.1305</v>
      </c>
      <c r="R102">
        <v>-9.64E-2</v>
      </c>
      <c r="S102">
        <v>0.4153</v>
      </c>
      <c r="T102">
        <v>1.22</v>
      </c>
      <c r="U102">
        <v>0.22189999999999999</v>
      </c>
      <c r="V102">
        <f t="shared" si="20"/>
        <v>-1.1779293242405535E-2</v>
      </c>
      <c r="X102" t="s">
        <v>20</v>
      </c>
      <c r="Y102">
        <v>3</v>
      </c>
      <c r="Z102">
        <v>0.1605</v>
      </c>
      <c r="AA102">
        <v>0.1313</v>
      </c>
      <c r="AB102">
        <v>-9.6799999999999997E-2</v>
      </c>
      <c r="AC102">
        <v>0.41770000000000002</v>
      </c>
      <c r="AD102">
        <v>1.22</v>
      </c>
      <c r="AE102">
        <v>0.22159999999999999</v>
      </c>
      <c r="AF102">
        <f t="shared" si="21"/>
        <v>4.959702417854899E-3</v>
      </c>
    </row>
    <row r="103" spans="1:32" x14ac:dyDescent="0.35">
      <c r="A103" s="5" t="s">
        <v>21</v>
      </c>
      <c r="B103" s="5" t="s">
        <v>22</v>
      </c>
      <c r="C103" s="5">
        <v>0.48060000000000003</v>
      </c>
      <c r="D103" s="5">
        <v>8.2400000000000001E-2</v>
      </c>
      <c r="E103" s="5">
        <v>0.31919999999999998</v>
      </c>
      <c r="F103" s="5">
        <v>0.6421</v>
      </c>
      <c r="G103" s="5">
        <v>5.84</v>
      </c>
      <c r="H103" s="5" t="s">
        <v>7</v>
      </c>
      <c r="J103" s="1">
        <f t="shared" si="22"/>
        <v>1.617044337785789</v>
      </c>
      <c r="K103" s="1">
        <f t="shared" si="23"/>
        <v>1.3760265026878815</v>
      </c>
      <c r="L103" s="1">
        <f t="shared" si="24"/>
        <v>1.9004676738205863</v>
      </c>
      <c r="N103" t="s">
        <v>21</v>
      </c>
      <c r="O103" t="s">
        <v>22</v>
      </c>
      <c r="P103">
        <v>0.48</v>
      </c>
      <c r="Q103">
        <v>8.2299999999999998E-2</v>
      </c>
      <c r="R103">
        <v>0.31859999999999999</v>
      </c>
      <c r="S103">
        <v>0.64139999999999997</v>
      </c>
      <c r="T103">
        <v>5.83</v>
      </c>
      <c r="U103" t="s">
        <v>7</v>
      </c>
      <c r="V103">
        <f t="shared" si="20"/>
        <v>-1.2484394506867352E-3</v>
      </c>
      <c r="X103" t="s">
        <v>21</v>
      </c>
      <c r="Y103" t="s">
        <v>22</v>
      </c>
      <c r="Z103">
        <v>0.48110000000000003</v>
      </c>
      <c r="AA103">
        <v>8.2199999999999995E-2</v>
      </c>
      <c r="AB103">
        <v>0.3201</v>
      </c>
      <c r="AC103">
        <v>0.6421</v>
      </c>
      <c r="AD103">
        <v>5.86</v>
      </c>
      <c r="AE103" t="s">
        <v>7</v>
      </c>
      <c r="AF103">
        <f t="shared" si="21"/>
        <v>-1.0403662089055357E-3</v>
      </c>
    </row>
    <row r="104" spans="1:32" x14ac:dyDescent="0.35">
      <c r="A104" s="5" t="s">
        <v>23</v>
      </c>
      <c r="B104" s="5" t="s">
        <v>24</v>
      </c>
      <c r="C104" s="5">
        <v>0.36130000000000001</v>
      </c>
      <c r="D104" s="5">
        <v>0.1011</v>
      </c>
      <c r="E104" s="5">
        <v>0.16320000000000001</v>
      </c>
      <c r="F104" s="5">
        <v>0.55940000000000001</v>
      </c>
      <c r="G104" s="5">
        <v>3.58</v>
      </c>
      <c r="H104" s="5">
        <v>2.9999999999999997E-4</v>
      </c>
      <c r="J104" s="1">
        <f t="shared" si="22"/>
        <v>1.435193954487632</v>
      </c>
      <c r="K104" s="1">
        <f t="shared" si="23"/>
        <v>1.177272120568708</v>
      </c>
      <c r="L104" s="1">
        <f t="shared" si="24"/>
        <v>1.7496224118539587</v>
      </c>
      <c r="N104" t="s">
        <v>23</v>
      </c>
      <c r="O104" t="s">
        <v>24</v>
      </c>
      <c r="P104">
        <v>0.35809999999999997</v>
      </c>
      <c r="Q104">
        <v>0.1011</v>
      </c>
      <c r="R104">
        <v>0.15989999999999999</v>
      </c>
      <c r="S104">
        <v>0.55630000000000002</v>
      </c>
      <c r="T104">
        <v>3.54</v>
      </c>
      <c r="U104">
        <v>4.0000000000000002E-4</v>
      </c>
      <c r="V104">
        <f t="shared" si="20"/>
        <v>-8.8569056185996021E-3</v>
      </c>
      <c r="X104" t="s">
        <v>23</v>
      </c>
      <c r="Y104" t="s">
        <v>24</v>
      </c>
      <c r="Z104">
        <v>0.3584</v>
      </c>
      <c r="AA104">
        <v>0.1014</v>
      </c>
      <c r="AB104">
        <v>0.15959999999999999</v>
      </c>
      <c r="AC104">
        <v>0.55720000000000003</v>
      </c>
      <c r="AD104">
        <v>3.53</v>
      </c>
      <c r="AE104">
        <v>4.0000000000000002E-4</v>
      </c>
      <c r="AF104">
        <f t="shared" si="21"/>
        <v>8.0265707168558353E-3</v>
      </c>
    </row>
    <row r="105" spans="1:32" x14ac:dyDescent="0.35">
      <c r="A105" s="5" t="s">
        <v>23</v>
      </c>
      <c r="B105" s="5" t="s">
        <v>25</v>
      </c>
      <c r="C105" s="5">
        <v>0.33550000000000002</v>
      </c>
      <c r="D105" s="5">
        <v>0.12939999999999999</v>
      </c>
      <c r="E105" s="5">
        <v>8.1900000000000001E-2</v>
      </c>
      <c r="F105" s="5">
        <v>0.58899999999999997</v>
      </c>
      <c r="G105" s="5">
        <v>2.59</v>
      </c>
      <c r="H105" s="5">
        <v>9.4999999999999998E-3</v>
      </c>
      <c r="J105" s="1">
        <f t="shared" si="22"/>
        <v>1.3986395301867538</v>
      </c>
      <c r="K105" s="1">
        <f t="shared" si="23"/>
        <v>1.0853472696756643</v>
      </c>
      <c r="L105" s="1">
        <f t="shared" si="24"/>
        <v>1.8021853286760772</v>
      </c>
      <c r="N105" t="s">
        <v>23</v>
      </c>
      <c r="O105" t="s">
        <v>25</v>
      </c>
      <c r="P105">
        <v>0.33260000000000001</v>
      </c>
      <c r="Q105">
        <v>0.1295</v>
      </c>
      <c r="R105">
        <v>7.8799999999999995E-2</v>
      </c>
      <c r="S105">
        <v>0.58640000000000003</v>
      </c>
      <c r="T105">
        <v>2.57</v>
      </c>
      <c r="U105">
        <v>1.0200000000000001E-2</v>
      </c>
      <c r="V105">
        <f t="shared" si="20"/>
        <v>-8.6438152011922911E-3</v>
      </c>
      <c r="X105" t="s">
        <v>23</v>
      </c>
      <c r="Y105" t="s">
        <v>25</v>
      </c>
      <c r="Z105">
        <v>0.34150000000000003</v>
      </c>
      <c r="AA105">
        <v>0.12959999999999999</v>
      </c>
      <c r="AB105">
        <v>8.7499999999999994E-2</v>
      </c>
      <c r="AC105">
        <v>0.59560000000000002</v>
      </c>
      <c r="AD105">
        <v>2.63</v>
      </c>
      <c r="AE105">
        <v>8.3999999999999995E-3</v>
      </c>
      <c r="AF105">
        <f t="shared" si="21"/>
        <v>-1.7883755588673635E-2</v>
      </c>
    </row>
    <row r="106" spans="1:32" x14ac:dyDescent="0.35">
      <c r="A106" s="5" t="s">
        <v>23</v>
      </c>
      <c r="B106" s="5" t="s">
        <v>26</v>
      </c>
      <c r="C106" s="5">
        <v>0.24529999999999999</v>
      </c>
      <c r="D106" s="5">
        <v>0.1062</v>
      </c>
      <c r="E106" s="5">
        <v>3.7100000000000001E-2</v>
      </c>
      <c r="F106" s="5">
        <v>0.45340000000000003</v>
      </c>
      <c r="G106" s="5">
        <v>2.31</v>
      </c>
      <c r="H106" s="5">
        <v>2.0899999999999998E-2</v>
      </c>
      <c r="J106" s="1">
        <f t="shared" si="22"/>
        <v>1.278004657097557</v>
      </c>
      <c r="K106" s="1">
        <f t="shared" si="23"/>
        <v>1.0377967953288789</v>
      </c>
      <c r="L106" s="1">
        <f t="shared" si="24"/>
        <v>1.5736535220474963</v>
      </c>
      <c r="N106" t="s">
        <v>23</v>
      </c>
      <c r="O106" t="s">
        <v>26</v>
      </c>
      <c r="P106">
        <v>0.24299999999999999</v>
      </c>
      <c r="Q106">
        <v>0.106</v>
      </c>
      <c r="R106">
        <v>3.5200000000000002E-2</v>
      </c>
      <c r="S106">
        <v>0.45069999999999999</v>
      </c>
      <c r="T106">
        <v>2.29</v>
      </c>
      <c r="U106">
        <v>2.1899999999999999E-2</v>
      </c>
      <c r="V106">
        <f t="shared" si="20"/>
        <v>-9.3762739502649683E-3</v>
      </c>
      <c r="X106" t="s">
        <v>23</v>
      </c>
      <c r="Y106" t="s">
        <v>26</v>
      </c>
      <c r="Z106">
        <v>0.24179999999999999</v>
      </c>
      <c r="AA106">
        <v>0.1065</v>
      </c>
      <c r="AB106">
        <v>3.3000000000000002E-2</v>
      </c>
      <c r="AC106">
        <v>0.45050000000000001</v>
      </c>
      <c r="AD106">
        <v>2.27</v>
      </c>
      <c r="AE106">
        <v>2.3199999999999998E-2</v>
      </c>
      <c r="AF106">
        <f t="shared" si="21"/>
        <v>1.426824296779455E-2</v>
      </c>
    </row>
    <row r="107" spans="1:32" x14ac:dyDescent="0.35">
      <c r="A107" s="5" t="s">
        <v>23</v>
      </c>
      <c r="B107" s="5" t="s">
        <v>28</v>
      </c>
      <c r="C107" s="5">
        <v>-6.6100000000000006E-2</v>
      </c>
      <c r="D107" s="5">
        <v>0.35410000000000003</v>
      </c>
      <c r="E107" s="5">
        <v>-0.7601</v>
      </c>
      <c r="F107" s="5">
        <v>0.62780000000000002</v>
      </c>
      <c r="G107" s="5">
        <v>-0.19</v>
      </c>
      <c r="H107" s="5">
        <v>0.8518</v>
      </c>
      <c r="J107" s="1">
        <f t="shared" si="22"/>
        <v>0.93603725588568798</v>
      </c>
      <c r="K107" s="1">
        <f t="shared" si="23"/>
        <v>0.46761966270546246</v>
      </c>
      <c r="L107" s="1">
        <f t="shared" si="24"/>
        <v>1.8734843764772624</v>
      </c>
      <c r="N107" t="s">
        <v>23</v>
      </c>
      <c r="O107" t="s">
        <v>28</v>
      </c>
      <c r="P107">
        <v>-5.8200000000000002E-2</v>
      </c>
      <c r="Q107">
        <v>0.35510000000000003</v>
      </c>
      <c r="R107">
        <v>-0.75419999999999998</v>
      </c>
      <c r="S107">
        <v>0.63780000000000003</v>
      </c>
      <c r="T107">
        <v>-0.16</v>
      </c>
      <c r="U107">
        <v>0.86970000000000003</v>
      </c>
      <c r="V107">
        <f t="shared" si="20"/>
        <v>-0.11951588502269295</v>
      </c>
      <c r="X107" t="s">
        <v>23</v>
      </c>
      <c r="Y107" t="s">
        <v>28</v>
      </c>
      <c r="Z107">
        <v>-6.7599999999999993E-2</v>
      </c>
      <c r="AA107">
        <v>0.35170000000000001</v>
      </c>
      <c r="AB107">
        <v>-0.75700000000000001</v>
      </c>
      <c r="AC107">
        <v>0.62180000000000002</v>
      </c>
      <c r="AD107">
        <v>-0.19</v>
      </c>
      <c r="AE107">
        <v>0.84760000000000002</v>
      </c>
      <c r="AF107">
        <f t="shared" si="21"/>
        <v>-2.2692889561270611E-2</v>
      </c>
    </row>
    <row r="108" spans="1:32" x14ac:dyDescent="0.35">
      <c r="A108" s="5" t="s">
        <v>23</v>
      </c>
      <c r="B108" s="5" t="s">
        <v>36</v>
      </c>
      <c r="C108" s="5">
        <v>0.33289999999999997</v>
      </c>
      <c r="D108" s="5">
        <v>0.1114</v>
      </c>
      <c r="E108" s="5">
        <v>0.11459999999999999</v>
      </c>
      <c r="F108" s="5">
        <v>0.55120000000000002</v>
      </c>
      <c r="G108" s="5">
        <v>2.99</v>
      </c>
      <c r="H108" s="5">
        <v>2.8E-3</v>
      </c>
      <c r="J108" s="1">
        <f t="shared" si="22"/>
        <v>1.3950077907154605</v>
      </c>
      <c r="K108" s="1">
        <f t="shared" si="23"/>
        <v>1.1214247779348192</v>
      </c>
      <c r="L108" s="1">
        <f t="shared" si="24"/>
        <v>1.7353341699303357</v>
      </c>
      <c r="N108" t="s">
        <v>23</v>
      </c>
      <c r="O108" t="s">
        <v>36</v>
      </c>
      <c r="P108">
        <v>0.32900000000000001</v>
      </c>
      <c r="Q108">
        <v>0.1113</v>
      </c>
      <c r="R108">
        <v>0.1109</v>
      </c>
      <c r="S108">
        <v>0.54710000000000003</v>
      </c>
      <c r="T108">
        <v>2.96</v>
      </c>
      <c r="U108">
        <v>3.0999999999999999E-3</v>
      </c>
      <c r="V108">
        <f t="shared" si="20"/>
        <v>-1.1715229798738238E-2</v>
      </c>
      <c r="X108" t="s">
        <v>23</v>
      </c>
      <c r="Y108" t="s">
        <v>36</v>
      </c>
      <c r="Z108">
        <v>0.3342</v>
      </c>
      <c r="AA108">
        <v>0.1115</v>
      </c>
      <c r="AB108">
        <v>0.1157</v>
      </c>
      <c r="AC108">
        <v>0.55259999999999998</v>
      </c>
      <c r="AD108">
        <v>3</v>
      </c>
      <c r="AE108">
        <v>2.7000000000000001E-3</v>
      </c>
      <c r="AF108">
        <f t="shared" si="21"/>
        <v>-3.9050765995795236E-3</v>
      </c>
    </row>
    <row r="109" spans="1:32" x14ac:dyDescent="0.35">
      <c r="J109" s="2"/>
      <c r="N109">
        <f>(C107-L20)/C107</f>
        <v>-4.0559757942511343</v>
      </c>
    </row>
    <row r="110" spans="1:32" x14ac:dyDescent="0.35">
      <c r="J110" s="2"/>
      <c r="N110">
        <f>(C108-L21)/C108</f>
        <v>2.206668669270051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E27" sqref="E27"/>
    </sheetView>
  </sheetViews>
  <sheetFormatPr defaultRowHeight="14.5" x14ac:dyDescent="0.35"/>
  <sheetData>
    <row r="2" spans="1:10" x14ac:dyDescent="0.35">
      <c r="A2" s="9" t="s">
        <v>57</v>
      </c>
      <c r="J2" s="9" t="s">
        <v>58</v>
      </c>
    </row>
    <row r="3" spans="1:10" x14ac:dyDescent="0.35">
      <c r="A3" s="14"/>
      <c r="J3" s="14"/>
    </row>
    <row r="4" spans="1:10" x14ac:dyDescent="0.35">
      <c r="A4" s="14"/>
    </row>
    <row r="25" spans="1:5" x14ac:dyDescent="0.35">
      <c r="A25" t="s">
        <v>59</v>
      </c>
      <c r="B25" t="s">
        <v>32</v>
      </c>
      <c r="C25" t="s">
        <v>60</v>
      </c>
      <c r="D25" t="s">
        <v>61</v>
      </c>
    </row>
    <row r="26" spans="1:5" x14ac:dyDescent="0.35">
      <c r="A26" t="s">
        <v>62</v>
      </c>
      <c r="B26">
        <v>634</v>
      </c>
      <c r="C26">
        <v>695.98910000000001</v>
      </c>
      <c r="D26">
        <v>1.0978000000000001</v>
      </c>
      <c r="E26">
        <f>_xlfn.CHISQ.DIST(C26,B26,TRUE)</f>
        <v>0.95596779304964019</v>
      </c>
    </row>
    <row r="27" spans="1:5" x14ac:dyDescent="0.35">
      <c r="A27" t="s">
        <v>63</v>
      </c>
      <c r="B27">
        <v>634</v>
      </c>
      <c r="C27">
        <v>695.98910000000001</v>
      </c>
      <c r="D27">
        <v>1.0978000000000001</v>
      </c>
    </row>
    <row r="28" spans="1:5" x14ac:dyDescent="0.35">
      <c r="A28" t="s">
        <v>64</v>
      </c>
      <c r="B28">
        <v>634</v>
      </c>
      <c r="C28">
        <v>624.01679999999999</v>
      </c>
      <c r="D28">
        <v>0.98429999999999995</v>
      </c>
      <c r="E28">
        <f>_xlfn.CHISQ.DIST(C28,B28,TRUE)</f>
        <v>0.39623928763021249</v>
      </c>
    </row>
    <row r="29" spans="1:5" x14ac:dyDescent="0.35">
      <c r="A29" t="s">
        <v>65</v>
      </c>
      <c r="B29">
        <v>634</v>
      </c>
      <c r="C29">
        <v>624.01679999999999</v>
      </c>
      <c r="D29">
        <v>0.98429999999999995</v>
      </c>
    </row>
    <row r="31" spans="1:5" x14ac:dyDescent="0.35">
      <c r="B31">
        <v>10</v>
      </c>
      <c r="C31">
        <v>4.8651799999999996</v>
      </c>
      <c r="D31">
        <v>1</v>
      </c>
      <c r="E31">
        <f>_xlfn.CHISQ.DIST(C31,B31,TRUE)</f>
        <v>9.9999868557529473E-2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E37" sqref="E37"/>
    </sheetView>
  </sheetViews>
  <sheetFormatPr defaultRowHeight="14.5" x14ac:dyDescent="0.35"/>
  <cols>
    <col min="11" max="11" width="21.1796875" bestFit="1" customWidth="1"/>
    <col min="12" max="12" width="21.1796875" customWidth="1"/>
  </cols>
  <sheetData>
    <row r="2" spans="1:15" x14ac:dyDescent="0.35">
      <c r="A2" s="6" t="s">
        <v>0</v>
      </c>
      <c r="B2" s="6"/>
      <c r="C2" s="6" t="s">
        <v>1</v>
      </c>
      <c r="D2" s="6" t="s">
        <v>2</v>
      </c>
      <c r="E2" s="6" t="s">
        <v>3</v>
      </c>
      <c r="F2" s="6"/>
      <c r="G2" s="6" t="s">
        <v>4</v>
      </c>
      <c r="H2" s="6" t="s">
        <v>5</v>
      </c>
    </row>
    <row r="3" spans="1:15" x14ac:dyDescent="0.35">
      <c r="A3" s="6" t="s">
        <v>6</v>
      </c>
      <c r="B3" s="6"/>
      <c r="C3" s="6">
        <v>-1.1138999999999999</v>
      </c>
      <c r="D3" s="6">
        <v>0.14099999999999999</v>
      </c>
      <c r="E3" s="6">
        <v>-1.3902000000000001</v>
      </c>
      <c r="F3" s="6">
        <v>-0.8377</v>
      </c>
      <c r="G3" s="6">
        <v>-7.9</v>
      </c>
      <c r="H3" s="6" t="s">
        <v>7</v>
      </c>
      <c r="L3" t="s">
        <v>53</v>
      </c>
      <c r="M3" t="s">
        <v>54</v>
      </c>
      <c r="N3" t="s">
        <v>55</v>
      </c>
      <c r="O3" t="s">
        <v>56</v>
      </c>
    </row>
    <row r="4" spans="1:15" x14ac:dyDescent="0.35">
      <c r="A4" s="6"/>
      <c r="B4" s="6"/>
      <c r="C4" s="6"/>
      <c r="D4" s="6"/>
      <c r="E4" s="6"/>
      <c r="F4" s="6"/>
      <c r="G4" s="6"/>
      <c r="H4" s="6"/>
      <c r="K4" t="s">
        <v>45</v>
      </c>
      <c r="M4">
        <v>1</v>
      </c>
    </row>
    <row r="5" spans="1:15" x14ac:dyDescent="0.35">
      <c r="A5" s="6" t="s">
        <v>17</v>
      </c>
      <c r="B5" s="6">
        <v>1</v>
      </c>
      <c r="C5" s="6">
        <v>-8.9700000000000002E-2</v>
      </c>
      <c r="D5" s="6">
        <v>9.5000000000000001E-2</v>
      </c>
      <c r="E5" s="6">
        <v>-0.27579999999999999</v>
      </c>
      <c r="F5" s="6">
        <v>9.6500000000000002E-2</v>
      </c>
      <c r="G5" s="6">
        <v>-0.94</v>
      </c>
      <c r="H5" s="6">
        <v>0.34510000000000002</v>
      </c>
      <c r="K5" t="s">
        <v>46</v>
      </c>
      <c r="M5" s="2">
        <f>EXP(C5)</f>
        <v>0.91420540575782594</v>
      </c>
      <c r="N5" s="2">
        <f>EXP(E5)</f>
        <v>0.75896470852466413</v>
      </c>
      <c r="O5" s="2">
        <f>EXP(F5)</f>
        <v>1.1013095811437943</v>
      </c>
    </row>
    <row r="6" spans="1:15" x14ac:dyDescent="0.35">
      <c r="A6" s="6" t="s">
        <v>17</v>
      </c>
      <c r="B6" s="6">
        <v>2</v>
      </c>
      <c r="C6" s="6">
        <v>-0.24210000000000001</v>
      </c>
      <c r="D6" s="6">
        <v>9.3100000000000002E-2</v>
      </c>
      <c r="E6" s="6">
        <v>-0.42449999999999999</v>
      </c>
      <c r="F6" s="6">
        <v>-5.9700000000000003E-2</v>
      </c>
      <c r="G6" s="6">
        <v>-2.6</v>
      </c>
      <c r="H6" s="6">
        <v>9.2999999999999992E-3</v>
      </c>
      <c r="K6" t="s">
        <v>47</v>
      </c>
      <c r="M6" s="2">
        <f t="shared" ref="M6:M7" si="0">EXP(C6)</f>
        <v>0.7849776758592244</v>
      </c>
      <c r="N6" s="2">
        <f t="shared" ref="N6:N7" si="1">EXP(E6)</f>
        <v>0.65409675175725723</v>
      </c>
      <c r="O6" s="2">
        <f t="shared" ref="O6:O7" si="2">EXP(F6)</f>
        <v>0.94204710532796621</v>
      </c>
    </row>
    <row r="7" spans="1:15" x14ac:dyDescent="0.35">
      <c r="A7" s="6" t="s">
        <v>17</v>
      </c>
      <c r="B7" s="6">
        <v>3</v>
      </c>
      <c r="C7" s="6">
        <v>-0.2291</v>
      </c>
      <c r="D7" s="6">
        <v>9.5699999999999993E-2</v>
      </c>
      <c r="E7" s="6">
        <v>-0.41670000000000001</v>
      </c>
      <c r="F7" s="6">
        <v>-4.1599999999999998E-2</v>
      </c>
      <c r="G7" s="6">
        <v>-2.39</v>
      </c>
      <c r="H7" s="6">
        <v>1.67E-2</v>
      </c>
      <c r="K7" t="s">
        <v>48</v>
      </c>
      <c r="M7" s="2">
        <f t="shared" si="0"/>
        <v>0.79524900462825354</v>
      </c>
      <c r="N7" s="2">
        <f t="shared" si="1"/>
        <v>0.65921865587901107</v>
      </c>
      <c r="O7" s="2">
        <f t="shared" si="2"/>
        <v>0.95925340520452496</v>
      </c>
    </row>
    <row r="8" spans="1:15" x14ac:dyDescent="0.35">
      <c r="A8" s="6"/>
      <c r="B8" s="6"/>
      <c r="C8" s="6"/>
      <c r="D8" s="6"/>
      <c r="E8" s="6"/>
      <c r="F8" s="6"/>
      <c r="G8" s="6"/>
      <c r="H8" s="6"/>
    </row>
    <row r="9" spans="1:15" x14ac:dyDescent="0.35">
      <c r="A9" s="6"/>
      <c r="B9" s="6"/>
      <c r="C9" s="6"/>
      <c r="D9" s="6"/>
      <c r="E9" s="6"/>
      <c r="F9" s="6"/>
      <c r="G9" s="6"/>
      <c r="H9" s="6"/>
      <c r="K9" s="13">
        <v>0</v>
      </c>
      <c r="L9" s="13"/>
      <c r="M9">
        <v>1</v>
      </c>
    </row>
    <row r="10" spans="1:15" x14ac:dyDescent="0.35">
      <c r="A10" s="6" t="s">
        <v>20</v>
      </c>
      <c r="B10" s="6">
        <v>1</v>
      </c>
      <c r="C10" s="6">
        <v>0.1424</v>
      </c>
      <c r="D10" s="6">
        <v>0.1196</v>
      </c>
      <c r="E10" s="6">
        <v>-9.1999999999999998E-2</v>
      </c>
      <c r="F10" s="6">
        <v>0.37669999999999998</v>
      </c>
      <c r="G10" s="6">
        <v>1.19</v>
      </c>
      <c r="H10" s="6">
        <v>0.23369999999999999</v>
      </c>
      <c r="K10" s="12" t="s">
        <v>49</v>
      </c>
      <c r="L10" s="12"/>
      <c r="M10" s="2">
        <f>EXP(C10)</f>
        <v>1.153037771414847</v>
      </c>
      <c r="N10" s="2">
        <f t="shared" ref="N10:O12" si="3">EXP(E10)</f>
        <v>0.91210514954509037</v>
      </c>
      <c r="O10" s="2">
        <f t="shared" si="3"/>
        <v>1.4574670036775483</v>
      </c>
    </row>
    <row r="11" spans="1:15" x14ac:dyDescent="0.35">
      <c r="A11" s="6" t="s">
        <v>20</v>
      </c>
      <c r="B11" s="6">
        <v>2</v>
      </c>
      <c r="C11" s="6">
        <v>0.1694</v>
      </c>
      <c r="D11" s="6">
        <v>0.1386</v>
      </c>
      <c r="E11" s="6">
        <v>-0.1022</v>
      </c>
      <c r="F11" s="6">
        <v>0.441</v>
      </c>
      <c r="G11" s="6">
        <v>1.22</v>
      </c>
      <c r="H11" s="6">
        <v>0.22159999999999999</v>
      </c>
      <c r="K11" s="12" t="s">
        <v>50</v>
      </c>
      <c r="L11" s="12"/>
      <c r="M11" s="2">
        <f>EXP(C11)</f>
        <v>1.184593881721782</v>
      </c>
      <c r="N11" s="2">
        <f t="shared" si="3"/>
        <v>0.90284896381793012</v>
      </c>
      <c r="O11" s="2">
        <f t="shared" si="3"/>
        <v>1.5542607023423058</v>
      </c>
    </row>
    <row r="12" spans="1:15" x14ac:dyDescent="0.35">
      <c r="A12" s="6" t="s">
        <v>20</v>
      </c>
      <c r="B12" s="6">
        <v>3</v>
      </c>
      <c r="C12" s="6">
        <v>0.1613</v>
      </c>
      <c r="D12" s="6">
        <v>0.1305</v>
      </c>
      <c r="E12" s="6">
        <v>-9.4600000000000004E-2</v>
      </c>
      <c r="F12" s="6">
        <v>0.41710000000000003</v>
      </c>
      <c r="G12" s="6">
        <v>1.24</v>
      </c>
      <c r="H12" s="6">
        <v>0.21659999999999999</v>
      </c>
      <c r="K12" s="12" t="s">
        <v>51</v>
      </c>
      <c r="L12" s="12"/>
      <c r="M12" s="2">
        <f>EXP(C12)</f>
        <v>1.1750374271706259</v>
      </c>
      <c r="N12" s="2">
        <f t="shared" si="3"/>
        <v>0.90973675640155438</v>
      </c>
      <c r="O12" s="2">
        <f t="shared" si="3"/>
        <v>1.5175542607736436</v>
      </c>
    </row>
    <row r="13" spans="1:15" x14ac:dyDescent="0.35">
      <c r="A13" s="6"/>
      <c r="B13" s="6"/>
      <c r="C13" s="6"/>
      <c r="D13" s="6"/>
      <c r="E13" s="6"/>
      <c r="F13" s="6"/>
      <c r="G13" s="6"/>
      <c r="H13" s="6"/>
      <c r="K13" s="12"/>
      <c r="L13" s="12"/>
    </row>
    <row r="14" spans="1:15" x14ac:dyDescent="0.35">
      <c r="A14" s="6"/>
      <c r="B14" s="6"/>
      <c r="C14" s="6"/>
      <c r="D14" s="6"/>
      <c r="E14" s="6"/>
      <c r="F14" s="6"/>
      <c r="G14" s="6"/>
      <c r="H14" s="6"/>
      <c r="K14" s="12" t="s">
        <v>52</v>
      </c>
      <c r="L14" s="12"/>
      <c r="M14">
        <v>1</v>
      </c>
    </row>
    <row r="15" spans="1:15" x14ac:dyDescent="0.35">
      <c r="A15" s="6" t="s">
        <v>21</v>
      </c>
      <c r="B15" s="6" t="s">
        <v>22</v>
      </c>
      <c r="C15" s="6">
        <v>0.48060000000000003</v>
      </c>
      <c r="D15" s="6">
        <v>8.2400000000000001E-2</v>
      </c>
      <c r="E15" s="6">
        <v>0.31919999999999998</v>
      </c>
      <c r="F15" s="6">
        <v>0.6421</v>
      </c>
      <c r="G15" s="6">
        <v>5.84</v>
      </c>
      <c r="H15" s="6" t="s">
        <v>7</v>
      </c>
      <c r="K15" s="12" t="s">
        <v>22</v>
      </c>
      <c r="L15" s="12"/>
      <c r="M15" s="2">
        <f>EXP(C15)</f>
        <v>1.617044337785789</v>
      </c>
      <c r="N15" s="2">
        <f>EXP(E15)</f>
        <v>1.3760265026878815</v>
      </c>
      <c r="O15" s="2">
        <f>EXP(F15)</f>
        <v>1.9004676738205863</v>
      </c>
    </row>
    <row r="16" spans="1:15" x14ac:dyDescent="0.35">
      <c r="A16" s="6"/>
      <c r="B16" s="6"/>
      <c r="C16" s="6"/>
      <c r="D16" s="6"/>
      <c r="E16" s="6"/>
      <c r="F16" s="6"/>
      <c r="G16" s="6"/>
      <c r="H16" s="6"/>
      <c r="K16" s="12"/>
      <c r="L16" s="12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K17" s="12" t="s">
        <v>27</v>
      </c>
      <c r="L17" s="12"/>
      <c r="M17">
        <v>1</v>
      </c>
    </row>
    <row r="18" spans="1:15" x14ac:dyDescent="0.35">
      <c r="A18" s="6" t="s">
        <v>23</v>
      </c>
      <c r="B18" s="6" t="s">
        <v>26</v>
      </c>
      <c r="C18" s="6">
        <v>0.24529999999999999</v>
      </c>
      <c r="D18" s="6">
        <v>0.1062</v>
      </c>
      <c r="E18" s="6">
        <v>3.7100000000000001E-2</v>
      </c>
      <c r="F18" s="6">
        <v>0.45340000000000003</v>
      </c>
      <c r="G18" s="6">
        <v>2.31</v>
      </c>
      <c r="H18" s="6">
        <v>2.0899999999999998E-2</v>
      </c>
      <c r="K18" s="6" t="s">
        <v>26</v>
      </c>
      <c r="L18" s="6"/>
      <c r="M18" s="2">
        <f>EXP(C18)</f>
        <v>1.278004657097557</v>
      </c>
      <c r="N18" s="2">
        <f t="shared" ref="N18:O21" si="4">EXP(E18)</f>
        <v>1.0377967953288789</v>
      </c>
      <c r="O18" s="2">
        <f t="shared" si="4"/>
        <v>1.5736535220474963</v>
      </c>
    </row>
    <row r="19" spans="1:15" x14ac:dyDescent="0.35">
      <c r="A19" s="6" t="s">
        <v>23</v>
      </c>
      <c r="B19" s="6" t="s">
        <v>36</v>
      </c>
      <c r="C19" s="6">
        <v>0.33289999999999997</v>
      </c>
      <c r="D19" s="6">
        <v>0.1114</v>
      </c>
      <c r="E19" s="6">
        <v>0.11459999999999999</v>
      </c>
      <c r="F19" s="6">
        <v>0.55120000000000002</v>
      </c>
      <c r="G19" s="6">
        <v>2.99</v>
      </c>
      <c r="H19" s="6">
        <v>2.8E-3</v>
      </c>
      <c r="K19" s="6" t="s">
        <v>36</v>
      </c>
      <c r="L19" s="6"/>
      <c r="M19" s="2">
        <f>EXP(C19)</f>
        <v>1.3950077907154605</v>
      </c>
      <c r="N19" s="2">
        <f t="shared" si="4"/>
        <v>1.1214247779348192</v>
      </c>
      <c r="O19" s="2">
        <f t="shared" si="4"/>
        <v>1.7353341699303357</v>
      </c>
    </row>
    <row r="20" spans="1:15" x14ac:dyDescent="0.35">
      <c r="A20" s="6" t="s">
        <v>23</v>
      </c>
      <c r="B20" s="6" t="s">
        <v>25</v>
      </c>
      <c r="C20" s="6">
        <v>0.33550000000000002</v>
      </c>
      <c r="D20" s="6">
        <v>0.12939999999999999</v>
      </c>
      <c r="E20" s="6">
        <v>8.1900000000000001E-2</v>
      </c>
      <c r="F20" s="6">
        <v>0.58899999999999997</v>
      </c>
      <c r="G20" s="6">
        <v>2.59</v>
      </c>
      <c r="H20" s="6">
        <v>9.4999999999999998E-3</v>
      </c>
      <c r="K20" s="6" t="s">
        <v>25</v>
      </c>
      <c r="L20" s="6"/>
      <c r="M20" s="2">
        <f>EXP(C20)</f>
        <v>1.3986395301867538</v>
      </c>
      <c r="N20" s="2">
        <f t="shared" si="4"/>
        <v>1.0853472696756643</v>
      </c>
      <c r="O20" s="2">
        <f t="shared" si="4"/>
        <v>1.8021853286760772</v>
      </c>
    </row>
    <row r="21" spans="1:15" x14ac:dyDescent="0.35">
      <c r="A21" s="6" t="s">
        <v>23</v>
      </c>
      <c r="B21" s="6" t="s">
        <v>24</v>
      </c>
      <c r="C21" s="6">
        <v>0.36130000000000001</v>
      </c>
      <c r="D21" s="6">
        <v>0.1011</v>
      </c>
      <c r="E21" s="6">
        <v>0.16320000000000001</v>
      </c>
      <c r="F21" s="6">
        <v>0.55940000000000001</v>
      </c>
      <c r="G21" s="6">
        <v>3.58</v>
      </c>
      <c r="H21" s="6">
        <v>2.9999999999999997E-4</v>
      </c>
      <c r="K21" s="6" t="s">
        <v>24</v>
      </c>
      <c r="L21" s="6"/>
      <c r="M21" s="2">
        <f>EXP(C21)</f>
        <v>1.435193954487632</v>
      </c>
      <c r="N21" s="2">
        <f t="shared" si="4"/>
        <v>1.177272120568708</v>
      </c>
      <c r="O21" s="2">
        <f t="shared" si="4"/>
        <v>1.7496224118539587</v>
      </c>
    </row>
    <row r="22" spans="1:15" x14ac:dyDescent="0.35">
      <c r="A22" s="6" t="s">
        <v>23</v>
      </c>
      <c r="B22" s="6" t="s">
        <v>28</v>
      </c>
      <c r="C22" s="6">
        <v>-6.6100000000000006E-2</v>
      </c>
      <c r="D22" s="6">
        <v>0.35410000000000003</v>
      </c>
      <c r="E22" s="6">
        <v>-0.7601</v>
      </c>
      <c r="F22" s="6">
        <v>0.62780000000000002</v>
      </c>
      <c r="G22" s="6">
        <v>-0.19</v>
      </c>
      <c r="H22" s="6">
        <v>0.8518</v>
      </c>
      <c r="M2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workbookViewId="0">
      <selection activeCell="M5" sqref="M5:M6"/>
    </sheetView>
  </sheetViews>
  <sheetFormatPr defaultRowHeight="14.5" x14ac:dyDescent="0.35"/>
  <sheetData>
    <row r="3" spans="1:13" x14ac:dyDescent="0.35">
      <c r="A3" t="s">
        <v>10</v>
      </c>
    </row>
    <row r="4" spans="1:13" x14ac:dyDescent="0.35">
      <c r="A4" t="s">
        <v>0</v>
      </c>
      <c r="B4" t="s">
        <v>1</v>
      </c>
      <c r="C4" t="s">
        <v>2</v>
      </c>
      <c r="D4" t="s">
        <v>3</v>
      </c>
      <c r="F4" t="s">
        <v>4</v>
      </c>
      <c r="G4" t="s">
        <v>5</v>
      </c>
      <c r="M4" t="s">
        <v>35</v>
      </c>
    </row>
    <row r="5" spans="1:13" x14ac:dyDescent="0.35">
      <c r="A5" t="s">
        <v>6</v>
      </c>
      <c r="B5">
        <v>-0.39229999999999998</v>
      </c>
      <c r="C5">
        <v>3.49E-2</v>
      </c>
      <c r="D5">
        <v>-0.4607</v>
      </c>
      <c r="E5">
        <v>-0.32379999999999998</v>
      </c>
      <c r="F5">
        <v>-11.24</v>
      </c>
      <c r="G5" t="s">
        <v>7</v>
      </c>
      <c r="I5" s="2">
        <f>EXP(B5)</f>
        <v>0.6755014331300826</v>
      </c>
      <c r="J5" s="2">
        <f>EXP(D5)</f>
        <v>0.63084190158348219</v>
      </c>
      <c r="K5" s="2">
        <f>EXP(E5)</f>
        <v>0.72339490689428765</v>
      </c>
      <c r="M5" s="2">
        <f>EXP(B5)</f>
        <v>0.6755014331300826</v>
      </c>
    </row>
    <row r="6" spans="1:13" x14ac:dyDescent="0.35">
      <c r="A6" t="s">
        <v>8</v>
      </c>
      <c r="B6">
        <v>8.43E-2</v>
      </c>
      <c r="C6">
        <v>3.7699999999999997E-2</v>
      </c>
      <c r="D6">
        <v>1.04E-2</v>
      </c>
      <c r="E6">
        <v>0.15809999999999999</v>
      </c>
      <c r="F6">
        <v>2.2400000000000002</v>
      </c>
      <c r="G6">
        <v>2.53E-2</v>
      </c>
      <c r="I6" s="3">
        <f>EXP(B6)</f>
        <v>1.0879552314251637</v>
      </c>
      <c r="J6" s="2">
        <f>EXP(D6)</f>
        <v>1.01045426796579</v>
      </c>
      <c r="K6" s="2">
        <f>EXP(E6)</f>
        <v>1.1712833171831665</v>
      </c>
      <c r="M6" s="2">
        <f>EXP(B5+B6)</f>
        <v>0.73491531800906873</v>
      </c>
    </row>
    <row r="8" spans="1:13" x14ac:dyDescent="0.35">
      <c r="A8" t="s">
        <v>11</v>
      </c>
    </row>
    <row r="9" spans="1:13" x14ac:dyDescent="0.35">
      <c r="A9" t="s">
        <v>0</v>
      </c>
      <c r="B9" t="s">
        <v>1</v>
      </c>
      <c r="C9" t="s">
        <v>2</v>
      </c>
      <c r="D9" t="s">
        <v>13</v>
      </c>
      <c r="E9" t="s">
        <v>14</v>
      </c>
      <c r="F9" t="s">
        <v>15</v>
      </c>
      <c r="G9" t="s">
        <v>16</v>
      </c>
    </row>
    <row r="10" spans="1:13" x14ac:dyDescent="0.35">
      <c r="A10" t="s">
        <v>6</v>
      </c>
      <c r="B10">
        <v>-0.46899999999999997</v>
      </c>
      <c r="C10">
        <v>3.5340000000000003E-2</v>
      </c>
      <c r="D10">
        <v>-13.27</v>
      </c>
      <c r="E10" t="s">
        <v>7</v>
      </c>
      <c r="F10">
        <v>-0.5383</v>
      </c>
      <c r="G10">
        <v>-0.39979999999999999</v>
      </c>
      <c r="I10" s="2">
        <f>EXP(-1*B10)</f>
        <v>1.5983949987546404</v>
      </c>
      <c r="J10" s="2">
        <f>EXP(-1*F10)</f>
        <v>1.7130921287445333</v>
      </c>
      <c r="K10" s="2">
        <f>EXP(-1*G10)</f>
        <v>1.4915263625362469</v>
      </c>
    </row>
    <row r="11" spans="1:13" x14ac:dyDescent="0.35">
      <c r="A11" t="s">
        <v>8</v>
      </c>
      <c r="B11">
        <v>-6.9470000000000004E-2</v>
      </c>
      <c r="C11">
        <v>3.1009999999999999E-2</v>
      </c>
      <c r="D11">
        <v>-2.2400000000000002</v>
      </c>
      <c r="E11">
        <v>2.5100000000000001E-2</v>
      </c>
      <c r="F11">
        <v>-0.13020000000000001</v>
      </c>
      <c r="G11">
        <v>-8.6999999999999994E-3</v>
      </c>
      <c r="I11" s="3">
        <f>EXP(-1*B11)</f>
        <v>1.0719399025253173</v>
      </c>
      <c r="J11" s="2">
        <f>EXP(-1*F11)</f>
        <v>1.139056171779373</v>
      </c>
      <c r="K11" s="2">
        <f>EXP(-1*G11)</f>
        <v>1.0087379549896234</v>
      </c>
    </row>
    <row r="12" spans="1:13" x14ac:dyDescent="0.35">
      <c r="A12" t="s">
        <v>44</v>
      </c>
    </row>
    <row r="14" spans="1:13" x14ac:dyDescent="0.35">
      <c r="A14" t="s">
        <v>9</v>
      </c>
    </row>
    <row r="15" spans="1:13" x14ac:dyDescent="0.35">
      <c r="A15" t="s">
        <v>0</v>
      </c>
      <c r="B15" t="s">
        <v>1</v>
      </c>
      <c r="C15" t="s">
        <v>2</v>
      </c>
      <c r="D15" t="s">
        <v>3</v>
      </c>
      <c r="F15" t="s">
        <v>4</v>
      </c>
      <c r="G15" t="s">
        <v>5</v>
      </c>
    </row>
    <row r="16" spans="1:13" x14ac:dyDescent="0.35">
      <c r="A16" t="s">
        <v>8</v>
      </c>
      <c r="B16">
        <v>2.3400000000000001E-2</v>
      </c>
      <c r="C16">
        <v>3.7400000000000003E-2</v>
      </c>
      <c r="D16">
        <v>-4.99E-2</v>
      </c>
      <c r="E16">
        <v>9.6699999999999994E-2</v>
      </c>
      <c r="F16">
        <v>0.62</v>
      </c>
      <c r="G16">
        <v>0.53210000000000002</v>
      </c>
      <c r="I16" s="3">
        <f>EXP(B16)</f>
        <v>1.0236759280352754</v>
      </c>
      <c r="J16" s="2">
        <f>EXP(D16)</f>
        <v>0.95132455219946976</v>
      </c>
      <c r="K16" s="2">
        <f>EXP(E16)</f>
        <v>1.101529865087683</v>
      </c>
    </row>
    <row r="18" spans="1:11" x14ac:dyDescent="0.35">
      <c r="A18" t="s">
        <v>12</v>
      </c>
    </row>
    <row r="19" spans="1:11" x14ac:dyDescent="0.35">
      <c r="A19" t="s">
        <v>0</v>
      </c>
      <c r="B19" t="s">
        <v>1</v>
      </c>
      <c r="C19" t="s">
        <v>2</v>
      </c>
      <c r="D19" t="s">
        <v>13</v>
      </c>
      <c r="E19" t="s">
        <v>14</v>
      </c>
      <c r="F19" t="s">
        <v>15</v>
      </c>
      <c r="G19" t="s">
        <v>16</v>
      </c>
    </row>
    <row r="20" spans="1:11" x14ac:dyDescent="0.35">
      <c r="A20" t="s">
        <v>6</v>
      </c>
      <c r="B20">
        <v>-0.90349999999999997</v>
      </c>
      <c r="C20">
        <v>0.1181</v>
      </c>
      <c r="D20">
        <v>-7.65</v>
      </c>
      <c r="E20" t="s">
        <v>7</v>
      </c>
      <c r="F20">
        <v>-1.135</v>
      </c>
      <c r="G20">
        <v>-0.67200000000000004</v>
      </c>
    </row>
    <row r="21" spans="1:11" x14ac:dyDescent="0.35">
      <c r="A21" t="s">
        <v>8</v>
      </c>
      <c r="B21">
        <v>-4.6399999999999997E-2</v>
      </c>
      <c r="C21">
        <v>3.175E-2</v>
      </c>
      <c r="D21">
        <v>-1.46</v>
      </c>
      <c r="E21">
        <v>0.1439</v>
      </c>
      <c r="F21">
        <v>-0.1086</v>
      </c>
      <c r="G21">
        <v>1.583E-2</v>
      </c>
      <c r="I21" s="11">
        <f>EXP(-1*B21)</f>
        <v>1.0474933244984428</v>
      </c>
      <c r="J21" s="1">
        <f>EXP(-1*F21)</f>
        <v>1.1147163746024054</v>
      </c>
      <c r="K21" s="1">
        <f>EXP(-1*G21)</f>
        <v>0.98429463592114019</v>
      </c>
    </row>
    <row r="22" spans="1:11" x14ac:dyDescent="0.35">
      <c r="A22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Aim 1 model building</vt:lpstr>
      <vt:lpstr>Aim 1 diagnostics</vt:lpstr>
      <vt:lpstr>Aim 1 Results Table</vt:lpstr>
      <vt:lpstr>Aim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Fernanda Gimenes</cp:lastModifiedBy>
  <dcterms:created xsi:type="dcterms:W3CDTF">2018-12-03T15:32:00Z</dcterms:created>
  <dcterms:modified xsi:type="dcterms:W3CDTF">2019-07-15T15:56:13Z</dcterms:modified>
</cp:coreProperties>
</file>