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uraparducci/Dropbox/Work/Write/FrontiersEcoEvo/Hässeldala_2018/Submission 1/Supplemental_Information/"/>
    </mc:Choice>
  </mc:AlternateContent>
  <xr:revisionPtr revIDLastSave="0" documentId="13_ncr:1_{F6F7C6DB-1F5D-AA4F-B6F9-57164009A23B}" xr6:coauthVersionLast="36" xr6:coauthVersionMax="36" xr10:uidLastSave="{00000000-0000-0000-0000-000000000000}"/>
  <bookViews>
    <workbookView xWindow="860" yWindow="460" windowWidth="50340" windowHeight="28340" tabRatio="500" activeTab="11" xr2:uid="{00000000-000D-0000-FFFF-FFFF00000000}"/>
  </bookViews>
  <sheets>
    <sheet name="Lithostratigraphy #7.4" sheetId="1" r:id="rId1"/>
    <sheet name="DNA samples #7.4 and age" sheetId="2" r:id="rId2"/>
    <sheet name="LOI #7.4" sheetId="3" r:id="rId3"/>
    <sheet name="Correlation core #5 - #7.4" sheetId="4" r:id="rId4"/>
    <sheet name="Lithostratigraphy #8" sheetId="5" r:id="rId5"/>
    <sheet name="DNA samples #8 and age" sheetId="6" r:id="rId6"/>
    <sheet name="LOI #8" sheetId="7" r:id="rId7"/>
    <sheet name="Correlation core #5 - #8" sheetId="8" r:id="rId8"/>
    <sheet name="Age model for core #5" sheetId="9" r:id="rId9"/>
    <sheet name="Synthetic profile #7.4 &amp; #8" sheetId="10" r:id="rId10"/>
    <sheet name="Plant macro data #7&amp;8" sheetId="11" r:id="rId11"/>
    <sheet name="Pollen data #7&amp;8" sheetId="12" r:id="rId12"/>
  </sheets>
  <externalReferences>
    <externalReference r:id="rId13"/>
    <externalReference r:id="rId14"/>
  </externalReferences>
  <definedNames>
    <definedName name="_xlnm.Print_Area" localSheetId="10">'Plant macro data #7&amp;8'!$A$1:$AE$2</definedName>
    <definedName name="_xlnm.Print_Area" localSheetId="11">'Pollen data #7&amp;8'!$A$1:$BQ$1</definedName>
    <definedName name="_xlnm.Print_Area" localSheetId="9">'Synthetic profile #7.4 &amp; #8'!$B$1:$G$25</definedName>
  </definedNames>
  <calcPr calcId="181029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P21" i="12" l="1"/>
  <c r="B85" i="9" l="1"/>
  <c r="B86" i="9" s="1"/>
  <c r="B87" i="9" s="1"/>
  <c r="B88" i="9" s="1"/>
  <c r="B89" i="9" s="1"/>
  <c r="B90" i="9" s="1"/>
  <c r="B91" i="9" s="1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I66" i="7" s="1"/>
  <c r="H66" i="7"/>
  <c r="H65" i="7"/>
  <c r="H64" i="7"/>
  <c r="H63" i="7"/>
  <c r="H62" i="7"/>
  <c r="H61" i="7"/>
  <c r="H60" i="7"/>
  <c r="H59" i="7"/>
  <c r="H58" i="7"/>
  <c r="H57" i="7"/>
  <c r="H56" i="7"/>
  <c r="H55" i="7"/>
  <c r="I56" i="7" s="1"/>
  <c r="H54" i="7"/>
  <c r="H53" i="7"/>
  <c r="H52" i="7"/>
  <c r="H51" i="7"/>
  <c r="H50" i="7"/>
  <c r="H49" i="7"/>
  <c r="H48" i="7"/>
  <c r="H47" i="7"/>
  <c r="I47" i="7" s="1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I8" i="7" s="1"/>
  <c r="H7" i="7"/>
  <c r="H6" i="7"/>
  <c r="H5" i="7"/>
  <c r="H4" i="7"/>
  <c r="H3" i="7"/>
  <c r="H2" i="7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I77" i="3" s="1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I54" i="3" s="1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I37" i="3" l="1"/>
  <c r="I96" i="3"/>
  <c r="I105" i="7"/>
  <c r="I26" i="3"/>
  <c r="I86" i="3"/>
  <c r="I39" i="7"/>
  <c r="I90" i="7"/>
  <c r="I13" i="3"/>
  <c r="I64" i="3"/>
  <c r="I20" i="7"/>
</calcChain>
</file>

<file path=xl/sharedStrings.xml><?xml version="1.0" encoding="utf-8"?>
<sst xmlns="http://schemas.openxmlformats.org/spreadsheetml/2006/main" count="985" uniqueCount="470">
  <si>
    <t>Core #7.4</t>
  </si>
  <si>
    <t>Depth</t>
  </si>
  <si>
    <t>Lithostratigraphic description</t>
  </si>
  <si>
    <t>-</t>
  </si>
  <si>
    <t>Slightly laminated orange-greenish (oxidised silty fine sand; maybe some organics</t>
  </si>
  <si>
    <t>Greenish-brown clayey silty algae gyttja, gLB</t>
  </si>
  <si>
    <t>Brown clayey algae gyttja</t>
  </si>
  <si>
    <t>Greenish brown slightly clayey algae gyttja, gLB</t>
  </si>
  <si>
    <t>Dark brown, slightly clayey algae gyttja, maybe some silt, gLB</t>
  </si>
  <si>
    <t>Bioturbated zone - diffuse lower and upper boundary</t>
  </si>
  <si>
    <t>Orange-greenish (oxidised) clayey, slightly silty fine sand algae gyttja</t>
  </si>
  <si>
    <t>Greenish brown (with orange spots) clayey algae gyttja, gLB</t>
  </si>
  <si>
    <t>Lighter brown clayey slightly silty algae gyttja, gLB</t>
  </si>
  <si>
    <t>Dark brown algae gyttja</t>
  </si>
  <si>
    <t>HÄ 1.1</t>
  </si>
  <si>
    <t>Sample ID</t>
  </si>
  <si>
    <t>HÄ 2.1</t>
  </si>
  <si>
    <t>HÄ 3.1</t>
  </si>
  <si>
    <t>HÄ 4.1</t>
  </si>
  <si>
    <t>HÄ 5.1</t>
  </si>
  <si>
    <t>HÄ 6.1</t>
  </si>
  <si>
    <t>HÄ 7.1</t>
  </si>
  <si>
    <t>HÄ 8.1</t>
  </si>
  <si>
    <t>Sample No.</t>
  </si>
  <si>
    <t>Mid depth</t>
  </si>
  <si>
    <t>Porceline weight only</t>
  </si>
  <si>
    <t>Porceline+Sample weight only</t>
  </si>
  <si>
    <t>Porceline+Sample weight (After drying)</t>
  </si>
  <si>
    <t>Porceline +Sample weight (After 550 C burning)</t>
  </si>
  <si>
    <t>LOI 550 %</t>
  </si>
  <si>
    <t>Min age (years BP) (95%)</t>
  </si>
  <si>
    <t>Max age (years BP) (95%)</t>
  </si>
  <si>
    <t>Median age (years BP)</t>
  </si>
  <si>
    <t>Wmean age (years BP)</t>
  </si>
  <si>
    <t>40'</t>
  </si>
  <si>
    <t>340 - 341</t>
  </si>
  <si>
    <t>7'</t>
  </si>
  <si>
    <t>341 - 342</t>
  </si>
  <si>
    <t>28'</t>
  </si>
  <si>
    <t>342 - 343</t>
  </si>
  <si>
    <t>49'</t>
  </si>
  <si>
    <t>343 - 344</t>
  </si>
  <si>
    <t>50'</t>
  </si>
  <si>
    <t>344 - 345</t>
  </si>
  <si>
    <t>32'</t>
  </si>
  <si>
    <t>345 - 346</t>
  </si>
  <si>
    <t>39'</t>
  </si>
  <si>
    <t>346 - 347</t>
  </si>
  <si>
    <t>347 - 348</t>
  </si>
  <si>
    <t>43'</t>
  </si>
  <si>
    <t>348 - 349</t>
  </si>
  <si>
    <t>44'</t>
  </si>
  <si>
    <t>349 - 350</t>
  </si>
  <si>
    <t>46'</t>
  </si>
  <si>
    <t>350 - 351</t>
  </si>
  <si>
    <t>351 - 352</t>
  </si>
  <si>
    <t>352 - 353</t>
  </si>
  <si>
    <t>353 - 354</t>
  </si>
  <si>
    <t>14'</t>
  </si>
  <si>
    <t>354 - 355</t>
  </si>
  <si>
    <t>34'</t>
  </si>
  <si>
    <t>355 - 356</t>
  </si>
  <si>
    <t>29'</t>
  </si>
  <si>
    <t>356 - 357</t>
  </si>
  <si>
    <t>45'</t>
  </si>
  <si>
    <t>357 - 358</t>
  </si>
  <si>
    <t>358 - 359</t>
  </si>
  <si>
    <t>359 - 360</t>
  </si>
  <si>
    <t>21'</t>
  </si>
  <si>
    <t>360 - 361</t>
  </si>
  <si>
    <t>25'</t>
  </si>
  <si>
    <t>361 - 362</t>
  </si>
  <si>
    <t>31'</t>
  </si>
  <si>
    <t>362 - 363</t>
  </si>
  <si>
    <t>30'</t>
  </si>
  <si>
    <t>363 - 364</t>
  </si>
  <si>
    <t>27'</t>
  </si>
  <si>
    <t>364 - 365</t>
  </si>
  <si>
    <t>42'</t>
  </si>
  <si>
    <t>365 - 366</t>
  </si>
  <si>
    <t>366 - 367</t>
  </si>
  <si>
    <t>367 - 368</t>
  </si>
  <si>
    <t>368 - 369</t>
  </si>
  <si>
    <t>15'</t>
  </si>
  <si>
    <t>369 - 370</t>
  </si>
  <si>
    <t>370 - 371</t>
  </si>
  <si>
    <t>371 - 372</t>
  </si>
  <si>
    <t>372 - 373</t>
  </si>
  <si>
    <t>373 - 374</t>
  </si>
  <si>
    <t>374 - 375</t>
  </si>
  <si>
    <t>375 - 376</t>
  </si>
  <si>
    <t>48'</t>
  </si>
  <si>
    <t>376 - 377</t>
  </si>
  <si>
    <t>5'</t>
  </si>
  <si>
    <t>377 - 378</t>
  </si>
  <si>
    <t>41'</t>
  </si>
  <si>
    <t>378 - 379</t>
  </si>
  <si>
    <t>379 - 380</t>
  </si>
  <si>
    <t>380 - 381</t>
  </si>
  <si>
    <t>381 - 382</t>
  </si>
  <si>
    <t>382 - 383</t>
  </si>
  <si>
    <t>383 - 384</t>
  </si>
  <si>
    <t>384 - 385</t>
  </si>
  <si>
    <t>385 - 386</t>
  </si>
  <si>
    <t>386 - 387</t>
  </si>
  <si>
    <t>17'</t>
  </si>
  <si>
    <t>387 - 388</t>
  </si>
  <si>
    <t>388 - 389</t>
  </si>
  <si>
    <t>389 - 390</t>
  </si>
  <si>
    <t>390 - 391</t>
  </si>
  <si>
    <t>23'</t>
  </si>
  <si>
    <t>391 - 392</t>
  </si>
  <si>
    <t>38'</t>
  </si>
  <si>
    <t>392 - 393</t>
  </si>
  <si>
    <t>393 - 394</t>
  </si>
  <si>
    <t>10'</t>
  </si>
  <si>
    <t>394 - 395</t>
  </si>
  <si>
    <t>37'</t>
  </si>
  <si>
    <t>395 - 396</t>
  </si>
  <si>
    <t>19'</t>
  </si>
  <si>
    <t>396 - 387</t>
  </si>
  <si>
    <t>33'</t>
  </si>
  <si>
    <t>397 - 398</t>
  </si>
  <si>
    <t>2'</t>
  </si>
  <si>
    <t>398 - 399</t>
  </si>
  <si>
    <t>35'</t>
  </si>
  <si>
    <t>399 - 400</t>
  </si>
  <si>
    <t>12'</t>
  </si>
  <si>
    <t>400 - 401</t>
  </si>
  <si>
    <t>47'</t>
  </si>
  <si>
    <t>401 - 402</t>
  </si>
  <si>
    <t>36'</t>
  </si>
  <si>
    <t>402 - 403</t>
  </si>
  <si>
    <t>403 - 404</t>
  </si>
  <si>
    <t>404 - 405</t>
  </si>
  <si>
    <t>405 - 406</t>
  </si>
  <si>
    <t>406 - 407</t>
  </si>
  <si>
    <t>407 - 408</t>
  </si>
  <si>
    <t>4'</t>
  </si>
  <si>
    <t>408 - 409</t>
  </si>
  <si>
    <t>409 - 410</t>
  </si>
  <si>
    <t>410 - 411</t>
  </si>
  <si>
    <t>18'</t>
  </si>
  <si>
    <t>411 - 412</t>
  </si>
  <si>
    <t>412 - 413</t>
  </si>
  <si>
    <t>20'</t>
  </si>
  <si>
    <t>413 - 414</t>
  </si>
  <si>
    <t>22'</t>
  </si>
  <si>
    <t>414 - 415</t>
  </si>
  <si>
    <t>415 - 416</t>
  </si>
  <si>
    <t>416 - 417</t>
  </si>
  <si>
    <t>3'</t>
  </si>
  <si>
    <t>417 - 418</t>
  </si>
  <si>
    <t>1'</t>
  </si>
  <si>
    <t>418 - 419</t>
  </si>
  <si>
    <t>419 - 420</t>
  </si>
  <si>
    <t>6'</t>
  </si>
  <si>
    <t>420 - 421</t>
  </si>
  <si>
    <t>16'</t>
  </si>
  <si>
    <t>421 - 422</t>
  </si>
  <si>
    <t>422 - 423</t>
  </si>
  <si>
    <t>423 - 424</t>
  </si>
  <si>
    <t>8'</t>
  </si>
  <si>
    <t>424 - 425</t>
  </si>
  <si>
    <t>425 - 426</t>
  </si>
  <si>
    <t>426 - 427</t>
  </si>
  <si>
    <t>427 - 428</t>
  </si>
  <si>
    <t>428 - 429</t>
  </si>
  <si>
    <t>429 - 430</t>
  </si>
  <si>
    <t>430 - 431</t>
  </si>
  <si>
    <t>24'</t>
  </si>
  <si>
    <t>431 - 432</t>
  </si>
  <si>
    <t>26'</t>
  </si>
  <si>
    <t>432 - 433</t>
  </si>
  <si>
    <t>13'</t>
  </si>
  <si>
    <t>433 - 434</t>
  </si>
  <si>
    <t>434 - 435</t>
  </si>
  <si>
    <t>435 - 436</t>
  </si>
  <si>
    <t>436 - 437</t>
  </si>
  <si>
    <t>437 - 438</t>
  </si>
  <si>
    <t>9'</t>
  </si>
  <si>
    <t>438 - 439</t>
  </si>
  <si>
    <t>11'</t>
  </si>
  <si>
    <t>439 - 440</t>
  </si>
  <si>
    <t>LOI (%)</t>
  </si>
  <si>
    <t>Bayesian fit parameters</t>
  </si>
  <si>
    <t>MCMC: 200000</t>
  </si>
  <si>
    <t>off alignment range</t>
  </si>
  <si>
    <t>Burn: 50000</t>
  </si>
  <si>
    <t>Thin: 10</t>
  </si>
  <si>
    <t>Error: 3.4%</t>
  </si>
  <si>
    <t>Core #8</t>
  </si>
  <si>
    <t>Greenish slightly clayey fine sand</t>
  </si>
  <si>
    <t>Greyish clayey slightly sandy silt, FeS coloring, gLB</t>
  </si>
  <si>
    <t>Laminated (brown grey and light greenish laminae), silty clay with algae and FeS, gLB</t>
  </si>
  <si>
    <t>Greenish brown clayey silty algae gyttja with some fine sand, gLB</t>
  </si>
  <si>
    <t>Comments</t>
  </si>
  <si>
    <t>Corresponds to unit 1 in core #7.1</t>
  </si>
  <si>
    <t>Units</t>
  </si>
  <si>
    <t>Brown algae gyttja, with little clay, gLB</t>
  </si>
  <si>
    <t>Corresponds to unit 2 in core #7.1</t>
  </si>
  <si>
    <t>Brown algae gyttja, gLB</t>
  </si>
  <si>
    <t>Corresponds to unit 5 in core #7.1</t>
  </si>
  <si>
    <t>Bioturbated zone</t>
  </si>
  <si>
    <t>Greenish-grey slightly clayey algae gyttja, gLB</t>
  </si>
  <si>
    <t>Corresponds to unit 6 in core #7.1</t>
  </si>
  <si>
    <t>Depth (cm)</t>
  </si>
  <si>
    <t>Mid depth (cm)</t>
  </si>
  <si>
    <t>Depth (cm) in Core #5</t>
  </si>
  <si>
    <t>Median depth (cm)</t>
  </si>
  <si>
    <t>Max depth (cm) (95%)</t>
  </si>
  <si>
    <t>Min depth (cm) (95%)</t>
  </si>
  <si>
    <t>Dark brown algae gyttja, gLB</t>
  </si>
  <si>
    <t>Corresponds to unit 7 in core #7.1</t>
  </si>
  <si>
    <t xml:space="preserve">Very dark brown gyttja, gLB </t>
  </si>
  <si>
    <t>Very dark brown coarse detritus gyttja, gLB</t>
  </si>
  <si>
    <t>HÄ 1.2</t>
  </si>
  <si>
    <t>HÄ 2.2</t>
  </si>
  <si>
    <t>HÄ 3.2</t>
  </si>
  <si>
    <t>HÄ 4.2</t>
  </si>
  <si>
    <t>HÄ 5.2</t>
  </si>
  <si>
    <t>HÄ 6.2</t>
  </si>
  <si>
    <t>HÄ 7.2</t>
  </si>
  <si>
    <t>HÄ 8.2</t>
  </si>
  <si>
    <t>7"</t>
  </si>
  <si>
    <t>290 - 291</t>
  </si>
  <si>
    <t>10"</t>
  </si>
  <si>
    <t>291 - 292</t>
  </si>
  <si>
    <t>292 - 293</t>
  </si>
  <si>
    <t>294 - 295</t>
  </si>
  <si>
    <t>295 - 296</t>
  </si>
  <si>
    <t>296 - 297</t>
  </si>
  <si>
    <t>297 - 298</t>
  </si>
  <si>
    <t>298 - 299</t>
  </si>
  <si>
    <t>299 - 300</t>
  </si>
  <si>
    <t>300 - 301</t>
  </si>
  <si>
    <t>301 - 302</t>
  </si>
  <si>
    <t>302 - 303</t>
  </si>
  <si>
    <t>303 - 304</t>
  </si>
  <si>
    <t>304 - 305</t>
  </si>
  <si>
    <t>305 - 306</t>
  </si>
  <si>
    <t>306 - 307</t>
  </si>
  <si>
    <t>307 - 308</t>
  </si>
  <si>
    <t>308 - 309</t>
  </si>
  <si>
    <t>309 - 310</t>
  </si>
  <si>
    <t>310 - 311</t>
  </si>
  <si>
    <t>311 - 312</t>
  </si>
  <si>
    <t>312 - 313</t>
  </si>
  <si>
    <t>313 - 314</t>
  </si>
  <si>
    <t>314 - 315</t>
  </si>
  <si>
    <t>315 - 316</t>
  </si>
  <si>
    <t>316 - 317</t>
  </si>
  <si>
    <t>317 - 318</t>
  </si>
  <si>
    <t>318 - 319</t>
  </si>
  <si>
    <t>319 - 320</t>
  </si>
  <si>
    <t>320 - 321</t>
  </si>
  <si>
    <t>321 - 322</t>
  </si>
  <si>
    <t>322 - 323</t>
  </si>
  <si>
    <t>323 - 324</t>
  </si>
  <si>
    <t>324 - 325</t>
  </si>
  <si>
    <t>325 - 326</t>
  </si>
  <si>
    <t>326 - 327</t>
  </si>
  <si>
    <t>327 - 328</t>
  </si>
  <si>
    <t>328 - 329</t>
  </si>
  <si>
    <t>329 - 330</t>
  </si>
  <si>
    <t>330 - 331</t>
  </si>
  <si>
    <t>331 - 332</t>
  </si>
  <si>
    <t>332 - 333</t>
  </si>
  <si>
    <t>333 - 334</t>
  </si>
  <si>
    <t>334 - 335</t>
  </si>
  <si>
    <t>335 - 336</t>
  </si>
  <si>
    <t>336 - 337</t>
  </si>
  <si>
    <t>337 - 338</t>
  </si>
  <si>
    <t>338 - 339</t>
  </si>
  <si>
    <t>339 - 340</t>
  </si>
  <si>
    <t>13"</t>
  </si>
  <si>
    <t>9"</t>
  </si>
  <si>
    <t>22"</t>
  </si>
  <si>
    <t>1"</t>
  </si>
  <si>
    <t>8"</t>
  </si>
  <si>
    <t>19"</t>
  </si>
  <si>
    <t>18"</t>
  </si>
  <si>
    <t>20"</t>
  </si>
  <si>
    <t>12"</t>
  </si>
  <si>
    <t>16"</t>
  </si>
  <si>
    <t>25"</t>
  </si>
  <si>
    <t>35"</t>
  </si>
  <si>
    <t>29"</t>
  </si>
  <si>
    <t>23"</t>
  </si>
  <si>
    <t>38"</t>
  </si>
  <si>
    <t>39"</t>
  </si>
  <si>
    <t>37"</t>
  </si>
  <si>
    <t>2"</t>
  </si>
  <si>
    <t>11"</t>
  </si>
  <si>
    <t>14"</t>
  </si>
  <si>
    <t>34"</t>
  </si>
  <si>
    <t>28"</t>
  </si>
  <si>
    <t>33"</t>
  </si>
  <si>
    <t>24"</t>
  </si>
  <si>
    <t>36"</t>
  </si>
  <si>
    <t>26"</t>
  </si>
  <si>
    <t>31"</t>
  </si>
  <si>
    <t>32"</t>
  </si>
  <si>
    <t>30"</t>
  </si>
  <si>
    <t>15"</t>
  </si>
  <si>
    <t>5"</t>
  </si>
  <si>
    <t>17"</t>
  </si>
  <si>
    <t>21"</t>
  </si>
  <si>
    <t>396 - 397</t>
  </si>
  <si>
    <t>27"</t>
  </si>
  <si>
    <t>4"</t>
  </si>
  <si>
    <t>3"</t>
  </si>
  <si>
    <t>6"</t>
  </si>
  <si>
    <t>MCMC: 300000</t>
  </si>
  <si>
    <t>Error: 3.1%</t>
  </si>
  <si>
    <t>Fit Core #5 on Core #7.1 depth scale (cm)</t>
  </si>
  <si>
    <t xml:space="preserve">Depth (cm) in core #7.1 </t>
  </si>
  <si>
    <t>Depth (cm) Core #5</t>
  </si>
  <si>
    <t>Depth (cm) core #8</t>
  </si>
  <si>
    <t>Fit Core #5 on core #8 depth scale (cm)</t>
  </si>
  <si>
    <t>Age interval (yr BP)</t>
  </si>
  <si>
    <t>Core #5_Mid depth (cm)</t>
  </si>
  <si>
    <t>OxCal model_median age (yr BP)</t>
  </si>
  <si>
    <t>Bacon model weighted mean age (yr BP)</t>
  </si>
  <si>
    <t>Interpolated assuming a sed rate of 16 yr /cm</t>
  </si>
  <si>
    <t>Sampling depth predicted from correlations</t>
  </si>
  <si>
    <t>to core #HP4</t>
  </si>
  <si>
    <t xml:space="preserve">Interpolated 278.5-270.5 using the same sed </t>
  </si>
  <si>
    <t>as below (23 yr/cm)</t>
  </si>
  <si>
    <t>Pollen zone</t>
  </si>
  <si>
    <t>Holocene</t>
  </si>
  <si>
    <t>Younger Dryas</t>
  </si>
  <si>
    <t>Alleröd</t>
  </si>
  <si>
    <t>Corresponds to unit 3 in core #7.1</t>
  </si>
  <si>
    <t>Corresponds to unit 8 in core #7.1</t>
  </si>
  <si>
    <t>Corresponds to unit 9 in core #7.1</t>
  </si>
  <si>
    <t>Polytrichum strictum</t>
  </si>
  <si>
    <t>Salix bark</t>
  </si>
  <si>
    <t>Tree Betula seed or catkin scale</t>
  </si>
  <si>
    <t>Cf. Luzula seed</t>
  </si>
  <si>
    <t>Potamogeton perfoliatus seed</t>
  </si>
  <si>
    <t>Potamogeton filiformis seed</t>
  </si>
  <si>
    <t>Conifer bark</t>
  </si>
  <si>
    <t>Isoetes lacustris megaspore</t>
  </si>
  <si>
    <t>Myriophyllum remains</t>
  </si>
  <si>
    <t>Nymphaea remains</t>
  </si>
  <si>
    <t>Carex seed</t>
  </si>
  <si>
    <t>Potamogeton praelongus seed</t>
  </si>
  <si>
    <t>Empetrum seed</t>
  </si>
  <si>
    <t>Sphagnum</t>
  </si>
  <si>
    <t>Cf. Fragaria vesca</t>
  </si>
  <si>
    <t>Bryophyte sp.</t>
  </si>
  <si>
    <t>Najas?</t>
  </si>
  <si>
    <t>Ranunculus sect. Bathracium seed</t>
  </si>
  <si>
    <t>cf. Dryas octopetala leaf</t>
  </si>
  <si>
    <t>Needle remains</t>
  </si>
  <si>
    <t>Nitella oospore, counting stopped in 100</t>
  </si>
  <si>
    <t>Cyperaceae seed &amp; fibers</t>
  </si>
  <si>
    <t>Terrestrial leaf, twigs, woody remains</t>
  </si>
  <si>
    <t>Betula nana, leaf, seed/catkin scale</t>
  </si>
  <si>
    <t>Betula sp bud scale, catkin, bark</t>
  </si>
  <si>
    <t>Pinus needle, budscale</t>
  </si>
  <si>
    <t>Alnus</t>
  </si>
  <si>
    <t>Betula</t>
  </si>
  <si>
    <t>Ericaceae</t>
  </si>
  <si>
    <t>Ericaceae cf. Vaccinium</t>
  </si>
  <si>
    <t>Juniperus</t>
  </si>
  <si>
    <t>Picea</t>
  </si>
  <si>
    <t>Pinus</t>
  </si>
  <si>
    <t>Salix</t>
  </si>
  <si>
    <t>Ulmus</t>
  </si>
  <si>
    <t>Apiaceae</t>
  </si>
  <si>
    <t>Artemisia</t>
  </si>
  <si>
    <t>Brassicaceae</t>
  </si>
  <si>
    <t>Chenopodiaceae</t>
  </si>
  <si>
    <t>Com. Lig.</t>
  </si>
  <si>
    <t>Com. Tub.: Anthemis-type</t>
  </si>
  <si>
    <t>Com. Tub.: Aster-type</t>
  </si>
  <si>
    <t>Cyperaceae</t>
  </si>
  <si>
    <t>Epilobium</t>
  </si>
  <si>
    <t>Galium-type</t>
  </si>
  <si>
    <t>Hippophaë rhamnoides</t>
  </si>
  <si>
    <t>Poaceae</t>
  </si>
  <si>
    <t>Ranunculaceae</t>
  </si>
  <si>
    <t>Rosaceae</t>
  </si>
  <si>
    <t>Rosaceae cf. Dryas octopetala</t>
  </si>
  <si>
    <t>Rosaceae cf. Filipendula</t>
  </si>
  <si>
    <t>Rumex acetocella/Oxyria-type</t>
  </si>
  <si>
    <t>Thalictrum</t>
  </si>
  <si>
    <t>Hippuris vulgaris</t>
  </si>
  <si>
    <t>Menyanthes trifoliata</t>
  </si>
  <si>
    <t>Myriophyllum alterniflorum</t>
  </si>
  <si>
    <t>Nymphaea</t>
  </si>
  <si>
    <t>Athyrium-type</t>
  </si>
  <si>
    <t>Cryptogramma crispa-type</t>
  </si>
  <si>
    <t>Dryopteris-type</t>
  </si>
  <si>
    <t>Equisetum</t>
  </si>
  <si>
    <t>Huperzia selago</t>
  </si>
  <si>
    <t>Isoëtes</t>
  </si>
  <si>
    <t>Lycopodium annotinum</t>
  </si>
  <si>
    <t>Lycopodium annotinum/Diphasiastrum</t>
  </si>
  <si>
    <t>Unid. trilete spore</t>
  </si>
  <si>
    <t>Markers</t>
  </si>
  <si>
    <t>Broken</t>
  </si>
  <si>
    <t>Degraded</t>
  </si>
  <si>
    <t>Crumpled/Folded</t>
  </si>
  <si>
    <t>Obscured</t>
  </si>
  <si>
    <t>Unidentified</t>
  </si>
  <si>
    <t>Botryococcus</t>
  </si>
  <si>
    <t>Charcoal</t>
  </si>
  <si>
    <t>Pediastrum angulosum</t>
  </si>
  <si>
    <t>Pediastrum boryanum</t>
  </si>
  <si>
    <t>Pediastrum integrum</t>
  </si>
  <si>
    <t>Stoma: pinus</t>
  </si>
  <si>
    <t>Stoma: undiff (broken/degraded)</t>
  </si>
  <si>
    <t>Type 1</t>
  </si>
  <si>
    <t>Type 128</t>
  </si>
  <si>
    <t>Type 225</t>
  </si>
  <si>
    <t>Type 560</t>
  </si>
  <si>
    <t>Pollen sum</t>
  </si>
  <si>
    <t>Terr. Sum</t>
  </si>
  <si>
    <t>Aq. Sum</t>
  </si>
  <si>
    <t>Spore sum</t>
  </si>
  <si>
    <t>AL/YD transition</t>
  </si>
  <si>
    <t>Alleröd/Younger Dryas transition</t>
  </si>
  <si>
    <t>Avg LOI (%)</t>
  </si>
  <si>
    <t>Ages had to be interpolated since sample depth and modelled depth were not exactly the same</t>
  </si>
  <si>
    <t>293 - 294</t>
  </si>
  <si>
    <t>LOI avg (%)</t>
  </si>
  <si>
    <t>Core ID</t>
  </si>
  <si>
    <t>#8</t>
  </si>
  <si>
    <t>#7.4</t>
  </si>
  <si>
    <t>Pollen data set for samples from Hässeldala Port cores #7 and 8</t>
  </si>
  <si>
    <t>Caryophyllaceae</t>
  </si>
  <si>
    <t>Tilletia sphagnii /svamp</t>
  </si>
  <si>
    <t>Betulaceae</t>
  </si>
  <si>
    <t>Juniperaceae</t>
  </si>
  <si>
    <t>Pinaceae</t>
  </si>
  <si>
    <t>Salicaceae</t>
  </si>
  <si>
    <t>Ulmaceae</t>
  </si>
  <si>
    <t>Anthemideae</t>
  </si>
  <si>
    <t>Asteraceae</t>
  </si>
  <si>
    <t>Elaeagnaceae</t>
  </si>
  <si>
    <t>Haloragaceae</t>
  </si>
  <si>
    <t>Hippuridaceae</t>
  </si>
  <si>
    <t>Menyanthaceae</t>
  </si>
  <si>
    <t>Nymphaceae</t>
  </si>
  <si>
    <t>Onagraceae</t>
  </si>
  <si>
    <t>Polygonaceae</t>
  </si>
  <si>
    <t>Rubiaceaea</t>
  </si>
  <si>
    <t>Polypodiaceae</t>
  </si>
  <si>
    <t>Pteridaceae</t>
  </si>
  <si>
    <t>Dryopteridaceae</t>
  </si>
  <si>
    <t>Equisetaceae</t>
  </si>
  <si>
    <t>Lycopodiaceae</t>
  </si>
  <si>
    <t>Isoetaceae</t>
  </si>
  <si>
    <t>Spagnaceae</t>
  </si>
  <si>
    <t>Helotiaceae</t>
  </si>
  <si>
    <t>Dictyosphaeriaceae</t>
  </si>
  <si>
    <t>Chlorophyllaceae</t>
  </si>
  <si>
    <t>Plant macrofossil remains in samples from Hässeldala Port cores #7 and 8</t>
  </si>
  <si>
    <t>Regional pollen zone</t>
  </si>
  <si>
    <t>Juncaceae</t>
  </si>
  <si>
    <t>Nymphaeaceae</t>
  </si>
  <si>
    <t>Potamogetaceae</t>
  </si>
  <si>
    <t>Characeae</t>
  </si>
  <si>
    <t>Hydrocharitaceae</t>
  </si>
  <si>
    <t>Polytrichaceae</t>
  </si>
  <si>
    <t>Sphagnaceae</t>
  </si>
  <si>
    <t>average=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</si>
</sst>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 style="thin">
        <color theme="8"/>
      </top>
      <bottom style="medium">
        <color auto="1"/>
      </bottom>
      <diagonal/>
    </border>
    <border>
      <left/>
      <right/>
      <top style="thin">
        <color theme="8"/>
      </top>
      <bottom style="medium">
        <color auto="1"/>
      </bottom>
      <diagonal/>
    </border>
    <border>
      <left/>
      <right style="thin">
        <color theme="8"/>
      </right>
      <top style="thin">
        <color theme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quotePrefix="1" applyAlignment="1">
      <alignment horizontal="center" vertical="center"/>
    </xf>
    <xf numFmtId="0" fontId="3" fillId="0" borderId="1" xfId="0" applyFont="1" applyBorder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0" xfId="0" applyFill="1"/>
    <xf numFmtId="0" fontId="0" fillId="2" borderId="0" xfId="0" applyFill="1"/>
    <xf numFmtId="0" fontId="0" fillId="0" borderId="0" xfId="0" applyBorder="1"/>
    <xf numFmtId="0" fontId="4" fillId="0" borderId="0" xfId="0" applyFont="1"/>
    <xf numFmtId="0" fontId="0" fillId="0" borderId="0" xfId="0" applyFill="1" applyBorder="1"/>
    <xf numFmtId="0" fontId="0" fillId="0" borderId="0" xfId="0" applyFont="1"/>
    <xf numFmtId="0" fontId="0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3" borderId="0" xfId="0" applyFill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2" fillId="0" borderId="0" xfId="0" applyFont="1" applyAlignment="1">
      <alignment horizontal="center"/>
    </xf>
    <xf numFmtId="0" fontId="0" fillId="4" borderId="0" xfId="0" applyFill="1"/>
    <xf numFmtId="0" fontId="2" fillId="0" borderId="0" xfId="0" applyFont="1" applyFill="1"/>
    <xf numFmtId="0" fontId="9" fillId="0" borderId="17" xfId="0" applyFont="1" applyFill="1" applyBorder="1"/>
    <xf numFmtId="0" fontId="2" fillId="0" borderId="0" xfId="0" applyFont="1"/>
    <xf numFmtId="0" fontId="2" fillId="0" borderId="0" xfId="0" quotePrefix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quotePrefix="1" applyFill="1" applyAlignment="1">
      <alignment horizontal="center" vertical="center"/>
    </xf>
    <xf numFmtId="0" fontId="0" fillId="6" borderId="0" xfId="0" applyFill="1"/>
    <xf numFmtId="0" fontId="0" fillId="7" borderId="2" xfId="0" applyFont="1" applyFill="1" applyBorder="1" applyAlignment="1">
      <alignment horizontal="center"/>
    </xf>
    <xf numFmtId="0" fontId="0" fillId="7" borderId="3" xfId="0" applyFont="1" applyFill="1" applyBorder="1"/>
    <xf numFmtId="0" fontId="0" fillId="7" borderId="4" xfId="0" applyFont="1" applyFill="1" applyBorder="1"/>
    <xf numFmtId="0" fontId="0" fillId="7" borderId="0" xfId="0" applyFill="1"/>
    <xf numFmtId="0" fontId="3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8" borderId="0" xfId="0" applyFill="1"/>
    <xf numFmtId="0" fontId="0" fillId="8" borderId="0" xfId="0" applyFont="1" applyFill="1"/>
    <xf numFmtId="0" fontId="5" fillId="9" borderId="0" xfId="0" applyFont="1" applyFill="1"/>
    <xf numFmtId="0" fontId="4" fillId="9" borderId="0" xfId="0" applyFont="1" applyFill="1"/>
    <xf numFmtId="0" fontId="0" fillId="9" borderId="0" xfId="0" applyFont="1" applyFill="1"/>
    <xf numFmtId="0" fontId="0" fillId="9" borderId="0" xfId="0" applyFill="1"/>
    <xf numFmtId="0" fontId="3" fillId="0" borderId="0" xfId="0" applyFont="1" applyFill="1" applyBorder="1" applyAlignment="1">
      <alignment horizontal="left" vertical="center"/>
    </xf>
    <xf numFmtId="0" fontId="0" fillId="6" borderId="0" xfId="0" applyFont="1" applyFill="1" applyBorder="1"/>
    <xf numFmtId="0" fontId="0" fillId="6" borderId="0" xfId="0" applyFill="1" applyBorder="1"/>
    <xf numFmtId="0" fontId="0" fillId="0" borderId="1" xfId="0" applyBorder="1"/>
    <xf numFmtId="0" fontId="0" fillId="0" borderId="1" xfId="0" quotePrefix="1" applyBorder="1" applyAlignment="1">
      <alignment horizontal="center" vertical="center"/>
    </xf>
    <xf numFmtId="0" fontId="0" fillId="0" borderId="0" xfId="0" quotePrefix="1" applyFill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quotePrefix="1" applyFont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5" fillId="10" borderId="17" xfId="0" applyFont="1" applyFill="1" applyBorder="1" applyAlignment="1">
      <alignment vertical="center" wrapText="1"/>
    </xf>
    <xf numFmtId="0" fontId="15" fillId="11" borderId="17" xfId="0" applyFont="1" applyFill="1" applyBorder="1" applyAlignment="1">
      <alignment vertical="center" wrapText="1"/>
    </xf>
    <xf numFmtId="0" fontId="15" fillId="12" borderId="17" xfId="0" applyFont="1" applyFill="1" applyBorder="1" applyAlignment="1">
      <alignment vertical="center" wrapText="1"/>
    </xf>
    <xf numFmtId="0" fontId="15" fillId="13" borderId="17" xfId="0" applyFont="1" applyFill="1" applyBorder="1" applyAlignment="1">
      <alignment vertical="center" wrapText="1"/>
    </xf>
    <xf numFmtId="0" fontId="15" fillId="5" borderId="17" xfId="0" applyFont="1" applyFill="1" applyBorder="1" applyAlignment="1">
      <alignment vertical="center" wrapText="1"/>
    </xf>
    <xf numFmtId="0" fontId="16" fillId="0" borderId="0" xfId="0" applyFont="1"/>
    <xf numFmtId="0" fontId="15" fillId="14" borderId="17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6" fillId="0" borderId="17" xfId="0" applyFont="1" applyFill="1" applyBorder="1"/>
    <xf numFmtId="0" fontId="16" fillId="0" borderId="17" xfId="0" applyFont="1" applyBorder="1"/>
    <xf numFmtId="0" fontId="18" fillId="0" borderId="0" xfId="136" applyFont="1"/>
    <xf numFmtId="0" fontId="16" fillId="5" borderId="17" xfId="0" applyFont="1" applyFill="1" applyBorder="1"/>
    <xf numFmtId="0" fontId="16" fillId="5" borderId="17" xfId="0" quotePrefix="1" applyFont="1" applyFill="1" applyBorder="1" applyAlignment="1">
      <alignment horizontal="center" vertical="center"/>
    </xf>
    <xf numFmtId="164" fontId="16" fillId="5" borderId="17" xfId="0" applyNumberFormat="1" applyFont="1" applyFill="1" applyBorder="1"/>
    <xf numFmtId="1" fontId="16" fillId="5" borderId="17" xfId="0" applyNumberFormat="1" applyFont="1" applyFill="1" applyBorder="1"/>
    <xf numFmtId="0" fontId="16" fillId="0" borderId="17" xfId="0" quotePrefix="1" applyFont="1" applyFill="1" applyBorder="1" applyAlignment="1">
      <alignment horizontal="center"/>
    </xf>
    <xf numFmtId="164" fontId="16" fillId="0" borderId="17" xfId="0" applyNumberFormat="1" applyFont="1" applyFill="1" applyBorder="1"/>
    <xf numFmtId="0" fontId="16" fillId="0" borderId="0" xfId="0" applyFont="1" applyFill="1"/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8" xfId="0" applyFont="1" applyFill="1" applyBorder="1"/>
    <xf numFmtId="0" fontId="9" fillId="0" borderId="0" xfId="0" applyFont="1" applyFill="1"/>
    <xf numFmtId="0" fontId="9" fillId="5" borderId="17" xfId="0" applyFont="1" applyFill="1" applyBorder="1"/>
    <xf numFmtId="0" fontId="9" fillId="5" borderId="17" xfId="0" quotePrefix="1" applyFont="1" applyFill="1" applyBorder="1" applyAlignment="1">
      <alignment horizontal="center" vertical="center"/>
    </xf>
    <xf numFmtId="0" fontId="9" fillId="0" borderId="17" xfId="0" quotePrefix="1" applyFont="1" applyFill="1" applyBorder="1" applyAlignment="1">
      <alignment horizontal="center"/>
    </xf>
    <xf numFmtId="1" fontId="0" fillId="0" borderId="0" xfId="0" applyNumberFormat="1" applyAlignment="1">
      <alignment horizontal="left"/>
    </xf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4" builtinId="8" hidden="1"/>
    <cellStyle name="Hyperlink" xfId="136" builtinId="8"/>
    <cellStyle name="Normal" xfId="0" builtinId="0"/>
    <cellStyle name="Normal 2" xfId="133" xr:uid="{00000000-0005-0000-0000-000088000000}"/>
  </cellStyles>
  <dxfs count="3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'[1]Correlation to Core 5'!$C$2:$C$101</c:f>
              <c:numCache>
                <c:formatCode>General</c:formatCode>
                <c:ptCount val="100"/>
                <c:pt idx="0">
                  <c:v>340.5</c:v>
                </c:pt>
                <c:pt idx="1">
                  <c:v>341.5</c:v>
                </c:pt>
                <c:pt idx="2">
                  <c:v>342.5</c:v>
                </c:pt>
                <c:pt idx="3">
                  <c:v>343.5</c:v>
                </c:pt>
                <c:pt idx="4">
                  <c:v>344.5</c:v>
                </c:pt>
                <c:pt idx="5">
                  <c:v>345.5</c:v>
                </c:pt>
                <c:pt idx="6">
                  <c:v>346.5</c:v>
                </c:pt>
                <c:pt idx="7">
                  <c:v>347.5</c:v>
                </c:pt>
                <c:pt idx="8">
                  <c:v>348.5</c:v>
                </c:pt>
                <c:pt idx="9">
                  <c:v>349.5</c:v>
                </c:pt>
                <c:pt idx="10">
                  <c:v>350.5</c:v>
                </c:pt>
                <c:pt idx="11">
                  <c:v>351.5</c:v>
                </c:pt>
                <c:pt idx="12">
                  <c:v>352.5</c:v>
                </c:pt>
                <c:pt idx="13">
                  <c:v>353.5</c:v>
                </c:pt>
                <c:pt idx="14">
                  <c:v>354.5</c:v>
                </c:pt>
                <c:pt idx="15">
                  <c:v>355.5</c:v>
                </c:pt>
                <c:pt idx="16">
                  <c:v>356.5</c:v>
                </c:pt>
                <c:pt idx="17">
                  <c:v>357.5</c:v>
                </c:pt>
                <c:pt idx="18">
                  <c:v>358.5</c:v>
                </c:pt>
                <c:pt idx="19">
                  <c:v>359.5</c:v>
                </c:pt>
                <c:pt idx="20">
                  <c:v>360.5</c:v>
                </c:pt>
                <c:pt idx="21">
                  <c:v>361.5</c:v>
                </c:pt>
                <c:pt idx="22">
                  <c:v>362.5</c:v>
                </c:pt>
                <c:pt idx="23">
                  <c:v>363.5</c:v>
                </c:pt>
                <c:pt idx="24">
                  <c:v>364.5</c:v>
                </c:pt>
                <c:pt idx="25">
                  <c:v>365.5</c:v>
                </c:pt>
                <c:pt idx="26">
                  <c:v>366.5</c:v>
                </c:pt>
                <c:pt idx="27">
                  <c:v>367.5</c:v>
                </c:pt>
                <c:pt idx="28">
                  <c:v>368.5</c:v>
                </c:pt>
                <c:pt idx="29">
                  <c:v>369.5</c:v>
                </c:pt>
                <c:pt idx="30">
                  <c:v>370.5</c:v>
                </c:pt>
                <c:pt idx="31">
                  <c:v>371.5</c:v>
                </c:pt>
                <c:pt idx="32">
                  <c:v>372.5</c:v>
                </c:pt>
                <c:pt idx="33">
                  <c:v>373.5</c:v>
                </c:pt>
                <c:pt idx="34">
                  <c:v>374.5</c:v>
                </c:pt>
                <c:pt idx="35">
                  <c:v>375.5</c:v>
                </c:pt>
                <c:pt idx="36">
                  <c:v>376.5</c:v>
                </c:pt>
                <c:pt idx="37">
                  <c:v>377.5</c:v>
                </c:pt>
                <c:pt idx="38">
                  <c:v>378.5</c:v>
                </c:pt>
                <c:pt idx="39">
                  <c:v>379.5</c:v>
                </c:pt>
                <c:pt idx="40">
                  <c:v>380.5</c:v>
                </c:pt>
                <c:pt idx="41">
                  <c:v>381.5</c:v>
                </c:pt>
                <c:pt idx="42">
                  <c:v>382.5</c:v>
                </c:pt>
                <c:pt idx="43">
                  <c:v>383.5</c:v>
                </c:pt>
                <c:pt idx="44">
                  <c:v>384.5</c:v>
                </c:pt>
                <c:pt idx="45">
                  <c:v>385.5</c:v>
                </c:pt>
                <c:pt idx="46">
                  <c:v>386.5</c:v>
                </c:pt>
                <c:pt idx="47">
                  <c:v>387.5</c:v>
                </c:pt>
                <c:pt idx="48">
                  <c:v>388.5</c:v>
                </c:pt>
                <c:pt idx="49">
                  <c:v>389.5</c:v>
                </c:pt>
                <c:pt idx="50">
                  <c:v>390.5</c:v>
                </c:pt>
                <c:pt idx="51">
                  <c:v>391.5</c:v>
                </c:pt>
                <c:pt idx="52">
                  <c:v>392.5</c:v>
                </c:pt>
                <c:pt idx="53">
                  <c:v>393.5</c:v>
                </c:pt>
                <c:pt idx="54">
                  <c:v>394.5</c:v>
                </c:pt>
                <c:pt idx="55">
                  <c:v>395.5</c:v>
                </c:pt>
                <c:pt idx="56">
                  <c:v>396.5</c:v>
                </c:pt>
                <c:pt idx="57">
                  <c:v>397.5</c:v>
                </c:pt>
                <c:pt idx="58">
                  <c:v>398.5</c:v>
                </c:pt>
                <c:pt idx="59">
                  <c:v>399.5</c:v>
                </c:pt>
                <c:pt idx="60">
                  <c:v>400.5</c:v>
                </c:pt>
                <c:pt idx="61">
                  <c:v>401.5</c:v>
                </c:pt>
                <c:pt idx="62">
                  <c:v>402.5</c:v>
                </c:pt>
                <c:pt idx="63">
                  <c:v>403.5</c:v>
                </c:pt>
                <c:pt idx="64">
                  <c:v>404.5</c:v>
                </c:pt>
                <c:pt idx="65">
                  <c:v>405.5</c:v>
                </c:pt>
                <c:pt idx="66">
                  <c:v>406.5</c:v>
                </c:pt>
                <c:pt idx="67">
                  <c:v>407.5</c:v>
                </c:pt>
                <c:pt idx="68">
                  <c:v>408.5</c:v>
                </c:pt>
                <c:pt idx="69">
                  <c:v>409.5</c:v>
                </c:pt>
                <c:pt idx="70">
                  <c:v>410.5</c:v>
                </c:pt>
                <c:pt idx="71">
                  <c:v>411.5</c:v>
                </c:pt>
                <c:pt idx="72">
                  <c:v>412.5</c:v>
                </c:pt>
                <c:pt idx="73">
                  <c:v>413.5</c:v>
                </c:pt>
                <c:pt idx="74">
                  <c:v>414.5</c:v>
                </c:pt>
                <c:pt idx="75">
                  <c:v>415.5</c:v>
                </c:pt>
                <c:pt idx="76">
                  <c:v>416.5</c:v>
                </c:pt>
                <c:pt idx="77">
                  <c:v>417.5</c:v>
                </c:pt>
                <c:pt idx="78">
                  <c:v>418.5</c:v>
                </c:pt>
                <c:pt idx="79">
                  <c:v>419.5</c:v>
                </c:pt>
                <c:pt idx="80">
                  <c:v>420.5</c:v>
                </c:pt>
                <c:pt idx="81">
                  <c:v>421.5</c:v>
                </c:pt>
                <c:pt idx="82">
                  <c:v>422.5</c:v>
                </c:pt>
                <c:pt idx="83">
                  <c:v>423.5</c:v>
                </c:pt>
                <c:pt idx="84">
                  <c:v>424.5</c:v>
                </c:pt>
                <c:pt idx="85">
                  <c:v>425.5</c:v>
                </c:pt>
                <c:pt idx="86">
                  <c:v>426.5</c:v>
                </c:pt>
                <c:pt idx="87">
                  <c:v>427.5</c:v>
                </c:pt>
                <c:pt idx="88">
                  <c:v>428.5</c:v>
                </c:pt>
                <c:pt idx="89">
                  <c:v>429.5</c:v>
                </c:pt>
                <c:pt idx="90">
                  <c:v>430.5</c:v>
                </c:pt>
                <c:pt idx="91">
                  <c:v>431.5</c:v>
                </c:pt>
                <c:pt idx="92">
                  <c:v>432.5</c:v>
                </c:pt>
                <c:pt idx="93">
                  <c:v>433.5</c:v>
                </c:pt>
                <c:pt idx="94">
                  <c:v>434.5</c:v>
                </c:pt>
                <c:pt idx="95">
                  <c:v>435.5</c:v>
                </c:pt>
                <c:pt idx="96">
                  <c:v>436.5</c:v>
                </c:pt>
                <c:pt idx="97">
                  <c:v>437.5</c:v>
                </c:pt>
                <c:pt idx="98">
                  <c:v>438.5</c:v>
                </c:pt>
                <c:pt idx="99">
                  <c:v>439.5</c:v>
                </c:pt>
              </c:numCache>
            </c:numRef>
          </c:xVal>
          <c:yVal>
            <c:numRef>
              <c:f>'[1]Correlation to Core 5'!$D$2:$D$101</c:f>
              <c:numCache>
                <c:formatCode>General</c:formatCode>
                <c:ptCount val="100"/>
                <c:pt idx="0">
                  <c:v>66.45264847512469</c:v>
                </c:pt>
                <c:pt idx="1">
                  <c:v>67.030965391620285</c:v>
                </c:pt>
                <c:pt idx="2">
                  <c:v>62.968299711817352</c:v>
                </c:pt>
                <c:pt idx="3">
                  <c:v>65.128205128204669</c:v>
                </c:pt>
                <c:pt idx="4">
                  <c:v>63.109756097561231</c:v>
                </c:pt>
                <c:pt idx="5">
                  <c:v>63.8065522620916</c:v>
                </c:pt>
                <c:pt idx="6">
                  <c:v>64.625850340135955</c:v>
                </c:pt>
                <c:pt idx="7">
                  <c:v>66.719745222933582</c:v>
                </c:pt>
                <c:pt idx="8">
                  <c:v>63.90423572744011</c:v>
                </c:pt>
                <c:pt idx="9">
                  <c:v>63.85714285714603</c:v>
                </c:pt>
                <c:pt idx="10">
                  <c:v>62.077922077920469</c:v>
                </c:pt>
                <c:pt idx="11">
                  <c:v>56.609195402298639</c:v>
                </c:pt>
                <c:pt idx="12">
                  <c:v>50.3438789546084</c:v>
                </c:pt>
                <c:pt idx="13">
                  <c:v>53.897550111358463</c:v>
                </c:pt>
                <c:pt idx="14">
                  <c:v>56.598984771572937</c:v>
                </c:pt>
                <c:pt idx="15">
                  <c:v>54.264524103832947</c:v>
                </c:pt>
                <c:pt idx="16">
                  <c:v>51.918976545841502</c:v>
                </c:pt>
                <c:pt idx="17">
                  <c:v>49.845520082389648</c:v>
                </c:pt>
                <c:pt idx="18">
                  <c:v>44.8375451263543</c:v>
                </c:pt>
                <c:pt idx="19">
                  <c:v>42.636986301370378</c:v>
                </c:pt>
                <c:pt idx="20">
                  <c:v>40.017064846415131</c:v>
                </c:pt>
                <c:pt idx="21">
                  <c:v>33.445096395641968</c:v>
                </c:pt>
                <c:pt idx="22">
                  <c:v>29.647058823527722</c:v>
                </c:pt>
                <c:pt idx="23">
                  <c:v>30.282962071041524</c:v>
                </c:pt>
                <c:pt idx="24">
                  <c:v>27.319004524886498</c:v>
                </c:pt>
                <c:pt idx="25">
                  <c:v>26.971371170265847</c:v>
                </c:pt>
                <c:pt idx="26">
                  <c:v>22.067767158992453</c:v>
                </c:pt>
                <c:pt idx="27">
                  <c:v>22.063421170164741</c:v>
                </c:pt>
                <c:pt idx="28">
                  <c:v>20.668549905838322</c:v>
                </c:pt>
                <c:pt idx="29">
                  <c:v>19.481090589269968</c:v>
                </c:pt>
                <c:pt idx="30">
                  <c:v>15.736040609137621</c:v>
                </c:pt>
                <c:pt idx="31">
                  <c:v>16.575392479007149</c:v>
                </c:pt>
                <c:pt idx="32">
                  <c:v>16.778273809523657</c:v>
                </c:pt>
                <c:pt idx="33">
                  <c:v>17.874952052167149</c:v>
                </c:pt>
                <c:pt idx="34">
                  <c:v>17.107942973522636</c:v>
                </c:pt>
                <c:pt idx="35">
                  <c:v>16.921035169209958</c:v>
                </c:pt>
                <c:pt idx="36">
                  <c:v>18.739424703892858</c:v>
                </c:pt>
                <c:pt idx="37">
                  <c:v>20.17167381974247</c:v>
                </c:pt>
                <c:pt idx="38">
                  <c:v>21.217105263157972</c:v>
                </c:pt>
                <c:pt idx="39">
                  <c:v>19.429947812123402</c:v>
                </c:pt>
                <c:pt idx="40">
                  <c:v>18.511066398390117</c:v>
                </c:pt>
                <c:pt idx="41">
                  <c:v>17.863788611834178</c:v>
                </c:pt>
                <c:pt idx="42">
                  <c:v>18.028279654360201</c:v>
                </c:pt>
                <c:pt idx="43">
                  <c:v>17.622667588112744</c:v>
                </c:pt>
                <c:pt idx="44">
                  <c:v>17.257945306726164</c:v>
                </c:pt>
                <c:pt idx="45">
                  <c:v>17.465451337841866</c:v>
                </c:pt>
                <c:pt idx="46">
                  <c:v>17.080244924267117</c:v>
                </c:pt>
                <c:pt idx="47">
                  <c:v>18.381112984822636</c:v>
                </c:pt>
                <c:pt idx="48">
                  <c:v>16.626671237572435</c:v>
                </c:pt>
                <c:pt idx="49">
                  <c:v>16.561910747956759</c:v>
                </c:pt>
                <c:pt idx="50">
                  <c:v>16.222293607452514</c:v>
                </c:pt>
                <c:pt idx="51">
                  <c:v>17.357656163625364</c:v>
                </c:pt>
                <c:pt idx="52">
                  <c:v>18.151693667157179</c:v>
                </c:pt>
                <c:pt idx="53">
                  <c:v>16.74462114125425</c:v>
                </c:pt>
                <c:pt idx="54">
                  <c:v>18.883672404798045</c:v>
                </c:pt>
                <c:pt idx="55">
                  <c:v>19.339622641510061</c:v>
                </c:pt>
                <c:pt idx="56">
                  <c:v>20.486111111111459</c:v>
                </c:pt>
                <c:pt idx="57">
                  <c:v>20.996093750001137</c:v>
                </c:pt>
                <c:pt idx="58">
                  <c:v>28.402832415421326</c:v>
                </c:pt>
                <c:pt idx="59">
                  <c:v>36.174126302880126</c:v>
                </c:pt>
                <c:pt idx="60">
                  <c:v>36.568322981366734</c:v>
                </c:pt>
                <c:pt idx="61">
                  <c:v>35.915492957744668</c:v>
                </c:pt>
                <c:pt idx="62">
                  <c:v>31.302403577418296</c:v>
                </c:pt>
                <c:pt idx="63">
                  <c:v>30.461226558541014</c:v>
                </c:pt>
                <c:pt idx="64">
                  <c:v>25.786163522012984</c:v>
                </c:pt>
                <c:pt idx="65">
                  <c:v>22.284969591659966</c:v>
                </c:pt>
                <c:pt idx="66">
                  <c:v>17.51412429378459</c:v>
                </c:pt>
                <c:pt idx="67">
                  <c:v>16.998294485502857</c:v>
                </c:pt>
                <c:pt idx="68">
                  <c:v>18.086754453911482</c:v>
                </c:pt>
                <c:pt idx="69">
                  <c:v>17.388114453411657</c:v>
                </c:pt>
                <c:pt idx="70">
                  <c:v>18.038088393819837</c:v>
                </c:pt>
                <c:pt idx="71">
                  <c:v>21.751574127075177</c:v>
                </c:pt>
                <c:pt idx="72">
                  <c:v>20.909816440542844</c:v>
                </c:pt>
                <c:pt idx="73">
                  <c:v>22.693997071741602</c:v>
                </c:pt>
                <c:pt idx="74">
                  <c:v>23.802395209581192</c:v>
                </c:pt>
                <c:pt idx="75">
                  <c:v>22.291504286828509</c:v>
                </c:pt>
                <c:pt idx="76">
                  <c:v>22.641509433962398</c:v>
                </c:pt>
                <c:pt idx="77">
                  <c:v>23.689138576778753</c:v>
                </c:pt>
                <c:pt idx="78">
                  <c:v>22.545700744753191</c:v>
                </c:pt>
                <c:pt idx="79">
                  <c:v>19.616204690832756</c:v>
                </c:pt>
                <c:pt idx="80">
                  <c:v>17.749999999999797</c:v>
                </c:pt>
                <c:pt idx="81">
                  <c:v>16.543988783735873</c:v>
                </c:pt>
                <c:pt idx="82">
                  <c:v>15.851346226772952</c:v>
                </c:pt>
                <c:pt idx="83">
                  <c:v>19.549114331722702</c:v>
                </c:pt>
                <c:pt idx="84">
                  <c:v>19.487678339818927</c:v>
                </c:pt>
                <c:pt idx="85">
                  <c:v>18.860510805501036</c:v>
                </c:pt>
                <c:pt idx="86">
                  <c:v>18.424194190210468</c:v>
                </c:pt>
                <c:pt idx="87">
                  <c:v>18.129661503155461</c:v>
                </c:pt>
                <c:pt idx="88">
                  <c:v>15.219005196733191</c:v>
                </c:pt>
                <c:pt idx="89">
                  <c:v>11.760612386916955</c:v>
                </c:pt>
                <c:pt idx="90">
                  <c:v>8.893119390807767</c:v>
                </c:pt>
                <c:pt idx="91">
                  <c:v>9.2671705553730011</c:v>
                </c:pt>
                <c:pt idx="92">
                  <c:v>10.167757774140689</c:v>
                </c:pt>
                <c:pt idx="93">
                  <c:v>9.094290496559351</c:v>
                </c:pt>
                <c:pt idx="94">
                  <c:v>10.294408219719299</c:v>
                </c:pt>
                <c:pt idx="95">
                  <c:v>8.1292710706152995</c:v>
                </c:pt>
                <c:pt idx="96">
                  <c:v>7.022262064843428</c:v>
                </c:pt>
                <c:pt idx="97">
                  <c:v>8.5236220472438262</c:v>
                </c:pt>
                <c:pt idx="98">
                  <c:v>7.904884318765923</c:v>
                </c:pt>
                <c:pt idx="99">
                  <c:v>8.196347031963823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03-8B41-A30E-3F1CB4746C14}"/>
            </c:ext>
          </c:extLst>
        </c:ser>
        <c:ser>
          <c:idx val="0"/>
          <c:order val="0"/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'[1]Correlation to Core 5'!$H$2:$H$101</c:f>
              <c:numCache>
                <c:formatCode>General</c:formatCode>
                <c:ptCount val="100"/>
                <c:pt idx="0">
                  <c:v>303.87</c:v>
                </c:pt>
                <c:pt idx="1">
                  <c:v>305.22000000000003</c:v>
                </c:pt>
                <c:pt idx="2">
                  <c:v>306.57</c:v>
                </c:pt>
                <c:pt idx="3">
                  <c:v>307.92</c:v>
                </c:pt>
                <c:pt idx="4">
                  <c:v>309.27</c:v>
                </c:pt>
                <c:pt idx="5">
                  <c:v>310.62</c:v>
                </c:pt>
                <c:pt idx="6">
                  <c:v>312.64499999999998</c:v>
                </c:pt>
                <c:pt idx="7">
                  <c:v>313.32</c:v>
                </c:pt>
                <c:pt idx="8">
                  <c:v>314.67</c:v>
                </c:pt>
                <c:pt idx="9">
                  <c:v>316.02</c:v>
                </c:pt>
                <c:pt idx="10">
                  <c:v>317.37</c:v>
                </c:pt>
                <c:pt idx="11">
                  <c:v>318.72000000000003</c:v>
                </c:pt>
                <c:pt idx="12">
                  <c:v>320.07</c:v>
                </c:pt>
                <c:pt idx="13">
                  <c:v>321.42</c:v>
                </c:pt>
                <c:pt idx="14">
                  <c:v>322.77</c:v>
                </c:pt>
                <c:pt idx="15">
                  <c:v>324.12</c:v>
                </c:pt>
                <c:pt idx="16">
                  <c:v>325.47000000000003</c:v>
                </c:pt>
                <c:pt idx="17">
                  <c:v>326.82</c:v>
                </c:pt>
                <c:pt idx="18">
                  <c:v>328.17</c:v>
                </c:pt>
                <c:pt idx="19">
                  <c:v>329.52</c:v>
                </c:pt>
                <c:pt idx="20">
                  <c:v>330.87</c:v>
                </c:pt>
                <c:pt idx="21">
                  <c:v>332.22</c:v>
                </c:pt>
                <c:pt idx="22">
                  <c:v>333.57</c:v>
                </c:pt>
                <c:pt idx="23">
                  <c:v>334.92</c:v>
                </c:pt>
                <c:pt idx="24">
                  <c:v>336.27</c:v>
                </c:pt>
                <c:pt idx="25">
                  <c:v>337.62</c:v>
                </c:pt>
                <c:pt idx="26">
                  <c:v>338.97</c:v>
                </c:pt>
                <c:pt idx="27">
                  <c:v>341.93619999999999</c:v>
                </c:pt>
                <c:pt idx="28">
                  <c:v>342.46850000000001</c:v>
                </c:pt>
                <c:pt idx="29">
                  <c:v>343.02159999999998</c:v>
                </c:pt>
                <c:pt idx="30">
                  <c:v>347.92090000000002</c:v>
                </c:pt>
                <c:pt idx="31">
                  <c:v>349.82139999999998</c:v>
                </c:pt>
                <c:pt idx="32">
                  <c:v>351.19580000000002</c:v>
                </c:pt>
                <c:pt idx="33">
                  <c:v>351.6456</c:v>
                </c:pt>
                <c:pt idx="34">
                  <c:v>352.47809999999998</c:v>
                </c:pt>
                <c:pt idx="35">
                  <c:v>353.0179</c:v>
                </c:pt>
                <c:pt idx="36">
                  <c:v>353.64729999999997</c:v>
                </c:pt>
                <c:pt idx="37">
                  <c:v>354.29</c:v>
                </c:pt>
                <c:pt idx="38">
                  <c:v>355.34390000000002</c:v>
                </c:pt>
                <c:pt idx="39">
                  <c:v>357.52249999999998</c:v>
                </c:pt>
                <c:pt idx="40">
                  <c:v>358.4896</c:v>
                </c:pt>
                <c:pt idx="41">
                  <c:v>358.87279999999998</c:v>
                </c:pt>
                <c:pt idx="42">
                  <c:v>359.34530000000001</c:v>
                </c:pt>
                <c:pt idx="43">
                  <c:v>359.89980000000003</c:v>
                </c:pt>
                <c:pt idx="44">
                  <c:v>360.7226</c:v>
                </c:pt>
                <c:pt idx="45">
                  <c:v>361.59679999999997</c:v>
                </c:pt>
                <c:pt idx="46">
                  <c:v>362.85700000000003</c:v>
                </c:pt>
                <c:pt idx="47">
                  <c:v>364.60610000000003</c:v>
                </c:pt>
                <c:pt idx="48">
                  <c:v>365.5813</c:v>
                </c:pt>
                <c:pt idx="49">
                  <c:v>366.57499999999999</c:v>
                </c:pt>
                <c:pt idx="50">
                  <c:v>367.71899999999999</c:v>
                </c:pt>
                <c:pt idx="51">
                  <c:v>368.66329999999999</c:v>
                </c:pt>
                <c:pt idx="52">
                  <c:v>370.1046</c:v>
                </c:pt>
                <c:pt idx="53">
                  <c:v>371.55990000000003</c:v>
                </c:pt>
                <c:pt idx="54">
                  <c:v>372.46089999999998</c:v>
                </c:pt>
                <c:pt idx="55">
                  <c:v>374.36860000000001</c:v>
                </c:pt>
                <c:pt idx="56">
                  <c:v>376.08440000000002</c:v>
                </c:pt>
                <c:pt idx="57">
                  <c:v>378.63240000000002</c:v>
                </c:pt>
                <c:pt idx="58">
                  <c:v>379.59930000000003</c:v>
                </c:pt>
                <c:pt idx="59">
                  <c:v>381.51220000000001</c:v>
                </c:pt>
                <c:pt idx="60">
                  <c:v>383.18220000000002</c:v>
                </c:pt>
                <c:pt idx="61">
                  <c:v>384.65989999999999</c:v>
                </c:pt>
                <c:pt idx="62">
                  <c:v>385.52640000000002</c:v>
                </c:pt>
                <c:pt idx="63">
                  <c:v>387.33330000000001</c:v>
                </c:pt>
                <c:pt idx="64">
                  <c:v>388.52179999999998</c:v>
                </c:pt>
                <c:pt idx="65">
                  <c:v>389.85090000000002</c:v>
                </c:pt>
                <c:pt idx="66">
                  <c:v>391.3723</c:v>
                </c:pt>
                <c:pt idx="67">
                  <c:v>393.18209999999999</c:v>
                </c:pt>
                <c:pt idx="68">
                  <c:v>394.60469999999998</c:v>
                </c:pt>
                <c:pt idx="69">
                  <c:v>395.56360000000001</c:v>
                </c:pt>
                <c:pt idx="70">
                  <c:v>397.78500000000003</c:v>
                </c:pt>
                <c:pt idx="71">
                  <c:v>399.43849999999998</c:v>
                </c:pt>
                <c:pt idx="72">
                  <c:v>401.18920000000003</c:v>
                </c:pt>
                <c:pt idx="73">
                  <c:v>402.39600000000002</c:v>
                </c:pt>
                <c:pt idx="74">
                  <c:v>403.32069999999999</c:v>
                </c:pt>
                <c:pt idx="75">
                  <c:v>404.39460000000003</c:v>
                </c:pt>
                <c:pt idx="76">
                  <c:v>405.70769999999999</c:v>
                </c:pt>
                <c:pt idx="77">
                  <c:v>407.5915</c:v>
                </c:pt>
                <c:pt idx="78">
                  <c:v>410.74869999999999</c:v>
                </c:pt>
                <c:pt idx="79">
                  <c:v>412.20359999999999</c:v>
                </c:pt>
                <c:pt idx="80">
                  <c:v>413.57139999999998</c:v>
                </c:pt>
                <c:pt idx="81">
                  <c:v>414.48399999999998</c:v>
                </c:pt>
                <c:pt idx="82">
                  <c:v>416.00439999999998</c:v>
                </c:pt>
                <c:pt idx="83">
                  <c:v>416.93759999999997</c:v>
                </c:pt>
                <c:pt idx="84">
                  <c:v>417.98129999999998</c:v>
                </c:pt>
                <c:pt idx="85">
                  <c:v>419.12900000000002</c:v>
                </c:pt>
                <c:pt idx="86">
                  <c:v>420.73779999999999</c:v>
                </c:pt>
                <c:pt idx="87">
                  <c:v>422.02050000000003</c:v>
                </c:pt>
                <c:pt idx="88">
                  <c:v>423.26799999999997</c:v>
                </c:pt>
                <c:pt idx="89">
                  <c:v>424.1377</c:v>
                </c:pt>
                <c:pt idx="90">
                  <c:v>424.90030000000002</c:v>
                </c:pt>
                <c:pt idx="91">
                  <c:v>425.9332</c:v>
                </c:pt>
                <c:pt idx="92">
                  <c:v>427.6902</c:v>
                </c:pt>
                <c:pt idx="93">
                  <c:v>430.66980000000001</c:v>
                </c:pt>
                <c:pt idx="94">
                  <c:v>433.47890000000001</c:v>
                </c:pt>
                <c:pt idx="95">
                  <c:v>435.16770000000002</c:v>
                </c:pt>
                <c:pt idx="96">
                  <c:v>436.51600000000002</c:v>
                </c:pt>
                <c:pt idx="97">
                  <c:v>437.26119999999997</c:v>
                </c:pt>
                <c:pt idx="98">
                  <c:v>437.72539999999998</c:v>
                </c:pt>
                <c:pt idx="99">
                  <c:v>438.02460000000002</c:v>
                </c:pt>
              </c:numCache>
            </c:numRef>
          </c:xVal>
          <c:yVal>
            <c:numRef>
              <c:f>'[1]Correlation to Core 5'!$B$2:$B$101</c:f>
              <c:numCache>
                <c:formatCode>General</c:formatCode>
                <c:ptCount val="100"/>
                <c:pt idx="0">
                  <c:v>82.9268</c:v>
                </c:pt>
                <c:pt idx="1">
                  <c:v>81.6327</c:v>
                </c:pt>
                <c:pt idx="2">
                  <c:v>75.75</c:v>
                </c:pt>
                <c:pt idx="3">
                  <c:v>75.362300000000005</c:v>
                </c:pt>
                <c:pt idx="4">
                  <c:v>71.034499999999994</c:v>
                </c:pt>
                <c:pt idx="5">
                  <c:v>68.981499999999997</c:v>
                </c:pt>
                <c:pt idx="6">
                  <c:v>67.660899999999998</c:v>
                </c:pt>
                <c:pt idx="7">
                  <c:v>65.922899999999998</c:v>
                </c:pt>
                <c:pt idx="8">
                  <c:v>66.059600000000003</c:v>
                </c:pt>
                <c:pt idx="9">
                  <c:v>64.285700000000006</c:v>
                </c:pt>
                <c:pt idx="10">
                  <c:v>62.881399999999999</c:v>
                </c:pt>
                <c:pt idx="11">
                  <c:v>62.903199999999998</c:v>
                </c:pt>
                <c:pt idx="12">
                  <c:v>64</c:v>
                </c:pt>
                <c:pt idx="13">
                  <c:v>64.162800000000004</c:v>
                </c:pt>
                <c:pt idx="14">
                  <c:v>63.286700000000003</c:v>
                </c:pt>
                <c:pt idx="15">
                  <c:v>63.636400000000002</c:v>
                </c:pt>
                <c:pt idx="16">
                  <c:v>65.186499999999995</c:v>
                </c:pt>
                <c:pt idx="17">
                  <c:v>69.387799999999999</c:v>
                </c:pt>
                <c:pt idx="18">
                  <c:v>71.4542</c:v>
                </c:pt>
                <c:pt idx="19">
                  <c:v>74.411799999999999</c:v>
                </c:pt>
                <c:pt idx="20">
                  <c:v>77.556799999999996</c:v>
                </c:pt>
                <c:pt idx="21">
                  <c:v>83.008399999999995</c:v>
                </c:pt>
                <c:pt idx="22">
                  <c:v>75.510199999999998</c:v>
                </c:pt>
                <c:pt idx="23">
                  <c:v>76.174499999999995</c:v>
                </c:pt>
                <c:pt idx="24">
                  <c:v>82.005099999999999</c:v>
                </c:pt>
                <c:pt idx="25">
                  <c:v>83.939400000000006</c:v>
                </c:pt>
                <c:pt idx="26">
                  <c:v>84.569699999999997</c:v>
                </c:pt>
                <c:pt idx="27">
                  <c:v>83.333299999999994</c:v>
                </c:pt>
                <c:pt idx="28">
                  <c:v>87.096800000000002</c:v>
                </c:pt>
                <c:pt idx="29">
                  <c:v>76.956500000000005</c:v>
                </c:pt>
                <c:pt idx="30">
                  <c:v>83</c:v>
                </c:pt>
                <c:pt idx="31">
                  <c:v>84.967299999999994</c:v>
                </c:pt>
                <c:pt idx="32">
                  <c:v>78.571399999999997</c:v>
                </c:pt>
                <c:pt idx="33">
                  <c:v>73.941400000000002</c:v>
                </c:pt>
                <c:pt idx="34">
                  <c:v>71.111099999999993</c:v>
                </c:pt>
                <c:pt idx="35">
                  <c:v>69.473699999999994</c:v>
                </c:pt>
                <c:pt idx="36">
                  <c:v>70.400000000000006</c:v>
                </c:pt>
                <c:pt idx="37">
                  <c:v>73.146299999999997</c:v>
                </c:pt>
                <c:pt idx="38">
                  <c:v>74.571399999999997</c:v>
                </c:pt>
                <c:pt idx="39">
                  <c:v>72.7273</c:v>
                </c:pt>
                <c:pt idx="40">
                  <c:v>65.5642</c:v>
                </c:pt>
                <c:pt idx="41">
                  <c:v>66.513800000000003</c:v>
                </c:pt>
                <c:pt idx="42">
                  <c:v>61.956499999999998</c:v>
                </c:pt>
                <c:pt idx="43">
                  <c:v>59.642899999999997</c:v>
                </c:pt>
                <c:pt idx="44">
                  <c:v>51.975299999999997</c:v>
                </c:pt>
                <c:pt idx="45">
                  <c:v>43.950600000000001</c:v>
                </c:pt>
                <c:pt idx="46">
                  <c:v>41.3215</c:v>
                </c:pt>
                <c:pt idx="47">
                  <c:v>39.4495</c:v>
                </c:pt>
                <c:pt idx="48">
                  <c:v>36.036000000000001</c:v>
                </c:pt>
                <c:pt idx="49">
                  <c:v>27.378599999999999</c:v>
                </c:pt>
                <c:pt idx="50">
                  <c:v>25.6203</c:v>
                </c:pt>
                <c:pt idx="51">
                  <c:v>26.831700000000001</c:v>
                </c:pt>
                <c:pt idx="52">
                  <c:v>22.378399999999999</c:v>
                </c:pt>
                <c:pt idx="53">
                  <c:v>18.368400000000001</c:v>
                </c:pt>
                <c:pt idx="54">
                  <c:v>17.558700000000002</c:v>
                </c:pt>
                <c:pt idx="55">
                  <c:v>18.103400000000001</c:v>
                </c:pt>
                <c:pt idx="56">
                  <c:v>19.288599999999999</c:v>
                </c:pt>
                <c:pt idx="57">
                  <c:v>20.680800000000001</c:v>
                </c:pt>
                <c:pt idx="58">
                  <c:v>20.457899999999999</c:v>
                </c:pt>
                <c:pt idx="59">
                  <c:v>17.747699999999998</c:v>
                </c:pt>
                <c:pt idx="60">
                  <c:v>19.157900000000001</c:v>
                </c:pt>
                <c:pt idx="61">
                  <c:v>18.104299999999999</c:v>
                </c:pt>
                <c:pt idx="62">
                  <c:v>17.795100000000001</c:v>
                </c:pt>
                <c:pt idx="63">
                  <c:v>17.5245</c:v>
                </c:pt>
                <c:pt idx="64">
                  <c:v>19.487200000000001</c:v>
                </c:pt>
                <c:pt idx="65">
                  <c:v>15.8233</c:v>
                </c:pt>
                <c:pt idx="66">
                  <c:v>17.5</c:v>
                </c:pt>
                <c:pt idx="67">
                  <c:v>20.5</c:v>
                </c:pt>
                <c:pt idx="68">
                  <c:v>20.289899999999999</c:v>
                </c:pt>
                <c:pt idx="69">
                  <c:v>13.834</c:v>
                </c:pt>
                <c:pt idx="70">
                  <c:v>25.8278</c:v>
                </c:pt>
                <c:pt idx="71">
                  <c:v>33.082700000000003</c:v>
                </c:pt>
                <c:pt idx="72">
                  <c:v>35.379100000000001</c:v>
                </c:pt>
                <c:pt idx="73">
                  <c:v>31.934699999999999</c:v>
                </c:pt>
                <c:pt idx="74">
                  <c:v>32.5</c:v>
                </c:pt>
                <c:pt idx="75">
                  <c:v>26.763500000000001</c:v>
                </c:pt>
                <c:pt idx="76">
                  <c:v>21.768699999999999</c:v>
                </c:pt>
                <c:pt idx="77">
                  <c:v>18.3415</c:v>
                </c:pt>
                <c:pt idx="78">
                  <c:v>21.531099999999999</c:v>
                </c:pt>
                <c:pt idx="79">
                  <c:v>22.427700000000002</c:v>
                </c:pt>
                <c:pt idx="80">
                  <c:v>23.450299999999999</c:v>
                </c:pt>
                <c:pt idx="81">
                  <c:v>25.490200000000002</c:v>
                </c:pt>
                <c:pt idx="82">
                  <c:v>25.225899999999999</c:v>
                </c:pt>
                <c:pt idx="83">
                  <c:v>25.04</c:v>
                </c:pt>
                <c:pt idx="84">
                  <c:v>24.431799999999999</c:v>
                </c:pt>
                <c:pt idx="85">
                  <c:v>20.065100000000001</c:v>
                </c:pt>
                <c:pt idx="86">
                  <c:v>17.2807</c:v>
                </c:pt>
                <c:pt idx="87">
                  <c:v>17.1373</c:v>
                </c:pt>
                <c:pt idx="88">
                  <c:v>17.467199999999998</c:v>
                </c:pt>
                <c:pt idx="89">
                  <c:v>21.875</c:v>
                </c:pt>
                <c:pt idx="90">
                  <c:v>20.710699999999999</c:v>
                </c:pt>
                <c:pt idx="91">
                  <c:v>21.171199999999999</c:v>
                </c:pt>
                <c:pt idx="92">
                  <c:v>22.972999999999999</c:v>
                </c:pt>
                <c:pt idx="93">
                  <c:v>10.351800000000001</c:v>
                </c:pt>
                <c:pt idx="94">
                  <c:v>9.4079999999999995</c:v>
                </c:pt>
                <c:pt idx="95">
                  <c:v>8.6614000000000004</c:v>
                </c:pt>
                <c:pt idx="96">
                  <c:v>6.9558</c:v>
                </c:pt>
                <c:pt idx="97">
                  <c:v>6.6448</c:v>
                </c:pt>
                <c:pt idx="98">
                  <c:v>7.0357000000000003</c:v>
                </c:pt>
                <c:pt idx="99">
                  <c:v>6.1444000000000001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03-8B41-A30E-3F1CB474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843536"/>
        <c:axId val="1437845856"/>
      </c:scatterChart>
      <c:valAx>
        <c:axId val="1437843536"/>
        <c:scaling>
          <c:orientation val="minMax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1437845856"/>
        <c:crosses val="autoZero"/>
        <c:crossBetween val="midCat"/>
      </c:valAx>
      <c:valAx>
        <c:axId val="143784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7843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5"/>
          <c:order val="2"/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'[1]Correlation to Core 5'!$H$2:$H$101</c:f>
              <c:numCache>
                <c:formatCode>General</c:formatCode>
                <c:ptCount val="100"/>
                <c:pt idx="0">
                  <c:v>303.87</c:v>
                </c:pt>
                <c:pt idx="1">
                  <c:v>305.22000000000003</c:v>
                </c:pt>
                <c:pt idx="2">
                  <c:v>306.57</c:v>
                </c:pt>
                <c:pt idx="3">
                  <c:v>307.92</c:v>
                </c:pt>
                <c:pt idx="4">
                  <c:v>309.27</c:v>
                </c:pt>
                <c:pt idx="5">
                  <c:v>310.62</c:v>
                </c:pt>
                <c:pt idx="6">
                  <c:v>312.64499999999998</c:v>
                </c:pt>
                <c:pt idx="7">
                  <c:v>313.32</c:v>
                </c:pt>
                <c:pt idx="8">
                  <c:v>314.67</c:v>
                </c:pt>
                <c:pt idx="9">
                  <c:v>316.02</c:v>
                </c:pt>
                <c:pt idx="10">
                  <c:v>317.37</c:v>
                </c:pt>
                <c:pt idx="11">
                  <c:v>318.72000000000003</c:v>
                </c:pt>
                <c:pt idx="12">
                  <c:v>320.07</c:v>
                </c:pt>
                <c:pt idx="13">
                  <c:v>321.42</c:v>
                </c:pt>
                <c:pt idx="14">
                  <c:v>322.77</c:v>
                </c:pt>
                <c:pt idx="15">
                  <c:v>324.12</c:v>
                </c:pt>
                <c:pt idx="16">
                  <c:v>325.47000000000003</c:v>
                </c:pt>
                <c:pt idx="17">
                  <c:v>326.82</c:v>
                </c:pt>
                <c:pt idx="18">
                  <c:v>328.17</c:v>
                </c:pt>
                <c:pt idx="19">
                  <c:v>329.52</c:v>
                </c:pt>
                <c:pt idx="20">
                  <c:v>330.87</c:v>
                </c:pt>
                <c:pt idx="21">
                  <c:v>332.22</c:v>
                </c:pt>
                <c:pt idx="22">
                  <c:v>333.57</c:v>
                </c:pt>
                <c:pt idx="23">
                  <c:v>334.92</c:v>
                </c:pt>
                <c:pt idx="24">
                  <c:v>336.27</c:v>
                </c:pt>
                <c:pt idx="25">
                  <c:v>337.62</c:v>
                </c:pt>
                <c:pt idx="26">
                  <c:v>338.97</c:v>
                </c:pt>
                <c:pt idx="27">
                  <c:v>341.93619999999999</c:v>
                </c:pt>
                <c:pt idx="28">
                  <c:v>342.46850000000001</c:v>
                </c:pt>
                <c:pt idx="29">
                  <c:v>343.02159999999998</c:v>
                </c:pt>
                <c:pt idx="30">
                  <c:v>347.92090000000002</c:v>
                </c:pt>
                <c:pt idx="31">
                  <c:v>349.82139999999998</c:v>
                </c:pt>
                <c:pt idx="32">
                  <c:v>351.19580000000002</c:v>
                </c:pt>
                <c:pt idx="33">
                  <c:v>351.6456</c:v>
                </c:pt>
                <c:pt idx="34">
                  <c:v>352.47809999999998</c:v>
                </c:pt>
                <c:pt idx="35">
                  <c:v>353.0179</c:v>
                </c:pt>
                <c:pt idx="36">
                  <c:v>353.64729999999997</c:v>
                </c:pt>
                <c:pt idx="37">
                  <c:v>354.29</c:v>
                </c:pt>
                <c:pt idx="38">
                  <c:v>355.34390000000002</c:v>
                </c:pt>
                <c:pt idx="39">
                  <c:v>357.52249999999998</c:v>
                </c:pt>
                <c:pt idx="40">
                  <c:v>358.4896</c:v>
                </c:pt>
                <c:pt idx="41">
                  <c:v>358.87279999999998</c:v>
                </c:pt>
                <c:pt idx="42">
                  <c:v>359.34530000000001</c:v>
                </c:pt>
                <c:pt idx="43">
                  <c:v>359.89980000000003</c:v>
                </c:pt>
                <c:pt idx="44">
                  <c:v>360.7226</c:v>
                </c:pt>
                <c:pt idx="45">
                  <c:v>361.59679999999997</c:v>
                </c:pt>
                <c:pt idx="46">
                  <c:v>362.85700000000003</c:v>
                </c:pt>
                <c:pt idx="47">
                  <c:v>364.60610000000003</c:v>
                </c:pt>
                <c:pt idx="48">
                  <c:v>365.5813</c:v>
                </c:pt>
                <c:pt idx="49">
                  <c:v>366.57499999999999</c:v>
                </c:pt>
                <c:pt idx="50">
                  <c:v>367.71899999999999</c:v>
                </c:pt>
                <c:pt idx="51">
                  <c:v>368.66329999999999</c:v>
                </c:pt>
                <c:pt idx="52">
                  <c:v>370.1046</c:v>
                </c:pt>
                <c:pt idx="53">
                  <c:v>371.55990000000003</c:v>
                </c:pt>
                <c:pt idx="54">
                  <c:v>372.46089999999998</c:v>
                </c:pt>
                <c:pt idx="55">
                  <c:v>374.36860000000001</c:v>
                </c:pt>
                <c:pt idx="56">
                  <c:v>376.08440000000002</c:v>
                </c:pt>
                <c:pt idx="57">
                  <c:v>378.63240000000002</c:v>
                </c:pt>
                <c:pt idx="58">
                  <c:v>379.59930000000003</c:v>
                </c:pt>
                <c:pt idx="59">
                  <c:v>381.51220000000001</c:v>
                </c:pt>
                <c:pt idx="60">
                  <c:v>383.18220000000002</c:v>
                </c:pt>
                <c:pt idx="61">
                  <c:v>384.65989999999999</c:v>
                </c:pt>
                <c:pt idx="62">
                  <c:v>385.52640000000002</c:v>
                </c:pt>
                <c:pt idx="63">
                  <c:v>387.33330000000001</c:v>
                </c:pt>
                <c:pt idx="64">
                  <c:v>388.52179999999998</c:v>
                </c:pt>
                <c:pt idx="65">
                  <c:v>389.85090000000002</c:v>
                </c:pt>
                <c:pt idx="66">
                  <c:v>391.3723</c:v>
                </c:pt>
                <c:pt idx="67">
                  <c:v>393.18209999999999</c:v>
                </c:pt>
                <c:pt idx="68">
                  <c:v>394.60469999999998</c:v>
                </c:pt>
                <c:pt idx="69">
                  <c:v>395.56360000000001</c:v>
                </c:pt>
                <c:pt idx="70">
                  <c:v>397.78500000000003</c:v>
                </c:pt>
                <c:pt idx="71">
                  <c:v>399.43849999999998</c:v>
                </c:pt>
                <c:pt idx="72">
                  <c:v>401.18920000000003</c:v>
                </c:pt>
                <c:pt idx="73">
                  <c:v>402.39600000000002</c:v>
                </c:pt>
                <c:pt idx="74">
                  <c:v>403.32069999999999</c:v>
                </c:pt>
                <c:pt idx="75">
                  <c:v>404.39460000000003</c:v>
                </c:pt>
                <c:pt idx="76">
                  <c:v>405.70769999999999</c:v>
                </c:pt>
                <c:pt idx="77">
                  <c:v>407.5915</c:v>
                </c:pt>
                <c:pt idx="78">
                  <c:v>410.74869999999999</c:v>
                </c:pt>
                <c:pt idx="79">
                  <c:v>412.20359999999999</c:v>
                </c:pt>
                <c:pt idx="80">
                  <c:v>413.57139999999998</c:v>
                </c:pt>
                <c:pt idx="81">
                  <c:v>414.48399999999998</c:v>
                </c:pt>
                <c:pt idx="82">
                  <c:v>416.00439999999998</c:v>
                </c:pt>
                <c:pt idx="83">
                  <c:v>416.93759999999997</c:v>
                </c:pt>
                <c:pt idx="84">
                  <c:v>417.98129999999998</c:v>
                </c:pt>
                <c:pt idx="85">
                  <c:v>419.12900000000002</c:v>
                </c:pt>
                <c:pt idx="86">
                  <c:v>420.73779999999999</c:v>
                </c:pt>
                <c:pt idx="87">
                  <c:v>422.02050000000003</c:v>
                </c:pt>
                <c:pt idx="88">
                  <c:v>423.26799999999997</c:v>
                </c:pt>
                <c:pt idx="89">
                  <c:v>424.1377</c:v>
                </c:pt>
                <c:pt idx="90">
                  <c:v>424.90030000000002</c:v>
                </c:pt>
                <c:pt idx="91">
                  <c:v>425.9332</c:v>
                </c:pt>
                <c:pt idx="92">
                  <c:v>427.6902</c:v>
                </c:pt>
                <c:pt idx="93">
                  <c:v>430.66980000000001</c:v>
                </c:pt>
                <c:pt idx="94">
                  <c:v>433.47890000000001</c:v>
                </c:pt>
                <c:pt idx="95">
                  <c:v>435.16770000000002</c:v>
                </c:pt>
                <c:pt idx="96">
                  <c:v>436.51600000000002</c:v>
                </c:pt>
                <c:pt idx="97">
                  <c:v>437.26119999999997</c:v>
                </c:pt>
                <c:pt idx="98">
                  <c:v>437.72539999999998</c:v>
                </c:pt>
                <c:pt idx="99">
                  <c:v>438.02460000000002</c:v>
                </c:pt>
              </c:numCache>
            </c:numRef>
          </c:xVal>
          <c:yVal>
            <c:numRef>
              <c:f>'[1]Correlation to Core 5'!$A$2:$A$101</c:f>
              <c:numCache>
                <c:formatCode>General</c:formatCode>
                <c:ptCount val="100"/>
                <c:pt idx="0">
                  <c:v>270.5</c:v>
                </c:pt>
                <c:pt idx="1">
                  <c:v>271.5</c:v>
                </c:pt>
                <c:pt idx="2">
                  <c:v>272.5</c:v>
                </c:pt>
                <c:pt idx="3">
                  <c:v>273.5</c:v>
                </c:pt>
                <c:pt idx="4">
                  <c:v>274.5</c:v>
                </c:pt>
                <c:pt idx="5">
                  <c:v>275.5</c:v>
                </c:pt>
                <c:pt idx="6">
                  <c:v>277</c:v>
                </c:pt>
                <c:pt idx="7">
                  <c:v>277.5</c:v>
                </c:pt>
                <c:pt idx="8">
                  <c:v>278.5</c:v>
                </c:pt>
                <c:pt idx="9">
                  <c:v>279.5</c:v>
                </c:pt>
                <c:pt idx="10">
                  <c:v>280.5</c:v>
                </c:pt>
                <c:pt idx="11">
                  <c:v>281.5</c:v>
                </c:pt>
                <c:pt idx="12">
                  <c:v>282.5</c:v>
                </c:pt>
                <c:pt idx="13">
                  <c:v>283.5</c:v>
                </c:pt>
                <c:pt idx="14">
                  <c:v>284.5</c:v>
                </c:pt>
                <c:pt idx="15">
                  <c:v>285.5</c:v>
                </c:pt>
                <c:pt idx="16">
                  <c:v>286.5</c:v>
                </c:pt>
                <c:pt idx="17">
                  <c:v>287.5</c:v>
                </c:pt>
                <c:pt idx="18">
                  <c:v>288.5</c:v>
                </c:pt>
                <c:pt idx="19">
                  <c:v>289.5</c:v>
                </c:pt>
                <c:pt idx="20">
                  <c:v>290.5</c:v>
                </c:pt>
                <c:pt idx="21">
                  <c:v>291.5</c:v>
                </c:pt>
                <c:pt idx="22">
                  <c:v>292.5</c:v>
                </c:pt>
                <c:pt idx="23">
                  <c:v>293.5</c:v>
                </c:pt>
                <c:pt idx="24">
                  <c:v>294.5</c:v>
                </c:pt>
                <c:pt idx="25">
                  <c:v>295.5</c:v>
                </c:pt>
                <c:pt idx="26">
                  <c:v>296.5</c:v>
                </c:pt>
                <c:pt idx="27">
                  <c:v>297.5</c:v>
                </c:pt>
                <c:pt idx="28">
                  <c:v>298.5</c:v>
                </c:pt>
                <c:pt idx="29">
                  <c:v>299.5</c:v>
                </c:pt>
                <c:pt idx="30">
                  <c:v>300.5</c:v>
                </c:pt>
                <c:pt idx="31">
                  <c:v>301.5</c:v>
                </c:pt>
                <c:pt idx="32">
                  <c:v>302.5</c:v>
                </c:pt>
                <c:pt idx="33">
                  <c:v>303.5</c:v>
                </c:pt>
                <c:pt idx="34">
                  <c:v>304.5</c:v>
                </c:pt>
                <c:pt idx="35">
                  <c:v>305.5</c:v>
                </c:pt>
                <c:pt idx="36">
                  <c:v>306.5</c:v>
                </c:pt>
                <c:pt idx="37">
                  <c:v>307.5</c:v>
                </c:pt>
                <c:pt idx="38">
                  <c:v>308.5</c:v>
                </c:pt>
                <c:pt idx="39">
                  <c:v>309.5</c:v>
                </c:pt>
                <c:pt idx="40">
                  <c:v>310.5</c:v>
                </c:pt>
                <c:pt idx="41">
                  <c:v>311.5</c:v>
                </c:pt>
                <c:pt idx="42">
                  <c:v>312.5</c:v>
                </c:pt>
                <c:pt idx="43">
                  <c:v>313.5</c:v>
                </c:pt>
                <c:pt idx="44">
                  <c:v>314.5</c:v>
                </c:pt>
                <c:pt idx="45">
                  <c:v>315.5</c:v>
                </c:pt>
                <c:pt idx="46">
                  <c:v>316.5</c:v>
                </c:pt>
                <c:pt idx="47">
                  <c:v>317.5</c:v>
                </c:pt>
                <c:pt idx="48">
                  <c:v>318.5</c:v>
                </c:pt>
                <c:pt idx="49">
                  <c:v>319.5</c:v>
                </c:pt>
                <c:pt idx="50">
                  <c:v>320.5</c:v>
                </c:pt>
                <c:pt idx="51">
                  <c:v>321.5</c:v>
                </c:pt>
                <c:pt idx="52">
                  <c:v>322.5</c:v>
                </c:pt>
                <c:pt idx="53">
                  <c:v>323.5</c:v>
                </c:pt>
                <c:pt idx="54">
                  <c:v>324.5</c:v>
                </c:pt>
                <c:pt idx="55">
                  <c:v>325.5</c:v>
                </c:pt>
                <c:pt idx="56">
                  <c:v>326.5</c:v>
                </c:pt>
                <c:pt idx="57">
                  <c:v>327.5</c:v>
                </c:pt>
                <c:pt idx="58">
                  <c:v>328.5</c:v>
                </c:pt>
                <c:pt idx="59">
                  <c:v>329.5</c:v>
                </c:pt>
                <c:pt idx="60">
                  <c:v>330.5</c:v>
                </c:pt>
                <c:pt idx="61">
                  <c:v>331.5</c:v>
                </c:pt>
                <c:pt idx="62">
                  <c:v>332.5</c:v>
                </c:pt>
                <c:pt idx="63">
                  <c:v>333.5</c:v>
                </c:pt>
                <c:pt idx="64">
                  <c:v>334.5</c:v>
                </c:pt>
                <c:pt idx="65">
                  <c:v>335.5</c:v>
                </c:pt>
                <c:pt idx="66">
                  <c:v>336.5</c:v>
                </c:pt>
                <c:pt idx="67">
                  <c:v>337.5</c:v>
                </c:pt>
                <c:pt idx="68">
                  <c:v>338.5</c:v>
                </c:pt>
                <c:pt idx="69">
                  <c:v>339.5</c:v>
                </c:pt>
                <c:pt idx="70">
                  <c:v>340.5</c:v>
                </c:pt>
                <c:pt idx="71">
                  <c:v>341.5</c:v>
                </c:pt>
                <c:pt idx="72">
                  <c:v>342.5</c:v>
                </c:pt>
                <c:pt idx="73">
                  <c:v>343.5</c:v>
                </c:pt>
                <c:pt idx="74">
                  <c:v>344.5</c:v>
                </c:pt>
                <c:pt idx="75">
                  <c:v>345.5</c:v>
                </c:pt>
                <c:pt idx="76">
                  <c:v>346.5</c:v>
                </c:pt>
                <c:pt idx="77">
                  <c:v>347</c:v>
                </c:pt>
                <c:pt idx="78">
                  <c:v>348.5</c:v>
                </c:pt>
                <c:pt idx="79">
                  <c:v>349.5</c:v>
                </c:pt>
                <c:pt idx="80">
                  <c:v>350.5</c:v>
                </c:pt>
                <c:pt idx="81">
                  <c:v>351.5</c:v>
                </c:pt>
                <c:pt idx="82">
                  <c:v>352.5</c:v>
                </c:pt>
                <c:pt idx="83">
                  <c:v>353.5</c:v>
                </c:pt>
                <c:pt idx="84">
                  <c:v>354.5</c:v>
                </c:pt>
                <c:pt idx="85">
                  <c:v>355.5</c:v>
                </c:pt>
                <c:pt idx="86">
                  <c:v>356.5</c:v>
                </c:pt>
                <c:pt idx="87">
                  <c:v>357.5</c:v>
                </c:pt>
                <c:pt idx="88">
                  <c:v>358.5</c:v>
                </c:pt>
                <c:pt idx="89">
                  <c:v>359.5</c:v>
                </c:pt>
                <c:pt idx="90">
                  <c:v>360.5</c:v>
                </c:pt>
                <c:pt idx="91">
                  <c:v>361.5</c:v>
                </c:pt>
                <c:pt idx="92">
                  <c:v>362.5</c:v>
                </c:pt>
                <c:pt idx="93">
                  <c:v>363.5</c:v>
                </c:pt>
                <c:pt idx="94">
                  <c:v>364.5</c:v>
                </c:pt>
                <c:pt idx="95">
                  <c:v>365.5</c:v>
                </c:pt>
                <c:pt idx="96">
                  <c:v>366.5</c:v>
                </c:pt>
                <c:pt idx="97">
                  <c:v>367.5</c:v>
                </c:pt>
                <c:pt idx="98">
                  <c:v>368.5</c:v>
                </c:pt>
                <c:pt idx="99">
                  <c:v>369.5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D3-E74C-BE80-53448D9DDB89}"/>
            </c:ext>
          </c:extLst>
        </c:ser>
        <c:ser>
          <c:idx val="7"/>
          <c:order val="3"/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'[1]Correlation to Core 5'!$I$2:$I$101</c:f>
              <c:numCache>
                <c:formatCode>General</c:formatCode>
                <c:ptCount val="100"/>
                <c:pt idx="0">
                  <c:v>303.87</c:v>
                </c:pt>
                <c:pt idx="1">
                  <c:v>305.22000000000003</c:v>
                </c:pt>
                <c:pt idx="2">
                  <c:v>306.57</c:v>
                </c:pt>
                <c:pt idx="3">
                  <c:v>307.92</c:v>
                </c:pt>
                <c:pt idx="4">
                  <c:v>309.27</c:v>
                </c:pt>
                <c:pt idx="5">
                  <c:v>310.62</c:v>
                </c:pt>
                <c:pt idx="6">
                  <c:v>312.64499999999998</c:v>
                </c:pt>
                <c:pt idx="7">
                  <c:v>313.32</c:v>
                </c:pt>
                <c:pt idx="8">
                  <c:v>314.67</c:v>
                </c:pt>
                <c:pt idx="9">
                  <c:v>316.02</c:v>
                </c:pt>
                <c:pt idx="10">
                  <c:v>317.37</c:v>
                </c:pt>
                <c:pt idx="11">
                  <c:v>318.72000000000003</c:v>
                </c:pt>
                <c:pt idx="12">
                  <c:v>320.07</c:v>
                </c:pt>
                <c:pt idx="13">
                  <c:v>321.42</c:v>
                </c:pt>
                <c:pt idx="14">
                  <c:v>322.77</c:v>
                </c:pt>
                <c:pt idx="15">
                  <c:v>324.12</c:v>
                </c:pt>
                <c:pt idx="16">
                  <c:v>325.47000000000003</c:v>
                </c:pt>
                <c:pt idx="17">
                  <c:v>326.82</c:v>
                </c:pt>
                <c:pt idx="18">
                  <c:v>328.17</c:v>
                </c:pt>
                <c:pt idx="19">
                  <c:v>329.52</c:v>
                </c:pt>
                <c:pt idx="20">
                  <c:v>330.87</c:v>
                </c:pt>
                <c:pt idx="21">
                  <c:v>332.22</c:v>
                </c:pt>
                <c:pt idx="22">
                  <c:v>333.57</c:v>
                </c:pt>
                <c:pt idx="23">
                  <c:v>334.92</c:v>
                </c:pt>
                <c:pt idx="24">
                  <c:v>336.27</c:v>
                </c:pt>
                <c:pt idx="25">
                  <c:v>337.62</c:v>
                </c:pt>
                <c:pt idx="26">
                  <c:v>338.97</c:v>
                </c:pt>
                <c:pt idx="27">
                  <c:v>344.19040000000001</c:v>
                </c:pt>
                <c:pt idx="28">
                  <c:v>345.19159999999999</c:v>
                </c:pt>
                <c:pt idx="29">
                  <c:v>345.72019999999998</c:v>
                </c:pt>
                <c:pt idx="30">
                  <c:v>350.00470000000001</c:v>
                </c:pt>
                <c:pt idx="31">
                  <c:v>351.14760000000001</c:v>
                </c:pt>
                <c:pt idx="32">
                  <c:v>353.29520000000002</c:v>
                </c:pt>
                <c:pt idx="33">
                  <c:v>353.4563</c:v>
                </c:pt>
                <c:pt idx="34">
                  <c:v>353.72230000000002</c:v>
                </c:pt>
                <c:pt idx="35">
                  <c:v>354.0908</c:v>
                </c:pt>
                <c:pt idx="36">
                  <c:v>356.46679999999998</c:v>
                </c:pt>
                <c:pt idx="37">
                  <c:v>357.57909999999998</c:v>
                </c:pt>
                <c:pt idx="38">
                  <c:v>357.87569999999999</c:v>
                </c:pt>
                <c:pt idx="39">
                  <c:v>358.69540000000001</c:v>
                </c:pt>
                <c:pt idx="40">
                  <c:v>359.2448</c:v>
                </c:pt>
                <c:pt idx="41">
                  <c:v>359.57639999999998</c:v>
                </c:pt>
                <c:pt idx="42">
                  <c:v>359.99040000000002</c:v>
                </c:pt>
                <c:pt idx="43">
                  <c:v>360.61380000000003</c:v>
                </c:pt>
                <c:pt idx="44">
                  <c:v>361.94380000000001</c:v>
                </c:pt>
                <c:pt idx="45">
                  <c:v>363.202</c:v>
                </c:pt>
                <c:pt idx="46">
                  <c:v>364.7944</c:v>
                </c:pt>
                <c:pt idx="47">
                  <c:v>365.71570000000003</c:v>
                </c:pt>
                <c:pt idx="48">
                  <c:v>366.3854</c:v>
                </c:pt>
                <c:pt idx="49">
                  <c:v>368.00420000000003</c:v>
                </c:pt>
                <c:pt idx="50">
                  <c:v>369.48489999999998</c:v>
                </c:pt>
                <c:pt idx="51">
                  <c:v>370.16180000000003</c:v>
                </c:pt>
                <c:pt idx="52">
                  <c:v>373.13720000000001</c:v>
                </c:pt>
                <c:pt idx="53">
                  <c:v>374.58280000000002</c:v>
                </c:pt>
                <c:pt idx="54">
                  <c:v>375.7817</c:v>
                </c:pt>
                <c:pt idx="55">
                  <c:v>379.36880000000002</c:v>
                </c:pt>
                <c:pt idx="56">
                  <c:v>380.48289999999997</c:v>
                </c:pt>
                <c:pt idx="57">
                  <c:v>383.22410000000002</c:v>
                </c:pt>
                <c:pt idx="58">
                  <c:v>384.61160000000001</c:v>
                </c:pt>
                <c:pt idx="59">
                  <c:v>387.58080000000001</c:v>
                </c:pt>
                <c:pt idx="60">
                  <c:v>388.9742</c:v>
                </c:pt>
                <c:pt idx="61">
                  <c:v>390.87299999999999</c:v>
                </c:pt>
                <c:pt idx="62">
                  <c:v>392.06119999999999</c:v>
                </c:pt>
                <c:pt idx="63">
                  <c:v>392.63290000000001</c:v>
                </c:pt>
                <c:pt idx="64">
                  <c:v>394.04219999999998</c:v>
                </c:pt>
                <c:pt idx="65">
                  <c:v>394.73230000000001</c:v>
                </c:pt>
                <c:pt idx="66">
                  <c:v>395.69510000000002</c:v>
                </c:pt>
                <c:pt idx="67">
                  <c:v>396.41919999999999</c:v>
                </c:pt>
                <c:pt idx="68">
                  <c:v>397.2414</c:v>
                </c:pt>
                <c:pt idx="69">
                  <c:v>397.7688</c:v>
                </c:pt>
                <c:pt idx="70">
                  <c:v>399.20600000000002</c:v>
                </c:pt>
                <c:pt idx="71">
                  <c:v>401.9144</c:v>
                </c:pt>
                <c:pt idx="72">
                  <c:v>403.3322</c:v>
                </c:pt>
                <c:pt idx="73">
                  <c:v>403.95460000000003</c:v>
                </c:pt>
                <c:pt idx="74">
                  <c:v>404.66899999999998</c:v>
                </c:pt>
                <c:pt idx="75">
                  <c:v>406.96179999999998</c:v>
                </c:pt>
                <c:pt idx="76">
                  <c:v>408.9239</c:v>
                </c:pt>
                <c:pt idx="77">
                  <c:v>411.63279999999997</c:v>
                </c:pt>
                <c:pt idx="78">
                  <c:v>413.9008</c:v>
                </c:pt>
                <c:pt idx="79">
                  <c:v>414.91910000000001</c:v>
                </c:pt>
                <c:pt idx="80">
                  <c:v>416.41890000000001</c:v>
                </c:pt>
                <c:pt idx="81">
                  <c:v>417.39389999999997</c:v>
                </c:pt>
                <c:pt idx="82">
                  <c:v>418.46050000000002</c:v>
                </c:pt>
                <c:pt idx="83">
                  <c:v>419.08460000000002</c:v>
                </c:pt>
                <c:pt idx="84">
                  <c:v>420.24259999999998</c:v>
                </c:pt>
                <c:pt idx="85">
                  <c:v>421.93509999999998</c:v>
                </c:pt>
                <c:pt idx="86">
                  <c:v>423.85140000000001</c:v>
                </c:pt>
                <c:pt idx="87">
                  <c:v>425.00490000000002</c:v>
                </c:pt>
                <c:pt idx="88">
                  <c:v>425.86540000000002</c:v>
                </c:pt>
                <c:pt idx="89">
                  <c:v>426.62209999999999</c:v>
                </c:pt>
                <c:pt idx="90">
                  <c:v>427.41820000000001</c:v>
                </c:pt>
                <c:pt idx="91">
                  <c:v>428.04730000000001</c:v>
                </c:pt>
                <c:pt idx="92">
                  <c:v>429.7353</c:v>
                </c:pt>
                <c:pt idx="93">
                  <c:v>435.52159999999998</c:v>
                </c:pt>
                <c:pt idx="94">
                  <c:v>438.05189999999999</c:v>
                </c:pt>
                <c:pt idx="95">
                  <c:v>438.65440000000001</c:v>
                </c:pt>
                <c:pt idx="96">
                  <c:v>438.98</c:v>
                </c:pt>
                <c:pt idx="97">
                  <c:v>439.15460000000002</c:v>
                </c:pt>
                <c:pt idx="98">
                  <c:v>439.27719999999999</c:v>
                </c:pt>
                <c:pt idx="99">
                  <c:v>439.38229999999999</c:v>
                </c:pt>
              </c:numCache>
            </c:numRef>
          </c:xVal>
          <c:yVal>
            <c:numRef>
              <c:f>'[1]Correlation to Core 5'!$A$2:$A$101</c:f>
              <c:numCache>
                <c:formatCode>General</c:formatCode>
                <c:ptCount val="100"/>
                <c:pt idx="0">
                  <c:v>270.5</c:v>
                </c:pt>
                <c:pt idx="1">
                  <c:v>271.5</c:v>
                </c:pt>
                <c:pt idx="2">
                  <c:v>272.5</c:v>
                </c:pt>
                <c:pt idx="3">
                  <c:v>273.5</c:v>
                </c:pt>
                <c:pt idx="4">
                  <c:v>274.5</c:v>
                </c:pt>
                <c:pt idx="5">
                  <c:v>275.5</c:v>
                </c:pt>
                <c:pt idx="6">
                  <c:v>277</c:v>
                </c:pt>
                <c:pt idx="7">
                  <c:v>277.5</c:v>
                </c:pt>
                <c:pt idx="8">
                  <c:v>278.5</c:v>
                </c:pt>
                <c:pt idx="9">
                  <c:v>279.5</c:v>
                </c:pt>
                <c:pt idx="10">
                  <c:v>280.5</c:v>
                </c:pt>
                <c:pt idx="11">
                  <c:v>281.5</c:v>
                </c:pt>
                <c:pt idx="12">
                  <c:v>282.5</c:v>
                </c:pt>
                <c:pt idx="13">
                  <c:v>283.5</c:v>
                </c:pt>
                <c:pt idx="14">
                  <c:v>284.5</c:v>
                </c:pt>
                <c:pt idx="15">
                  <c:v>285.5</c:v>
                </c:pt>
                <c:pt idx="16">
                  <c:v>286.5</c:v>
                </c:pt>
                <c:pt idx="17">
                  <c:v>287.5</c:v>
                </c:pt>
                <c:pt idx="18">
                  <c:v>288.5</c:v>
                </c:pt>
                <c:pt idx="19">
                  <c:v>289.5</c:v>
                </c:pt>
                <c:pt idx="20">
                  <c:v>290.5</c:v>
                </c:pt>
                <c:pt idx="21">
                  <c:v>291.5</c:v>
                </c:pt>
                <c:pt idx="22">
                  <c:v>292.5</c:v>
                </c:pt>
                <c:pt idx="23">
                  <c:v>293.5</c:v>
                </c:pt>
                <c:pt idx="24">
                  <c:v>294.5</c:v>
                </c:pt>
                <c:pt idx="25">
                  <c:v>295.5</c:v>
                </c:pt>
                <c:pt idx="26">
                  <c:v>296.5</c:v>
                </c:pt>
                <c:pt idx="27">
                  <c:v>297.5</c:v>
                </c:pt>
                <c:pt idx="28">
                  <c:v>298.5</c:v>
                </c:pt>
                <c:pt idx="29">
                  <c:v>299.5</c:v>
                </c:pt>
                <c:pt idx="30">
                  <c:v>300.5</c:v>
                </c:pt>
                <c:pt idx="31">
                  <c:v>301.5</c:v>
                </c:pt>
                <c:pt idx="32">
                  <c:v>302.5</c:v>
                </c:pt>
                <c:pt idx="33">
                  <c:v>303.5</c:v>
                </c:pt>
                <c:pt idx="34">
                  <c:v>304.5</c:v>
                </c:pt>
                <c:pt idx="35">
                  <c:v>305.5</c:v>
                </c:pt>
                <c:pt idx="36">
                  <c:v>306.5</c:v>
                </c:pt>
                <c:pt idx="37">
                  <c:v>307.5</c:v>
                </c:pt>
                <c:pt idx="38">
                  <c:v>308.5</c:v>
                </c:pt>
                <c:pt idx="39">
                  <c:v>309.5</c:v>
                </c:pt>
                <c:pt idx="40">
                  <c:v>310.5</c:v>
                </c:pt>
                <c:pt idx="41">
                  <c:v>311.5</c:v>
                </c:pt>
                <c:pt idx="42">
                  <c:v>312.5</c:v>
                </c:pt>
                <c:pt idx="43">
                  <c:v>313.5</c:v>
                </c:pt>
                <c:pt idx="44">
                  <c:v>314.5</c:v>
                </c:pt>
                <c:pt idx="45">
                  <c:v>315.5</c:v>
                </c:pt>
                <c:pt idx="46">
                  <c:v>316.5</c:v>
                </c:pt>
                <c:pt idx="47">
                  <c:v>317.5</c:v>
                </c:pt>
                <c:pt idx="48">
                  <c:v>318.5</c:v>
                </c:pt>
                <c:pt idx="49">
                  <c:v>319.5</c:v>
                </c:pt>
                <c:pt idx="50">
                  <c:v>320.5</c:v>
                </c:pt>
                <c:pt idx="51">
                  <c:v>321.5</c:v>
                </c:pt>
                <c:pt idx="52">
                  <c:v>322.5</c:v>
                </c:pt>
                <c:pt idx="53">
                  <c:v>323.5</c:v>
                </c:pt>
                <c:pt idx="54">
                  <c:v>324.5</c:v>
                </c:pt>
                <c:pt idx="55">
                  <c:v>325.5</c:v>
                </c:pt>
                <c:pt idx="56">
                  <c:v>326.5</c:v>
                </c:pt>
                <c:pt idx="57">
                  <c:v>327.5</c:v>
                </c:pt>
                <c:pt idx="58">
                  <c:v>328.5</c:v>
                </c:pt>
                <c:pt idx="59">
                  <c:v>329.5</c:v>
                </c:pt>
                <c:pt idx="60">
                  <c:v>330.5</c:v>
                </c:pt>
                <c:pt idx="61">
                  <c:v>331.5</c:v>
                </c:pt>
                <c:pt idx="62">
                  <c:v>332.5</c:v>
                </c:pt>
                <c:pt idx="63">
                  <c:v>333.5</c:v>
                </c:pt>
                <c:pt idx="64">
                  <c:v>334.5</c:v>
                </c:pt>
                <c:pt idx="65">
                  <c:v>335.5</c:v>
                </c:pt>
                <c:pt idx="66">
                  <c:v>336.5</c:v>
                </c:pt>
                <c:pt idx="67">
                  <c:v>337.5</c:v>
                </c:pt>
                <c:pt idx="68">
                  <c:v>338.5</c:v>
                </c:pt>
                <c:pt idx="69">
                  <c:v>339.5</c:v>
                </c:pt>
                <c:pt idx="70">
                  <c:v>340.5</c:v>
                </c:pt>
                <c:pt idx="71">
                  <c:v>341.5</c:v>
                </c:pt>
                <c:pt idx="72">
                  <c:v>342.5</c:v>
                </c:pt>
                <c:pt idx="73">
                  <c:v>343.5</c:v>
                </c:pt>
                <c:pt idx="74">
                  <c:v>344.5</c:v>
                </c:pt>
                <c:pt idx="75">
                  <c:v>345.5</c:v>
                </c:pt>
                <c:pt idx="76">
                  <c:v>346.5</c:v>
                </c:pt>
                <c:pt idx="77">
                  <c:v>347</c:v>
                </c:pt>
                <c:pt idx="78">
                  <c:v>348.5</c:v>
                </c:pt>
                <c:pt idx="79">
                  <c:v>349.5</c:v>
                </c:pt>
                <c:pt idx="80">
                  <c:v>350.5</c:v>
                </c:pt>
                <c:pt idx="81">
                  <c:v>351.5</c:v>
                </c:pt>
                <c:pt idx="82">
                  <c:v>352.5</c:v>
                </c:pt>
                <c:pt idx="83">
                  <c:v>353.5</c:v>
                </c:pt>
                <c:pt idx="84">
                  <c:v>354.5</c:v>
                </c:pt>
                <c:pt idx="85">
                  <c:v>355.5</c:v>
                </c:pt>
                <c:pt idx="86">
                  <c:v>356.5</c:v>
                </c:pt>
                <c:pt idx="87">
                  <c:v>357.5</c:v>
                </c:pt>
                <c:pt idx="88">
                  <c:v>358.5</c:v>
                </c:pt>
                <c:pt idx="89">
                  <c:v>359.5</c:v>
                </c:pt>
                <c:pt idx="90">
                  <c:v>360.5</c:v>
                </c:pt>
                <c:pt idx="91">
                  <c:v>361.5</c:v>
                </c:pt>
                <c:pt idx="92">
                  <c:v>362.5</c:v>
                </c:pt>
                <c:pt idx="93">
                  <c:v>363.5</c:v>
                </c:pt>
                <c:pt idx="94">
                  <c:v>364.5</c:v>
                </c:pt>
                <c:pt idx="95">
                  <c:v>365.5</c:v>
                </c:pt>
                <c:pt idx="96">
                  <c:v>366.5</c:v>
                </c:pt>
                <c:pt idx="97">
                  <c:v>367.5</c:v>
                </c:pt>
                <c:pt idx="98">
                  <c:v>368.5</c:v>
                </c:pt>
                <c:pt idx="99">
                  <c:v>369.5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D3-E74C-BE80-53448D9DDB89}"/>
            </c:ext>
          </c:extLst>
        </c:ser>
        <c:ser>
          <c:idx val="3"/>
          <c:order val="1"/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'[1]Correlation to Core 5'!$H$2:$H$101</c:f>
              <c:numCache>
                <c:formatCode>General</c:formatCode>
                <c:ptCount val="100"/>
                <c:pt idx="0">
                  <c:v>303.87</c:v>
                </c:pt>
                <c:pt idx="1">
                  <c:v>305.22000000000003</c:v>
                </c:pt>
                <c:pt idx="2">
                  <c:v>306.57</c:v>
                </c:pt>
                <c:pt idx="3">
                  <c:v>307.92</c:v>
                </c:pt>
                <c:pt idx="4">
                  <c:v>309.27</c:v>
                </c:pt>
                <c:pt idx="5">
                  <c:v>310.62</c:v>
                </c:pt>
                <c:pt idx="6">
                  <c:v>312.64499999999998</c:v>
                </c:pt>
                <c:pt idx="7">
                  <c:v>313.32</c:v>
                </c:pt>
                <c:pt idx="8">
                  <c:v>314.67</c:v>
                </c:pt>
                <c:pt idx="9">
                  <c:v>316.02</c:v>
                </c:pt>
                <c:pt idx="10">
                  <c:v>317.37</c:v>
                </c:pt>
                <c:pt idx="11">
                  <c:v>318.72000000000003</c:v>
                </c:pt>
                <c:pt idx="12">
                  <c:v>320.07</c:v>
                </c:pt>
                <c:pt idx="13">
                  <c:v>321.42</c:v>
                </c:pt>
                <c:pt idx="14">
                  <c:v>322.77</c:v>
                </c:pt>
                <c:pt idx="15">
                  <c:v>324.12</c:v>
                </c:pt>
                <c:pt idx="16">
                  <c:v>325.47000000000003</c:v>
                </c:pt>
                <c:pt idx="17">
                  <c:v>326.82</c:v>
                </c:pt>
                <c:pt idx="18">
                  <c:v>328.17</c:v>
                </c:pt>
                <c:pt idx="19">
                  <c:v>329.52</c:v>
                </c:pt>
                <c:pt idx="20">
                  <c:v>330.87</c:v>
                </c:pt>
                <c:pt idx="21">
                  <c:v>332.22</c:v>
                </c:pt>
                <c:pt idx="22">
                  <c:v>333.57</c:v>
                </c:pt>
                <c:pt idx="23">
                  <c:v>334.92</c:v>
                </c:pt>
                <c:pt idx="24">
                  <c:v>336.27</c:v>
                </c:pt>
                <c:pt idx="25">
                  <c:v>337.62</c:v>
                </c:pt>
                <c:pt idx="26">
                  <c:v>338.97</c:v>
                </c:pt>
                <c:pt idx="27">
                  <c:v>341.93619999999999</c:v>
                </c:pt>
                <c:pt idx="28">
                  <c:v>342.46850000000001</c:v>
                </c:pt>
                <c:pt idx="29">
                  <c:v>343.02159999999998</c:v>
                </c:pt>
                <c:pt idx="30">
                  <c:v>347.92090000000002</c:v>
                </c:pt>
                <c:pt idx="31">
                  <c:v>349.82139999999998</c:v>
                </c:pt>
                <c:pt idx="32">
                  <c:v>351.19580000000002</c:v>
                </c:pt>
                <c:pt idx="33">
                  <c:v>351.6456</c:v>
                </c:pt>
                <c:pt idx="34">
                  <c:v>352.47809999999998</c:v>
                </c:pt>
                <c:pt idx="35">
                  <c:v>353.0179</c:v>
                </c:pt>
                <c:pt idx="36">
                  <c:v>353.64729999999997</c:v>
                </c:pt>
                <c:pt idx="37">
                  <c:v>354.29</c:v>
                </c:pt>
                <c:pt idx="38">
                  <c:v>355.34390000000002</c:v>
                </c:pt>
                <c:pt idx="39">
                  <c:v>357.52249999999998</c:v>
                </c:pt>
                <c:pt idx="40">
                  <c:v>358.4896</c:v>
                </c:pt>
                <c:pt idx="41">
                  <c:v>358.87279999999998</c:v>
                </c:pt>
                <c:pt idx="42">
                  <c:v>359.34530000000001</c:v>
                </c:pt>
                <c:pt idx="43">
                  <c:v>359.89980000000003</c:v>
                </c:pt>
                <c:pt idx="44">
                  <c:v>360.7226</c:v>
                </c:pt>
                <c:pt idx="45">
                  <c:v>361.59679999999997</c:v>
                </c:pt>
                <c:pt idx="46">
                  <c:v>362.85700000000003</c:v>
                </c:pt>
                <c:pt idx="47">
                  <c:v>364.60610000000003</c:v>
                </c:pt>
                <c:pt idx="48">
                  <c:v>365.5813</c:v>
                </c:pt>
                <c:pt idx="49">
                  <c:v>366.57499999999999</c:v>
                </c:pt>
                <c:pt idx="50">
                  <c:v>367.71899999999999</c:v>
                </c:pt>
                <c:pt idx="51">
                  <c:v>368.66329999999999</c:v>
                </c:pt>
                <c:pt idx="52">
                  <c:v>370.1046</c:v>
                </c:pt>
                <c:pt idx="53">
                  <c:v>371.55990000000003</c:v>
                </c:pt>
                <c:pt idx="54">
                  <c:v>372.46089999999998</c:v>
                </c:pt>
                <c:pt idx="55">
                  <c:v>374.36860000000001</c:v>
                </c:pt>
                <c:pt idx="56">
                  <c:v>376.08440000000002</c:v>
                </c:pt>
                <c:pt idx="57">
                  <c:v>378.63240000000002</c:v>
                </c:pt>
                <c:pt idx="58">
                  <c:v>379.59930000000003</c:v>
                </c:pt>
                <c:pt idx="59">
                  <c:v>381.51220000000001</c:v>
                </c:pt>
                <c:pt idx="60">
                  <c:v>383.18220000000002</c:v>
                </c:pt>
                <c:pt idx="61">
                  <c:v>384.65989999999999</c:v>
                </c:pt>
                <c:pt idx="62">
                  <c:v>385.52640000000002</c:v>
                </c:pt>
                <c:pt idx="63">
                  <c:v>387.33330000000001</c:v>
                </c:pt>
                <c:pt idx="64">
                  <c:v>388.52179999999998</c:v>
                </c:pt>
                <c:pt idx="65">
                  <c:v>389.85090000000002</c:v>
                </c:pt>
                <c:pt idx="66">
                  <c:v>391.3723</c:v>
                </c:pt>
                <c:pt idx="67">
                  <c:v>393.18209999999999</c:v>
                </c:pt>
                <c:pt idx="68">
                  <c:v>394.60469999999998</c:v>
                </c:pt>
                <c:pt idx="69">
                  <c:v>395.56360000000001</c:v>
                </c:pt>
                <c:pt idx="70">
                  <c:v>397.78500000000003</c:v>
                </c:pt>
                <c:pt idx="71">
                  <c:v>399.43849999999998</c:v>
                </c:pt>
                <c:pt idx="72">
                  <c:v>401.18920000000003</c:v>
                </c:pt>
                <c:pt idx="73">
                  <c:v>402.39600000000002</c:v>
                </c:pt>
                <c:pt idx="74">
                  <c:v>403.32069999999999</c:v>
                </c:pt>
                <c:pt idx="75">
                  <c:v>404.39460000000003</c:v>
                </c:pt>
                <c:pt idx="76">
                  <c:v>405.70769999999999</c:v>
                </c:pt>
                <c:pt idx="77">
                  <c:v>407.5915</c:v>
                </c:pt>
                <c:pt idx="78">
                  <c:v>410.74869999999999</c:v>
                </c:pt>
                <c:pt idx="79">
                  <c:v>412.20359999999999</c:v>
                </c:pt>
                <c:pt idx="80">
                  <c:v>413.57139999999998</c:v>
                </c:pt>
                <c:pt idx="81">
                  <c:v>414.48399999999998</c:v>
                </c:pt>
                <c:pt idx="82">
                  <c:v>416.00439999999998</c:v>
                </c:pt>
                <c:pt idx="83">
                  <c:v>416.93759999999997</c:v>
                </c:pt>
                <c:pt idx="84">
                  <c:v>417.98129999999998</c:v>
                </c:pt>
                <c:pt idx="85">
                  <c:v>419.12900000000002</c:v>
                </c:pt>
                <c:pt idx="86">
                  <c:v>420.73779999999999</c:v>
                </c:pt>
                <c:pt idx="87">
                  <c:v>422.02050000000003</c:v>
                </c:pt>
                <c:pt idx="88">
                  <c:v>423.26799999999997</c:v>
                </c:pt>
                <c:pt idx="89">
                  <c:v>424.1377</c:v>
                </c:pt>
                <c:pt idx="90">
                  <c:v>424.90030000000002</c:v>
                </c:pt>
                <c:pt idx="91">
                  <c:v>425.9332</c:v>
                </c:pt>
                <c:pt idx="92">
                  <c:v>427.6902</c:v>
                </c:pt>
                <c:pt idx="93">
                  <c:v>430.66980000000001</c:v>
                </c:pt>
                <c:pt idx="94">
                  <c:v>433.47890000000001</c:v>
                </c:pt>
                <c:pt idx="95">
                  <c:v>435.16770000000002</c:v>
                </c:pt>
                <c:pt idx="96">
                  <c:v>436.51600000000002</c:v>
                </c:pt>
                <c:pt idx="97">
                  <c:v>437.26119999999997</c:v>
                </c:pt>
                <c:pt idx="98">
                  <c:v>437.72539999999998</c:v>
                </c:pt>
                <c:pt idx="99">
                  <c:v>438.02460000000002</c:v>
                </c:pt>
              </c:numCache>
            </c:numRef>
          </c:xVal>
          <c:yVal>
            <c:numRef>
              <c:f>'[1]Correlation to Core 5'!$A$2:$A$101</c:f>
              <c:numCache>
                <c:formatCode>General</c:formatCode>
                <c:ptCount val="100"/>
                <c:pt idx="0">
                  <c:v>270.5</c:v>
                </c:pt>
                <c:pt idx="1">
                  <c:v>271.5</c:v>
                </c:pt>
                <c:pt idx="2">
                  <c:v>272.5</c:v>
                </c:pt>
                <c:pt idx="3">
                  <c:v>273.5</c:v>
                </c:pt>
                <c:pt idx="4">
                  <c:v>274.5</c:v>
                </c:pt>
                <c:pt idx="5">
                  <c:v>275.5</c:v>
                </c:pt>
                <c:pt idx="6">
                  <c:v>277</c:v>
                </c:pt>
                <c:pt idx="7">
                  <c:v>277.5</c:v>
                </c:pt>
                <c:pt idx="8">
                  <c:v>278.5</c:v>
                </c:pt>
                <c:pt idx="9">
                  <c:v>279.5</c:v>
                </c:pt>
                <c:pt idx="10">
                  <c:v>280.5</c:v>
                </c:pt>
                <c:pt idx="11">
                  <c:v>281.5</c:v>
                </c:pt>
                <c:pt idx="12">
                  <c:v>282.5</c:v>
                </c:pt>
                <c:pt idx="13">
                  <c:v>283.5</c:v>
                </c:pt>
                <c:pt idx="14">
                  <c:v>284.5</c:v>
                </c:pt>
                <c:pt idx="15">
                  <c:v>285.5</c:v>
                </c:pt>
                <c:pt idx="16">
                  <c:v>286.5</c:v>
                </c:pt>
                <c:pt idx="17">
                  <c:v>287.5</c:v>
                </c:pt>
                <c:pt idx="18">
                  <c:v>288.5</c:v>
                </c:pt>
                <c:pt idx="19">
                  <c:v>289.5</c:v>
                </c:pt>
                <c:pt idx="20">
                  <c:v>290.5</c:v>
                </c:pt>
                <c:pt idx="21">
                  <c:v>291.5</c:v>
                </c:pt>
                <c:pt idx="22">
                  <c:v>292.5</c:v>
                </c:pt>
                <c:pt idx="23">
                  <c:v>293.5</c:v>
                </c:pt>
                <c:pt idx="24">
                  <c:v>294.5</c:v>
                </c:pt>
                <c:pt idx="25">
                  <c:v>295.5</c:v>
                </c:pt>
                <c:pt idx="26">
                  <c:v>296.5</c:v>
                </c:pt>
                <c:pt idx="27">
                  <c:v>297.5</c:v>
                </c:pt>
                <c:pt idx="28">
                  <c:v>298.5</c:v>
                </c:pt>
                <c:pt idx="29">
                  <c:v>299.5</c:v>
                </c:pt>
                <c:pt idx="30">
                  <c:v>300.5</c:v>
                </c:pt>
                <c:pt idx="31">
                  <c:v>301.5</c:v>
                </c:pt>
                <c:pt idx="32">
                  <c:v>302.5</c:v>
                </c:pt>
                <c:pt idx="33">
                  <c:v>303.5</c:v>
                </c:pt>
                <c:pt idx="34">
                  <c:v>304.5</c:v>
                </c:pt>
                <c:pt idx="35">
                  <c:v>305.5</c:v>
                </c:pt>
                <c:pt idx="36">
                  <c:v>306.5</c:v>
                </c:pt>
                <c:pt idx="37">
                  <c:v>307.5</c:v>
                </c:pt>
                <c:pt idx="38">
                  <c:v>308.5</c:v>
                </c:pt>
                <c:pt idx="39">
                  <c:v>309.5</c:v>
                </c:pt>
                <c:pt idx="40">
                  <c:v>310.5</c:v>
                </c:pt>
                <c:pt idx="41">
                  <c:v>311.5</c:v>
                </c:pt>
                <c:pt idx="42">
                  <c:v>312.5</c:v>
                </c:pt>
                <c:pt idx="43">
                  <c:v>313.5</c:v>
                </c:pt>
                <c:pt idx="44">
                  <c:v>314.5</c:v>
                </c:pt>
                <c:pt idx="45">
                  <c:v>315.5</c:v>
                </c:pt>
                <c:pt idx="46">
                  <c:v>316.5</c:v>
                </c:pt>
                <c:pt idx="47">
                  <c:v>317.5</c:v>
                </c:pt>
                <c:pt idx="48">
                  <c:v>318.5</c:v>
                </c:pt>
                <c:pt idx="49">
                  <c:v>319.5</c:v>
                </c:pt>
                <c:pt idx="50">
                  <c:v>320.5</c:v>
                </c:pt>
                <c:pt idx="51">
                  <c:v>321.5</c:v>
                </c:pt>
                <c:pt idx="52">
                  <c:v>322.5</c:v>
                </c:pt>
                <c:pt idx="53">
                  <c:v>323.5</c:v>
                </c:pt>
                <c:pt idx="54">
                  <c:v>324.5</c:v>
                </c:pt>
                <c:pt idx="55">
                  <c:v>325.5</c:v>
                </c:pt>
                <c:pt idx="56">
                  <c:v>326.5</c:v>
                </c:pt>
                <c:pt idx="57">
                  <c:v>327.5</c:v>
                </c:pt>
                <c:pt idx="58">
                  <c:v>328.5</c:v>
                </c:pt>
                <c:pt idx="59">
                  <c:v>329.5</c:v>
                </c:pt>
                <c:pt idx="60">
                  <c:v>330.5</c:v>
                </c:pt>
                <c:pt idx="61">
                  <c:v>331.5</c:v>
                </c:pt>
                <c:pt idx="62">
                  <c:v>332.5</c:v>
                </c:pt>
                <c:pt idx="63">
                  <c:v>333.5</c:v>
                </c:pt>
                <c:pt idx="64">
                  <c:v>334.5</c:v>
                </c:pt>
                <c:pt idx="65">
                  <c:v>335.5</c:v>
                </c:pt>
                <c:pt idx="66">
                  <c:v>336.5</c:v>
                </c:pt>
                <c:pt idx="67">
                  <c:v>337.5</c:v>
                </c:pt>
                <c:pt idx="68">
                  <c:v>338.5</c:v>
                </c:pt>
                <c:pt idx="69">
                  <c:v>339.5</c:v>
                </c:pt>
                <c:pt idx="70">
                  <c:v>340.5</c:v>
                </c:pt>
                <c:pt idx="71">
                  <c:v>341.5</c:v>
                </c:pt>
                <c:pt idx="72">
                  <c:v>342.5</c:v>
                </c:pt>
                <c:pt idx="73">
                  <c:v>343.5</c:v>
                </c:pt>
                <c:pt idx="74">
                  <c:v>344.5</c:v>
                </c:pt>
                <c:pt idx="75">
                  <c:v>345.5</c:v>
                </c:pt>
                <c:pt idx="76">
                  <c:v>346.5</c:v>
                </c:pt>
                <c:pt idx="77">
                  <c:v>347</c:v>
                </c:pt>
                <c:pt idx="78">
                  <c:v>348.5</c:v>
                </c:pt>
                <c:pt idx="79">
                  <c:v>349.5</c:v>
                </c:pt>
                <c:pt idx="80">
                  <c:v>350.5</c:v>
                </c:pt>
                <c:pt idx="81">
                  <c:v>351.5</c:v>
                </c:pt>
                <c:pt idx="82">
                  <c:v>352.5</c:v>
                </c:pt>
                <c:pt idx="83">
                  <c:v>353.5</c:v>
                </c:pt>
                <c:pt idx="84">
                  <c:v>354.5</c:v>
                </c:pt>
                <c:pt idx="85">
                  <c:v>355.5</c:v>
                </c:pt>
                <c:pt idx="86">
                  <c:v>356.5</c:v>
                </c:pt>
                <c:pt idx="87">
                  <c:v>357.5</c:v>
                </c:pt>
                <c:pt idx="88">
                  <c:v>358.5</c:v>
                </c:pt>
                <c:pt idx="89">
                  <c:v>359.5</c:v>
                </c:pt>
                <c:pt idx="90">
                  <c:v>360.5</c:v>
                </c:pt>
                <c:pt idx="91">
                  <c:v>361.5</c:v>
                </c:pt>
                <c:pt idx="92">
                  <c:v>362.5</c:v>
                </c:pt>
                <c:pt idx="93">
                  <c:v>363.5</c:v>
                </c:pt>
                <c:pt idx="94">
                  <c:v>364.5</c:v>
                </c:pt>
                <c:pt idx="95">
                  <c:v>365.5</c:v>
                </c:pt>
                <c:pt idx="96">
                  <c:v>366.5</c:v>
                </c:pt>
                <c:pt idx="97">
                  <c:v>367.5</c:v>
                </c:pt>
                <c:pt idx="98">
                  <c:v>368.5</c:v>
                </c:pt>
                <c:pt idx="99">
                  <c:v>369.5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D3-E74C-BE80-53448D9DDB89}"/>
            </c:ext>
          </c:extLst>
        </c:ser>
        <c:ser>
          <c:idx val="0"/>
          <c:order val="0"/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'[1]Correlation to Core 5'!$J$2:$J$101</c:f>
              <c:numCache>
                <c:formatCode>General</c:formatCode>
                <c:ptCount val="100"/>
                <c:pt idx="0">
                  <c:v>303.87</c:v>
                </c:pt>
                <c:pt idx="1">
                  <c:v>305.22000000000003</c:v>
                </c:pt>
                <c:pt idx="2">
                  <c:v>306.57</c:v>
                </c:pt>
                <c:pt idx="3">
                  <c:v>307.92</c:v>
                </c:pt>
                <c:pt idx="4">
                  <c:v>309.27</c:v>
                </c:pt>
                <c:pt idx="5">
                  <c:v>310.62</c:v>
                </c:pt>
                <c:pt idx="6">
                  <c:v>312.64499999999998</c:v>
                </c:pt>
                <c:pt idx="7">
                  <c:v>313.32</c:v>
                </c:pt>
                <c:pt idx="8">
                  <c:v>314.67</c:v>
                </c:pt>
                <c:pt idx="9">
                  <c:v>316.02</c:v>
                </c:pt>
                <c:pt idx="10">
                  <c:v>317.37</c:v>
                </c:pt>
                <c:pt idx="11">
                  <c:v>318.72000000000003</c:v>
                </c:pt>
                <c:pt idx="12">
                  <c:v>320.07</c:v>
                </c:pt>
                <c:pt idx="13">
                  <c:v>321.42</c:v>
                </c:pt>
                <c:pt idx="14">
                  <c:v>322.77</c:v>
                </c:pt>
                <c:pt idx="15">
                  <c:v>324.12</c:v>
                </c:pt>
                <c:pt idx="16">
                  <c:v>325.47000000000003</c:v>
                </c:pt>
                <c:pt idx="17">
                  <c:v>326.82</c:v>
                </c:pt>
                <c:pt idx="18">
                  <c:v>328.17</c:v>
                </c:pt>
                <c:pt idx="19">
                  <c:v>329.52</c:v>
                </c:pt>
                <c:pt idx="20">
                  <c:v>330.87</c:v>
                </c:pt>
                <c:pt idx="21">
                  <c:v>332.22</c:v>
                </c:pt>
                <c:pt idx="22">
                  <c:v>333.57</c:v>
                </c:pt>
                <c:pt idx="23">
                  <c:v>334.92</c:v>
                </c:pt>
                <c:pt idx="24">
                  <c:v>336.27</c:v>
                </c:pt>
                <c:pt idx="25">
                  <c:v>337.62</c:v>
                </c:pt>
                <c:pt idx="26">
                  <c:v>338.97</c:v>
                </c:pt>
                <c:pt idx="27">
                  <c:v>340.70710000000003</c:v>
                </c:pt>
                <c:pt idx="28">
                  <c:v>341.03370000000001</c:v>
                </c:pt>
                <c:pt idx="29">
                  <c:v>341.79689999999999</c:v>
                </c:pt>
                <c:pt idx="30">
                  <c:v>343.79160000000002</c:v>
                </c:pt>
                <c:pt idx="31">
                  <c:v>345.34629999999999</c:v>
                </c:pt>
                <c:pt idx="32">
                  <c:v>350.29</c:v>
                </c:pt>
                <c:pt idx="33">
                  <c:v>350.74639999999999</c:v>
                </c:pt>
                <c:pt idx="34">
                  <c:v>351.65379999999999</c:v>
                </c:pt>
                <c:pt idx="35">
                  <c:v>352.21710000000002</c:v>
                </c:pt>
                <c:pt idx="36">
                  <c:v>352.66250000000002</c:v>
                </c:pt>
                <c:pt idx="37">
                  <c:v>353.00830000000002</c:v>
                </c:pt>
                <c:pt idx="38">
                  <c:v>353.83089999999999</c:v>
                </c:pt>
                <c:pt idx="39">
                  <c:v>355.52319999999997</c:v>
                </c:pt>
                <c:pt idx="40">
                  <c:v>357.50810000000001</c:v>
                </c:pt>
                <c:pt idx="41">
                  <c:v>358.11430000000001</c:v>
                </c:pt>
                <c:pt idx="42">
                  <c:v>358.51850000000002</c:v>
                </c:pt>
                <c:pt idx="43">
                  <c:v>359.06310000000002</c:v>
                </c:pt>
                <c:pt idx="44">
                  <c:v>359.95339999999999</c:v>
                </c:pt>
                <c:pt idx="45">
                  <c:v>360.73</c:v>
                </c:pt>
                <c:pt idx="46">
                  <c:v>361.41899999999998</c:v>
                </c:pt>
                <c:pt idx="47">
                  <c:v>362.93419999999998</c:v>
                </c:pt>
                <c:pt idx="48">
                  <c:v>364.02199999999999</c:v>
                </c:pt>
                <c:pt idx="49">
                  <c:v>365.74619999999999</c:v>
                </c:pt>
                <c:pt idx="50">
                  <c:v>366.5376</c:v>
                </c:pt>
                <c:pt idx="51">
                  <c:v>367.08589999999998</c:v>
                </c:pt>
                <c:pt idx="52">
                  <c:v>368.13049999999998</c:v>
                </c:pt>
                <c:pt idx="53">
                  <c:v>369.92430000000002</c:v>
                </c:pt>
                <c:pt idx="54">
                  <c:v>370.3802</c:v>
                </c:pt>
                <c:pt idx="55">
                  <c:v>371.47660000000002</c:v>
                </c:pt>
                <c:pt idx="56">
                  <c:v>372.51819999999998</c:v>
                </c:pt>
                <c:pt idx="57">
                  <c:v>373.77210000000002</c:v>
                </c:pt>
                <c:pt idx="58">
                  <c:v>374.4033</c:v>
                </c:pt>
                <c:pt idx="59">
                  <c:v>375.54</c:v>
                </c:pt>
                <c:pt idx="60">
                  <c:v>377.06950000000001</c:v>
                </c:pt>
                <c:pt idx="61">
                  <c:v>378.95729999999998</c:v>
                </c:pt>
                <c:pt idx="62">
                  <c:v>380.49459999999999</c:v>
                </c:pt>
                <c:pt idx="63">
                  <c:v>382.1105</c:v>
                </c:pt>
                <c:pt idx="64">
                  <c:v>383.94240000000002</c:v>
                </c:pt>
                <c:pt idx="65">
                  <c:v>384.87110000000001</c:v>
                </c:pt>
                <c:pt idx="66">
                  <c:v>386.41680000000002</c:v>
                </c:pt>
                <c:pt idx="67">
                  <c:v>388.79950000000002</c:v>
                </c:pt>
                <c:pt idx="68">
                  <c:v>389.66</c:v>
                </c:pt>
                <c:pt idx="69">
                  <c:v>391.2423</c:v>
                </c:pt>
                <c:pt idx="70">
                  <c:v>394.04090000000002</c:v>
                </c:pt>
                <c:pt idx="71">
                  <c:v>398.05040000000002</c:v>
                </c:pt>
                <c:pt idx="72">
                  <c:v>399.233</c:v>
                </c:pt>
                <c:pt idx="73">
                  <c:v>400.38200000000001</c:v>
                </c:pt>
                <c:pt idx="74">
                  <c:v>401.34350000000001</c:v>
                </c:pt>
                <c:pt idx="75">
                  <c:v>402.49009999999998</c:v>
                </c:pt>
                <c:pt idx="76">
                  <c:v>404.09640000000002</c:v>
                </c:pt>
                <c:pt idx="77">
                  <c:v>405.25670000000002</c:v>
                </c:pt>
                <c:pt idx="78">
                  <c:v>406.39760000000001</c:v>
                </c:pt>
                <c:pt idx="79">
                  <c:v>408.34559999999999</c:v>
                </c:pt>
                <c:pt idx="80">
                  <c:v>410.35340000000002</c:v>
                </c:pt>
                <c:pt idx="81">
                  <c:v>411.21370000000002</c:v>
                </c:pt>
                <c:pt idx="82">
                  <c:v>412.65230000000003</c:v>
                </c:pt>
                <c:pt idx="83">
                  <c:v>413.62979999999999</c:v>
                </c:pt>
                <c:pt idx="84">
                  <c:v>414.75779999999997</c:v>
                </c:pt>
                <c:pt idx="85">
                  <c:v>416.03399999999999</c:v>
                </c:pt>
                <c:pt idx="86">
                  <c:v>418.15359999999998</c:v>
                </c:pt>
                <c:pt idx="87">
                  <c:v>419.41719999999998</c:v>
                </c:pt>
                <c:pt idx="88">
                  <c:v>421.0831</c:v>
                </c:pt>
                <c:pt idx="89">
                  <c:v>421.95920000000001</c:v>
                </c:pt>
                <c:pt idx="90">
                  <c:v>422.63</c:v>
                </c:pt>
                <c:pt idx="91">
                  <c:v>423.65109999999999</c:v>
                </c:pt>
                <c:pt idx="92">
                  <c:v>425.19720000000001</c:v>
                </c:pt>
                <c:pt idx="93">
                  <c:v>427.91410000000002</c:v>
                </c:pt>
                <c:pt idx="94">
                  <c:v>429.76249999999999</c:v>
                </c:pt>
                <c:pt idx="95">
                  <c:v>430.80540000000002</c:v>
                </c:pt>
                <c:pt idx="96">
                  <c:v>432.16160000000002</c:v>
                </c:pt>
                <c:pt idx="97">
                  <c:v>433.46069999999997</c:v>
                </c:pt>
                <c:pt idx="98">
                  <c:v>434.2747</c:v>
                </c:pt>
                <c:pt idx="99">
                  <c:v>434.7912</c:v>
                </c:pt>
              </c:numCache>
            </c:numRef>
          </c:xVal>
          <c:yVal>
            <c:numRef>
              <c:f>'[1]Correlation to Core 5'!$A$2:$A$101</c:f>
              <c:numCache>
                <c:formatCode>General</c:formatCode>
                <c:ptCount val="100"/>
                <c:pt idx="0">
                  <c:v>270.5</c:v>
                </c:pt>
                <c:pt idx="1">
                  <c:v>271.5</c:v>
                </c:pt>
                <c:pt idx="2">
                  <c:v>272.5</c:v>
                </c:pt>
                <c:pt idx="3">
                  <c:v>273.5</c:v>
                </c:pt>
                <c:pt idx="4">
                  <c:v>274.5</c:v>
                </c:pt>
                <c:pt idx="5">
                  <c:v>275.5</c:v>
                </c:pt>
                <c:pt idx="6">
                  <c:v>277</c:v>
                </c:pt>
                <c:pt idx="7">
                  <c:v>277.5</c:v>
                </c:pt>
                <c:pt idx="8">
                  <c:v>278.5</c:v>
                </c:pt>
                <c:pt idx="9">
                  <c:v>279.5</c:v>
                </c:pt>
                <c:pt idx="10">
                  <c:v>280.5</c:v>
                </c:pt>
                <c:pt idx="11">
                  <c:v>281.5</c:v>
                </c:pt>
                <c:pt idx="12">
                  <c:v>282.5</c:v>
                </c:pt>
                <c:pt idx="13">
                  <c:v>283.5</c:v>
                </c:pt>
                <c:pt idx="14">
                  <c:v>284.5</c:v>
                </c:pt>
                <c:pt idx="15">
                  <c:v>285.5</c:v>
                </c:pt>
                <c:pt idx="16">
                  <c:v>286.5</c:v>
                </c:pt>
                <c:pt idx="17">
                  <c:v>287.5</c:v>
                </c:pt>
                <c:pt idx="18">
                  <c:v>288.5</c:v>
                </c:pt>
                <c:pt idx="19">
                  <c:v>289.5</c:v>
                </c:pt>
                <c:pt idx="20">
                  <c:v>290.5</c:v>
                </c:pt>
                <c:pt idx="21">
                  <c:v>291.5</c:v>
                </c:pt>
                <c:pt idx="22">
                  <c:v>292.5</c:v>
                </c:pt>
                <c:pt idx="23">
                  <c:v>293.5</c:v>
                </c:pt>
                <c:pt idx="24">
                  <c:v>294.5</c:v>
                </c:pt>
                <c:pt idx="25">
                  <c:v>295.5</c:v>
                </c:pt>
                <c:pt idx="26">
                  <c:v>296.5</c:v>
                </c:pt>
                <c:pt idx="27">
                  <c:v>297.5</c:v>
                </c:pt>
                <c:pt idx="28">
                  <c:v>298.5</c:v>
                </c:pt>
                <c:pt idx="29">
                  <c:v>299.5</c:v>
                </c:pt>
                <c:pt idx="30">
                  <c:v>300.5</c:v>
                </c:pt>
                <c:pt idx="31">
                  <c:v>301.5</c:v>
                </c:pt>
                <c:pt idx="32">
                  <c:v>302.5</c:v>
                </c:pt>
                <c:pt idx="33">
                  <c:v>303.5</c:v>
                </c:pt>
                <c:pt idx="34">
                  <c:v>304.5</c:v>
                </c:pt>
                <c:pt idx="35">
                  <c:v>305.5</c:v>
                </c:pt>
                <c:pt idx="36">
                  <c:v>306.5</c:v>
                </c:pt>
                <c:pt idx="37">
                  <c:v>307.5</c:v>
                </c:pt>
                <c:pt idx="38">
                  <c:v>308.5</c:v>
                </c:pt>
                <c:pt idx="39">
                  <c:v>309.5</c:v>
                </c:pt>
                <c:pt idx="40">
                  <c:v>310.5</c:v>
                </c:pt>
                <c:pt idx="41">
                  <c:v>311.5</c:v>
                </c:pt>
                <c:pt idx="42">
                  <c:v>312.5</c:v>
                </c:pt>
                <c:pt idx="43">
                  <c:v>313.5</c:v>
                </c:pt>
                <c:pt idx="44">
                  <c:v>314.5</c:v>
                </c:pt>
                <c:pt idx="45">
                  <c:v>315.5</c:v>
                </c:pt>
                <c:pt idx="46">
                  <c:v>316.5</c:v>
                </c:pt>
                <c:pt idx="47">
                  <c:v>317.5</c:v>
                </c:pt>
                <c:pt idx="48">
                  <c:v>318.5</c:v>
                </c:pt>
                <c:pt idx="49">
                  <c:v>319.5</c:v>
                </c:pt>
                <c:pt idx="50">
                  <c:v>320.5</c:v>
                </c:pt>
                <c:pt idx="51">
                  <c:v>321.5</c:v>
                </c:pt>
                <c:pt idx="52">
                  <c:v>322.5</c:v>
                </c:pt>
                <c:pt idx="53">
                  <c:v>323.5</c:v>
                </c:pt>
                <c:pt idx="54">
                  <c:v>324.5</c:v>
                </c:pt>
                <c:pt idx="55">
                  <c:v>325.5</c:v>
                </c:pt>
                <c:pt idx="56">
                  <c:v>326.5</c:v>
                </c:pt>
                <c:pt idx="57">
                  <c:v>327.5</c:v>
                </c:pt>
                <c:pt idx="58">
                  <c:v>328.5</c:v>
                </c:pt>
                <c:pt idx="59">
                  <c:v>329.5</c:v>
                </c:pt>
                <c:pt idx="60">
                  <c:v>330.5</c:v>
                </c:pt>
                <c:pt idx="61">
                  <c:v>331.5</c:v>
                </c:pt>
                <c:pt idx="62">
                  <c:v>332.5</c:v>
                </c:pt>
                <c:pt idx="63">
                  <c:v>333.5</c:v>
                </c:pt>
                <c:pt idx="64">
                  <c:v>334.5</c:v>
                </c:pt>
                <c:pt idx="65">
                  <c:v>335.5</c:v>
                </c:pt>
                <c:pt idx="66">
                  <c:v>336.5</c:v>
                </c:pt>
                <c:pt idx="67">
                  <c:v>337.5</c:v>
                </c:pt>
                <c:pt idx="68">
                  <c:v>338.5</c:v>
                </c:pt>
                <c:pt idx="69">
                  <c:v>339.5</c:v>
                </c:pt>
                <c:pt idx="70">
                  <c:v>340.5</c:v>
                </c:pt>
                <c:pt idx="71">
                  <c:v>341.5</c:v>
                </c:pt>
                <c:pt idx="72">
                  <c:v>342.5</c:v>
                </c:pt>
                <c:pt idx="73">
                  <c:v>343.5</c:v>
                </c:pt>
                <c:pt idx="74">
                  <c:v>344.5</c:v>
                </c:pt>
                <c:pt idx="75">
                  <c:v>345.5</c:v>
                </c:pt>
                <c:pt idx="76">
                  <c:v>346.5</c:v>
                </c:pt>
                <c:pt idx="77">
                  <c:v>347</c:v>
                </c:pt>
                <c:pt idx="78">
                  <c:v>348.5</c:v>
                </c:pt>
                <c:pt idx="79">
                  <c:v>349.5</c:v>
                </c:pt>
                <c:pt idx="80">
                  <c:v>350.5</c:v>
                </c:pt>
                <c:pt idx="81">
                  <c:v>351.5</c:v>
                </c:pt>
                <c:pt idx="82">
                  <c:v>352.5</c:v>
                </c:pt>
                <c:pt idx="83">
                  <c:v>353.5</c:v>
                </c:pt>
                <c:pt idx="84">
                  <c:v>354.5</c:v>
                </c:pt>
                <c:pt idx="85">
                  <c:v>355.5</c:v>
                </c:pt>
                <c:pt idx="86">
                  <c:v>356.5</c:v>
                </c:pt>
                <c:pt idx="87">
                  <c:v>357.5</c:v>
                </c:pt>
                <c:pt idx="88">
                  <c:v>358.5</c:v>
                </c:pt>
                <c:pt idx="89">
                  <c:v>359.5</c:v>
                </c:pt>
                <c:pt idx="90">
                  <c:v>360.5</c:v>
                </c:pt>
                <c:pt idx="91">
                  <c:v>361.5</c:v>
                </c:pt>
                <c:pt idx="92">
                  <c:v>362.5</c:v>
                </c:pt>
                <c:pt idx="93">
                  <c:v>363.5</c:v>
                </c:pt>
                <c:pt idx="94">
                  <c:v>364.5</c:v>
                </c:pt>
                <c:pt idx="95">
                  <c:v>365.5</c:v>
                </c:pt>
                <c:pt idx="96">
                  <c:v>366.5</c:v>
                </c:pt>
                <c:pt idx="97">
                  <c:v>367.5</c:v>
                </c:pt>
                <c:pt idx="98">
                  <c:v>368.5</c:v>
                </c:pt>
                <c:pt idx="99">
                  <c:v>369.5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D3-E74C-BE80-53448D9DD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237088"/>
        <c:axId val="1412242032"/>
      </c:scatterChart>
      <c:valAx>
        <c:axId val="1436237088"/>
        <c:scaling>
          <c:orientation val="minMax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1412242032"/>
        <c:crosses val="autoZero"/>
        <c:crossBetween val="midCat"/>
      </c:valAx>
      <c:valAx>
        <c:axId val="1412242032"/>
        <c:scaling>
          <c:orientation val="minMax"/>
          <c:min val="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237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'[2]Correlation to Core5'!$H$2:$H$101</c:f>
              <c:numCache>
                <c:formatCode>General</c:formatCode>
                <c:ptCount val="100"/>
                <c:pt idx="0">
                  <c:v>275.20999999999998</c:v>
                </c:pt>
                <c:pt idx="1">
                  <c:v>276.05239999999998</c:v>
                </c:pt>
                <c:pt idx="2">
                  <c:v>276.89479999999998</c:v>
                </c:pt>
                <c:pt idx="3">
                  <c:v>277.7373</c:v>
                </c:pt>
                <c:pt idx="4">
                  <c:v>278.5797</c:v>
                </c:pt>
                <c:pt idx="5">
                  <c:v>279.4221</c:v>
                </c:pt>
                <c:pt idx="6">
                  <c:v>280.68579999999997</c:v>
                </c:pt>
                <c:pt idx="7">
                  <c:v>281.10700000000003</c:v>
                </c:pt>
                <c:pt idx="8">
                  <c:v>281.94940000000003</c:v>
                </c:pt>
                <c:pt idx="9">
                  <c:v>282.79180000000002</c:v>
                </c:pt>
                <c:pt idx="10">
                  <c:v>283.63420000000002</c:v>
                </c:pt>
                <c:pt idx="11">
                  <c:v>284.47669999999999</c:v>
                </c:pt>
                <c:pt idx="12">
                  <c:v>285.31909999999999</c:v>
                </c:pt>
                <c:pt idx="13">
                  <c:v>286.16149999999999</c:v>
                </c:pt>
                <c:pt idx="14">
                  <c:v>287.00389999999999</c:v>
                </c:pt>
                <c:pt idx="15">
                  <c:v>287.84640000000002</c:v>
                </c:pt>
                <c:pt idx="16">
                  <c:v>288.68880000000001</c:v>
                </c:pt>
                <c:pt idx="17">
                  <c:v>289.53120000000001</c:v>
                </c:pt>
                <c:pt idx="18">
                  <c:v>291.17169999999999</c:v>
                </c:pt>
                <c:pt idx="19">
                  <c:v>291.4855</c:v>
                </c:pt>
                <c:pt idx="20">
                  <c:v>291.85989999999998</c:v>
                </c:pt>
                <c:pt idx="21">
                  <c:v>292.26740000000001</c:v>
                </c:pt>
                <c:pt idx="22">
                  <c:v>293.62360000000001</c:v>
                </c:pt>
                <c:pt idx="23">
                  <c:v>294.73759999999999</c:v>
                </c:pt>
                <c:pt idx="24">
                  <c:v>296.05529999999999</c:v>
                </c:pt>
                <c:pt idx="25">
                  <c:v>296.3501</c:v>
                </c:pt>
                <c:pt idx="26">
                  <c:v>296.53539999999998</c:v>
                </c:pt>
                <c:pt idx="27">
                  <c:v>296.71109999999999</c:v>
                </c:pt>
                <c:pt idx="28">
                  <c:v>297.01420000000002</c:v>
                </c:pt>
                <c:pt idx="29">
                  <c:v>299.81020000000001</c:v>
                </c:pt>
                <c:pt idx="30">
                  <c:v>300.74650000000003</c:v>
                </c:pt>
                <c:pt idx="31">
                  <c:v>301.3981</c:v>
                </c:pt>
                <c:pt idx="32">
                  <c:v>302.22340000000003</c:v>
                </c:pt>
                <c:pt idx="33">
                  <c:v>303.0324</c:v>
                </c:pt>
                <c:pt idx="34">
                  <c:v>303.827</c:v>
                </c:pt>
                <c:pt idx="35">
                  <c:v>304.98599999999999</c:v>
                </c:pt>
                <c:pt idx="36">
                  <c:v>306.21780000000001</c:v>
                </c:pt>
                <c:pt idx="37">
                  <c:v>306.97239999999999</c:v>
                </c:pt>
                <c:pt idx="38">
                  <c:v>307.63819999999998</c:v>
                </c:pt>
                <c:pt idx="39">
                  <c:v>308.48970000000003</c:v>
                </c:pt>
                <c:pt idx="40">
                  <c:v>309.28070000000002</c:v>
                </c:pt>
                <c:pt idx="41">
                  <c:v>310.11219999999997</c:v>
                </c:pt>
                <c:pt idx="42">
                  <c:v>310.9511</c:v>
                </c:pt>
                <c:pt idx="43">
                  <c:v>311.62419999999997</c:v>
                </c:pt>
                <c:pt idx="44">
                  <c:v>312.6832</c:v>
                </c:pt>
                <c:pt idx="45">
                  <c:v>313.50889999999998</c:v>
                </c:pt>
                <c:pt idx="46">
                  <c:v>314.05239999999998</c:v>
                </c:pt>
                <c:pt idx="47">
                  <c:v>314.5881</c:v>
                </c:pt>
                <c:pt idx="48">
                  <c:v>315.37079999999997</c:v>
                </c:pt>
                <c:pt idx="49">
                  <c:v>316.86849999999998</c:v>
                </c:pt>
                <c:pt idx="50">
                  <c:v>318.52859999999998</c:v>
                </c:pt>
                <c:pt idx="51">
                  <c:v>319.77620000000002</c:v>
                </c:pt>
                <c:pt idx="52">
                  <c:v>321.0489</c:v>
                </c:pt>
                <c:pt idx="53">
                  <c:v>322.20729999999998</c:v>
                </c:pt>
                <c:pt idx="54">
                  <c:v>323.1508</c:v>
                </c:pt>
                <c:pt idx="55">
                  <c:v>324.09390000000002</c:v>
                </c:pt>
                <c:pt idx="56">
                  <c:v>325.24509999999998</c:v>
                </c:pt>
                <c:pt idx="57">
                  <c:v>326.39159999999998</c:v>
                </c:pt>
                <c:pt idx="58">
                  <c:v>327.12630000000001</c:v>
                </c:pt>
                <c:pt idx="59">
                  <c:v>327.95749999999998</c:v>
                </c:pt>
                <c:pt idx="60">
                  <c:v>328.9348</c:v>
                </c:pt>
                <c:pt idx="61">
                  <c:v>329.84359999999998</c:v>
                </c:pt>
                <c:pt idx="62">
                  <c:v>330.91239999999999</c:v>
                </c:pt>
                <c:pt idx="63">
                  <c:v>331.80779999999999</c:v>
                </c:pt>
                <c:pt idx="64">
                  <c:v>332.97280000000001</c:v>
                </c:pt>
                <c:pt idx="65">
                  <c:v>334.24489999999997</c:v>
                </c:pt>
                <c:pt idx="66">
                  <c:v>335.32760000000002</c:v>
                </c:pt>
                <c:pt idx="67">
                  <c:v>336.22289999999998</c:v>
                </c:pt>
                <c:pt idx="68">
                  <c:v>337.1173</c:v>
                </c:pt>
                <c:pt idx="69">
                  <c:v>338.00670000000002</c:v>
                </c:pt>
                <c:pt idx="70">
                  <c:v>340.00599999999997</c:v>
                </c:pt>
                <c:pt idx="71">
                  <c:v>341.20909999999998</c:v>
                </c:pt>
                <c:pt idx="72">
                  <c:v>342.11700000000002</c:v>
                </c:pt>
                <c:pt idx="73">
                  <c:v>343.23070000000001</c:v>
                </c:pt>
                <c:pt idx="74">
                  <c:v>344.93900000000002</c:v>
                </c:pt>
                <c:pt idx="75">
                  <c:v>346.47649999999999</c:v>
                </c:pt>
                <c:pt idx="76">
                  <c:v>348.4855</c:v>
                </c:pt>
                <c:pt idx="77">
                  <c:v>351.40550000000002</c:v>
                </c:pt>
                <c:pt idx="78">
                  <c:v>355.2441</c:v>
                </c:pt>
                <c:pt idx="79">
                  <c:v>359.11189999999999</c:v>
                </c:pt>
                <c:pt idx="80">
                  <c:v>361.01920000000001</c:v>
                </c:pt>
                <c:pt idx="81">
                  <c:v>363.42950000000002</c:v>
                </c:pt>
                <c:pt idx="82">
                  <c:v>366.02850000000001</c:v>
                </c:pt>
                <c:pt idx="83">
                  <c:v>367.9948</c:v>
                </c:pt>
                <c:pt idx="84">
                  <c:v>370.1148</c:v>
                </c:pt>
                <c:pt idx="85">
                  <c:v>372.33</c:v>
                </c:pt>
                <c:pt idx="86">
                  <c:v>374.8451</c:v>
                </c:pt>
                <c:pt idx="87">
                  <c:v>376.53120000000001</c:v>
                </c:pt>
                <c:pt idx="88">
                  <c:v>377.97660000000002</c:v>
                </c:pt>
                <c:pt idx="89">
                  <c:v>380.18389999999999</c:v>
                </c:pt>
                <c:pt idx="90">
                  <c:v>382.67110000000002</c:v>
                </c:pt>
                <c:pt idx="91">
                  <c:v>384.66129999999998</c:v>
                </c:pt>
                <c:pt idx="92">
                  <c:v>385.97719999999998</c:v>
                </c:pt>
                <c:pt idx="93">
                  <c:v>388.94060000000002</c:v>
                </c:pt>
                <c:pt idx="94">
                  <c:v>394.66520000000003</c:v>
                </c:pt>
                <c:pt idx="95">
                  <c:v>401.5455</c:v>
                </c:pt>
                <c:pt idx="96">
                  <c:v>403.95699999999999</c:v>
                </c:pt>
                <c:pt idx="97">
                  <c:v>408.12779999999998</c:v>
                </c:pt>
                <c:pt idx="98">
                  <c:v>412.25889999999998</c:v>
                </c:pt>
                <c:pt idx="99">
                  <c:v>414.39150000000001</c:v>
                </c:pt>
              </c:numCache>
            </c:numRef>
          </c:xVal>
          <c:yVal>
            <c:numRef>
              <c:f>'[2]Correlation to Core5'!$B$2:$B$101</c:f>
              <c:numCache>
                <c:formatCode>General</c:formatCode>
                <c:ptCount val="100"/>
                <c:pt idx="0">
                  <c:v>82.9268</c:v>
                </c:pt>
                <c:pt idx="1">
                  <c:v>81.6327</c:v>
                </c:pt>
                <c:pt idx="2">
                  <c:v>75.75</c:v>
                </c:pt>
                <c:pt idx="3">
                  <c:v>75.362300000000005</c:v>
                </c:pt>
                <c:pt idx="4">
                  <c:v>71.034499999999994</c:v>
                </c:pt>
                <c:pt idx="5">
                  <c:v>68.981499999999997</c:v>
                </c:pt>
                <c:pt idx="6">
                  <c:v>67.660899999999998</c:v>
                </c:pt>
                <c:pt idx="7">
                  <c:v>65.922899999999998</c:v>
                </c:pt>
                <c:pt idx="8">
                  <c:v>66.059600000000003</c:v>
                </c:pt>
                <c:pt idx="9">
                  <c:v>64.285700000000006</c:v>
                </c:pt>
                <c:pt idx="10">
                  <c:v>62.881399999999999</c:v>
                </c:pt>
                <c:pt idx="11">
                  <c:v>62.903199999999998</c:v>
                </c:pt>
                <c:pt idx="12">
                  <c:v>64</c:v>
                </c:pt>
                <c:pt idx="13">
                  <c:v>64.162800000000004</c:v>
                </c:pt>
                <c:pt idx="14">
                  <c:v>63.286700000000003</c:v>
                </c:pt>
                <c:pt idx="15">
                  <c:v>63.636400000000002</c:v>
                </c:pt>
                <c:pt idx="16">
                  <c:v>65.186499999999995</c:v>
                </c:pt>
                <c:pt idx="17">
                  <c:v>69.387799999999999</c:v>
                </c:pt>
                <c:pt idx="18">
                  <c:v>71.4542</c:v>
                </c:pt>
                <c:pt idx="19">
                  <c:v>74.411799999999999</c:v>
                </c:pt>
                <c:pt idx="20">
                  <c:v>77.556799999999996</c:v>
                </c:pt>
                <c:pt idx="21">
                  <c:v>83.008399999999995</c:v>
                </c:pt>
                <c:pt idx="22">
                  <c:v>75.510199999999998</c:v>
                </c:pt>
                <c:pt idx="23">
                  <c:v>76.174499999999995</c:v>
                </c:pt>
                <c:pt idx="24">
                  <c:v>82.005099999999999</c:v>
                </c:pt>
                <c:pt idx="25">
                  <c:v>83.939400000000006</c:v>
                </c:pt>
                <c:pt idx="26">
                  <c:v>84.569699999999997</c:v>
                </c:pt>
                <c:pt idx="27">
                  <c:v>83.333299999999994</c:v>
                </c:pt>
                <c:pt idx="28">
                  <c:v>87.096800000000002</c:v>
                </c:pt>
                <c:pt idx="29">
                  <c:v>76.956500000000005</c:v>
                </c:pt>
                <c:pt idx="30">
                  <c:v>83</c:v>
                </c:pt>
                <c:pt idx="31">
                  <c:v>84.967299999999994</c:v>
                </c:pt>
                <c:pt idx="32">
                  <c:v>78.571399999999997</c:v>
                </c:pt>
                <c:pt idx="33">
                  <c:v>73.941400000000002</c:v>
                </c:pt>
                <c:pt idx="34">
                  <c:v>71.111099999999993</c:v>
                </c:pt>
                <c:pt idx="35">
                  <c:v>69.473699999999994</c:v>
                </c:pt>
                <c:pt idx="36">
                  <c:v>70.400000000000006</c:v>
                </c:pt>
                <c:pt idx="37">
                  <c:v>73.146299999999997</c:v>
                </c:pt>
                <c:pt idx="38">
                  <c:v>74.571399999999997</c:v>
                </c:pt>
                <c:pt idx="39">
                  <c:v>72.7273</c:v>
                </c:pt>
                <c:pt idx="40">
                  <c:v>65.5642</c:v>
                </c:pt>
                <c:pt idx="41">
                  <c:v>66.513800000000003</c:v>
                </c:pt>
                <c:pt idx="42">
                  <c:v>61.956499999999998</c:v>
                </c:pt>
                <c:pt idx="43">
                  <c:v>59.642899999999997</c:v>
                </c:pt>
                <c:pt idx="44">
                  <c:v>51.975299999999997</c:v>
                </c:pt>
                <c:pt idx="45">
                  <c:v>43.950600000000001</c:v>
                </c:pt>
                <c:pt idx="46">
                  <c:v>41.3215</c:v>
                </c:pt>
                <c:pt idx="47">
                  <c:v>39.4495</c:v>
                </c:pt>
                <c:pt idx="48">
                  <c:v>36.036000000000001</c:v>
                </c:pt>
                <c:pt idx="49">
                  <c:v>27.378599999999999</c:v>
                </c:pt>
                <c:pt idx="50">
                  <c:v>25.6203</c:v>
                </c:pt>
                <c:pt idx="51">
                  <c:v>26.831700000000001</c:v>
                </c:pt>
                <c:pt idx="52">
                  <c:v>22.378399999999999</c:v>
                </c:pt>
                <c:pt idx="53">
                  <c:v>18.368400000000001</c:v>
                </c:pt>
                <c:pt idx="54">
                  <c:v>17.558700000000002</c:v>
                </c:pt>
                <c:pt idx="55">
                  <c:v>18.103400000000001</c:v>
                </c:pt>
                <c:pt idx="56">
                  <c:v>19.288599999999999</c:v>
                </c:pt>
                <c:pt idx="57">
                  <c:v>20.680800000000001</c:v>
                </c:pt>
                <c:pt idx="58">
                  <c:v>20.457899999999999</c:v>
                </c:pt>
                <c:pt idx="59">
                  <c:v>17.747699999999998</c:v>
                </c:pt>
                <c:pt idx="60">
                  <c:v>19.157900000000001</c:v>
                </c:pt>
                <c:pt idx="61">
                  <c:v>18.104299999999999</c:v>
                </c:pt>
                <c:pt idx="62">
                  <c:v>17.795100000000001</c:v>
                </c:pt>
                <c:pt idx="63">
                  <c:v>17.5245</c:v>
                </c:pt>
                <c:pt idx="64">
                  <c:v>19.487200000000001</c:v>
                </c:pt>
                <c:pt idx="65">
                  <c:v>15.8233</c:v>
                </c:pt>
                <c:pt idx="66">
                  <c:v>17.5</c:v>
                </c:pt>
                <c:pt idx="67">
                  <c:v>20.5</c:v>
                </c:pt>
                <c:pt idx="68">
                  <c:v>20.289899999999999</c:v>
                </c:pt>
                <c:pt idx="69">
                  <c:v>13.834</c:v>
                </c:pt>
                <c:pt idx="70">
                  <c:v>25.8278</c:v>
                </c:pt>
                <c:pt idx="71">
                  <c:v>33.082700000000003</c:v>
                </c:pt>
                <c:pt idx="72">
                  <c:v>35.379100000000001</c:v>
                </c:pt>
                <c:pt idx="73">
                  <c:v>31.934699999999999</c:v>
                </c:pt>
                <c:pt idx="74">
                  <c:v>32.5</c:v>
                </c:pt>
                <c:pt idx="75">
                  <c:v>26.763500000000001</c:v>
                </c:pt>
                <c:pt idx="76">
                  <c:v>21.768699999999999</c:v>
                </c:pt>
                <c:pt idx="77">
                  <c:v>18.3415</c:v>
                </c:pt>
                <c:pt idx="78">
                  <c:v>21.531099999999999</c:v>
                </c:pt>
                <c:pt idx="79">
                  <c:v>22.427700000000002</c:v>
                </c:pt>
                <c:pt idx="80">
                  <c:v>23.450299999999999</c:v>
                </c:pt>
                <c:pt idx="81">
                  <c:v>25.490200000000002</c:v>
                </c:pt>
                <c:pt idx="82">
                  <c:v>25.225899999999999</c:v>
                </c:pt>
                <c:pt idx="83">
                  <c:v>25.04</c:v>
                </c:pt>
                <c:pt idx="84">
                  <c:v>24.431799999999999</c:v>
                </c:pt>
                <c:pt idx="85">
                  <c:v>20.065100000000001</c:v>
                </c:pt>
                <c:pt idx="86">
                  <c:v>17.2807</c:v>
                </c:pt>
                <c:pt idx="87">
                  <c:v>17.1373</c:v>
                </c:pt>
                <c:pt idx="88">
                  <c:v>17.467199999999998</c:v>
                </c:pt>
                <c:pt idx="89">
                  <c:v>21.875</c:v>
                </c:pt>
                <c:pt idx="90">
                  <c:v>20.710699999999999</c:v>
                </c:pt>
                <c:pt idx="91">
                  <c:v>21.171199999999999</c:v>
                </c:pt>
                <c:pt idx="92">
                  <c:v>22.972999999999999</c:v>
                </c:pt>
                <c:pt idx="93">
                  <c:v>10.351800000000001</c:v>
                </c:pt>
                <c:pt idx="94">
                  <c:v>9.4079999999999995</c:v>
                </c:pt>
                <c:pt idx="95">
                  <c:v>8.6614000000000004</c:v>
                </c:pt>
                <c:pt idx="96">
                  <c:v>6.9558</c:v>
                </c:pt>
                <c:pt idx="97">
                  <c:v>6.6448</c:v>
                </c:pt>
                <c:pt idx="98">
                  <c:v>7.0357000000000003</c:v>
                </c:pt>
                <c:pt idx="99">
                  <c:v>6.1444000000000001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9E-CC46-93A9-63FB5796AFCD}"/>
            </c:ext>
          </c:extLst>
        </c:ser>
        <c:ser>
          <c:idx val="0"/>
          <c:order val="0"/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'[2]Correlation to Core5'!$C$2:$C$101</c:f>
              <c:numCache>
                <c:formatCode>General</c:formatCode>
                <c:ptCount val="100"/>
                <c:pt idx="0">
                  <c:v>290.5</c:v>
                </c:pt>
                <c:pt idx="1">
                  <c:v>291.5</c:v>
                </c:pt>
                <c:pt idx="2">
                  <c:v>292.5</c:v>
                </c:pt>
                <c:pt idx="3">
                  <c:v>293.5</c:v>
                </c:pt>
                <c:pt idx="4">
                  <c:v>294.5</c:v>
                </c:pt>
                <c:pt idx="5">
                  <c:v>295.5</c:v>
                </c:pt>
                <c:pt idx="6">
                  <c:v>296.5</c:v>
                </c:pt>
                <c:pt idx="7">
                  <c:v>297.5</c:v>
                </c:pt>
                <c:pt idx="8">
                  <c:v>298.5</c:v>
                </c:pt>
                <c:pt idx="9">
                  <c:v>299.5</c:v>
                </c:pt>
                <c:pt idx="10">
                  <c:v>300.5</c:v>
                </c:pt>
                <c:pt idx="11">
                  <c:v>301.5</c:v>
                </c:pt>
                <c:pt idx="12">
                  <c:v>302.5</c:v>
                </c:pt>
                <c:pt idx="13">
                  <c:v>303.5</c:v>
                </c:pt>
                <c:pt idx="14">
                  <c:v>304.5</c:v>
                </c:pt>
                <c:pt idx="15">
                  <c:v>305.5</c:v>
                </c:pt>
                <c:pt idx="16">
                  <c:v>306.5</c:v>
                </c:pt>
                <c:pt idx="17">
                  <c:v>307.5</c:v>
                </c:pt>
                <c:pt idx="18">
                  <c:v>308.5</c:v>
                </c:pt>
                <c:pt idx="19">
                  <c:v>309.5</c:v>
                </c:pt>
                <c:pt idx="20">
                  <c:v>310.5</c:v>
                </c:pt>
                <c:pt idx="21">
                  <c:v>311.5</c:v>
                </c:pt>
                <c:pt idx="22">
                  <c:v>312.5</c:v>
                </c:pt>
                <c:pt idx="23">
                  <c:v>313.5</c:v>
                </c:pt>
                <c:pt idx="24">
                  <c:v>314.5</c:v>
                </c:pt>
                <c:pt idx="25">
                  <c:v>315.5</c:v>
                </c:pt>
                <c:pt idx="26">
                  <c:v>316.5</c:v>
                </c:pt>
                <c:pt idx="27">
                  <c:v>317.5</c:v>
                </c:pt>
                <c:pt idx="28">
                  <c:v>318.5</c:v>
                </c:pt>
                <c:pt idx="29">
                  <c:v>319.5</c:v>
                </c:pt>
                <c:pt idx="30">
                  <c:v>320.5</c:v>
                </c:pt>
                <c:pt idx="31">
                  <c:v>321.5</c:v>
                </c:pt>
                <c:pt idx="32">
                  <c:v>322.5</c:v>
                </c:pt>
                <c:pt idx="33">
                  <c:v>323.5</c:v>
                </c:pt>
                <c:pt idx="34">
                  <c:v>324.5</c:v>
                </c:pt>
                <c:pt idx="35">
                  <c:v>325.5</c:v>
                </c:pt>
                <c:pt idx="36">
                  <c:v>326.5</c:v>
                </c:pt>
                <c:pt idx="37">
                  <c:v>327.5</c:v>
                </c:pt>
                <c:pt idx="38">
                  <c:v>328.5</c:v>
                </c:pt>
                <c:pt idx="39">
                  <c:v>329.5</c:v>
                </c:pt>
                <c:pt idx="40">
                  <c:v>330.5</c:v>
                </c:pt>
                <c:pt idx="41">
                  <c:v>331.5</c:v>
                </c:pt>
                <c:pt idx="42">
                  <c:v>332.5</c:v>
                </c:pt>
                <c:pt idx="43">
                  <c:v>333.5</c:v>
                </c:pt>
                <c:pt idx="44">
                  <c:v>334.5</c:v>
                </c:pt>
                <c:pt idx="45">
                  <c:v>335.5</c:v>
                </c:pt>
                <c:pt idx="46">
                  <c:v>336.5</c:v>
                </c:pt>
                <c:pt idx="47">
                  <c:v>337.5</c:v>
                </c:pt>
                <c:pt idx="48">
                  <c:v>338.5</c:v>
                </c:pt>
                <c:pt idx="49">
                  <c:v>339.5</c:v>
                </c:pt>
                <c:pt idx="50">
                  <c:v>340.5</c:v>
                </c:pt>
                <c:pt idx="51">
                  <c:v>341.5</c:v>
                </c:pt>
                <c:pt idx="52">
                  <c:v>342.5</c:v>
                </c:pt>
                <c:pt idx="53">
                  <c:v>343.5</c:v>
                </c:pt>
                <c:pt idx="54">
                  <c:v>344.5</c:v>
                </c:pt>
                <c:pt idx="55">
                  <c:v>345.5</c:v>
                </c:pt>
                <c:pt idx="56">
                  <c:v>346.5</c:v>
                </c:pt>
                <c:pt idx="57">
                  <c:v>347.5</c:v>
                </c:pt>
                <c:pt idx="58">
                  <c:v>348.5</c:v>
                </c:pt>
                <c:pt idx="59">
                  <c:v>349.5</c:v>
                </c:pt>
                <c:pt idx="60">
                  <c:v>350.5</c:v>
                </c:pt>
                <c:pt idx="61">
                  <c:v>351.5</c:v>
                </c:pt>
                <c:pt idx="62">
                  <c:v>352.5</c:v>
                </c:pt>
                <c:pt idx="63">
                  <c:v>353.5</c:v>
                </c:pt>
                <c:pt idx="64">
                  <c:v>354.5</c:v>
                </c:pt>
                <c:pt idx="65">
                  <c:v>355.5</c:v>
                </c:pt>
                <c:pt idx="66">
                  <c:v>356.5</c:v>
                </c:pt>
                <c:pt idx="67">
                  <c:v>357.5</c:v>
                </c:pt>
                <c:pt idx="68">
                  <c:v>358.5</c:v>
                </c:pt>
                <c:pt idx="69">
                  <c:v>359.5</c:v>
                </c:pt>
                <c:pt idx="70">
                  <c:v>360.5</c:v>
                </c:pt>
                <c:pt idx="71">
                  <c:v>361.5</c:v>
                </c:pt>
                <c:pt idx="72">
                  <c:v>362.5</c:v>
                </c:pt>
                <c:pt idx="73">
                  <c:v>363.5</c:v>
                </c:pt>
                <c:pt idx="74">
                  <c:v>364.5</c:v>
                </c:pt>
                <c:pt idx="75">
                  <c:v>365.5</c:v>
                </c:pt>
                <c:pt idx="76">
                  <c:v>366.5</c:v>
                </c:pt>
                <c:pt idx="77">
                  <c:v>367.5</c:v>
                </c:pt>
                <c:pt idx="78">
                  <c:v>368.5</c:v>
                </c:pt>
                <c:pt idx="79">
                  <c:v>369.5</c:v>
                </c:pt>
                <c:pt idx="80">
                  <c:v>370.5</c:v>
                </c:pt>
                <c:pt idx="81">
                  <c:v>371.5</c:v>
                </c:pt>
                <c:pt idx="82">
                  <c:v>372.5</c:v>
                </c:pt>
                <c:pt idx="83">
                  <c:v>373.5</c:v>
                </c:pt>
                <c:pt idx="84">
                  <c:v>374.5</c:v>
                </c:pt>
                <c:pt idx="85">
                  <c:v>375.5</c:v>
                </c:pt>
                <c:pt idx="86">
                  <c:v>376.5</c:v>
                </c:pt>
                <c:pt idx="87">
                  <c:v>377.5</c:v>
                </c:pt>
                <c:pt idx="88">
                  <c:v>378.5</c:v>
                </c:pt>
                <c:pt idx="89">
                  <c:v>379.5</c:v>
                </c:pt>
                <c:pt idx="90">
                  <c:v>380.5</c:v>
                </c:pt>
                <c:pt idx="91">
                  <c:v>381.5</c:v>
                </c:pt>
                <c:pt idx="92">
                  <c:v>382.5</c:v>
                </c:pt>
                <c:pt idx="93">
                  <c:v>383.5</c:v>
                </c:pt>
                <c:pt idx="94">
                  <c:v>384.5</c:v>
                </c:pt>
                <c:pt idx="95">
                  <c:v>385.5</c:v>
                </c:pt>
                <c:pt idx="96">
                  <c:v>386.5</c:v>
                </c:pt>
                <c:pt idx="97">
                  <c:v>387.5</c:v>
                </c:pt>
                <c:pt idx="98">
                  <c:v>388.5</c:v>
                </c:pt>
                <c:pt idx="99">
                  <c:v>389.5</c:v>
                </c:pt>
              </c:numCache>
            </c:numRef>
          </c:xVal>
          <c:yVal>
            <c:numRef>
              <c:f>'[2]Correlation to Core5'!$D$2:$D$101</c:f>
              <c:numCache>
                <c:formatCode>General</c:formatCode>
                <c:ptCount val="100"/>
                <c:pt idx="0">
                  <c:v>69.732441471571192</c:v>
                </c:pt>
                <c:pt idx="1">
                  <c:v>72.239747634068507</c:v>
                </c:pt>
                <c:pt idx="2">
                  <c:v>75.384615384613241</c:v>
                </c:pt>
                <c:pt idx="3">
                  <c:v>67.158671586715457</c:v>
                </c:pt>
                <c:pt idx="4">
                  <c:v>72.022684310019926</c:v>
                </c:pt>
                <c:pt idx="5">
                  <c:v>72.850678733029923</c:v>
                </c:pt>
                <c:pt idx="6">
                  <c:v>82.987551867218883</c:v>
                </c:pt>
                <c:pt idx="7">
                  <c:v>74.012158054712188</c:v>
                </c:pt>
                <c:pt idx="8">
                  <c:v>74.736842105263761</c:v>
                </c:pt>
                <c:pt idx="9">
                  <c:v>76.0904684975756</c:v>
                </c:pt>
                <c:pt idx="10">
                  <c:v>80.930232558140631</c:v>
                </c:pt>
                <c:pt idx="11">
                  <c:v>82.869379014984048</c:v>
                </c:pt>
                <c:pt idx="12">
                  <c:v>75.994108983802647</c:v>
                </c:pt>
                <c:pt idx="13">
                  <c:v>71.617161716170756</c:v>
                </c:pt>
                <c:pt idx="14">
                  <c:v>64.817001180637661</c:v>
                </c:pt>
                <c:pt idx="15">
                  <c:v>71.162790697676627</c:v>
                </c:pt>
                <c:pt idx="16">
                  <c:v>68.985507246377381</c:v>
                </c:pt>
                <c:pt idx="17">
                  <c:v>73.018867924530369</c:v>
                </c:pt>
                <c:pt idx="18">
                  <c:v>69.762419006481196</c:v>
                </c:pt>
                <c:pt idx="19">
                  <c:v>69.639468690701918</c:v>
                </c:pt>
                <c:pt idx="20">
                  <c:v>65.046728971964157</c:v>
                </c:pt>
                <c:pt idx="21">
                  <c:v>59.785202863960194</c:v>
                </c:pt>
                <c:pt idx="22">
                  <c:v>52.121212121213311</c:v>
                </c:pt>
                <c:pt idx="23">
                  <c:v>46.244477172311811</c:v>
                </c:pt>
                <c:pt idx="24">
                  <c:v>37.662337662338487</c:v>
                </c:pt>
                <c:pt idx="25">
                  <c:v>32.378580323785449</c:v>
                </c:pt>
                <c:pt idx="26">
                  <c:v>28.636622932116513</c:v>
                </c:pt>
                <c:pt idx="27">
                  <c:v>28.686131386860865</c:v>
                </c:pt>
                <c:pt idx="28">
                  <c:v>26.876090750436571</c:v>
                </c:pt>
                <c:pt idx="29">
                  <c:v>26.712692511948781</c:v>
                </c:pt>
                <c:pt idx="30">
                  <c:v>23.754345307068693</c:v>
                </c:pt>
                <c:pt idx="31">
                  <c:v>23.069590085796467</c:v>
                </c:pt>
                <c:pt idx="32">
                  <c:v>19.48295241663639</c:v>
                </c:pt>
                <c:pt idx="33">
                  <c:v>20.303867403314861</c:v>
                </c:pt>
                <c:pt idx="34">
                  <c:v>20.13824884792529</c:v>
                </c:pt>
                <c:pt idx="35">
                  <c:v>19.281332164767239</c:v>
                </c:pt>
                <c:pt idx="36">
                  <c:v>19.393336648432726</c:v>
                </c:pt>
                <c:pt idx="37">
                  <c:v>20.437636761488498</c:v>
                </c:pt>
                <c:pt idx="38">
                  <c:v>20.362563237773188</c:v>
                </c:pt>
                <c:pt idx="39">
                  <c:v>20.875000000000181</c:v>
                </c:pt>
                <c:pt idx="40">
                  <c:v>19.950124688279416</c:v>
                </c:pt>
                <c:pt idx="41">
                  <c:v>18.939147412951794</c:v>
                </c:pt>
                <c:pt idx="42">
                  <c:v>18.431245965138789</c:v>
                </c:pt>
                <c:pt idx="43">
                  <c:v>18.081761006289643</c:v>
                </c:pt>
                <c:pt idx="44">
                  <c:v>17.91113147045332</c:v>
                </c:pt>
                <c:pt idx="45">
                  <c:v>18.429617575263471</c:v>
                </c:pt>
                <c:pt idx="46">
                  <c:v>18.405139833711353</c:v>
                </c:pt>
                <c:pt idx="47">
                  <c:v>19.038984587489303</c:v>
                </c:pt>
                <c:pt idx="48">
                  <c:v>21.42482975379728</c:v>
                </c:pt>
                <c:pt idx="49">
                  <c:v>23.551106427818375</c:v>
                </c:pt>
                <c:pt idx="50">
                  <c:v>27.765957446808219</c:v>
                </c:pt>
                <c:pt idx="51">
                  <c:v>34.778012684989193</c:v>
                </c:pt>
                <c:pt idx="52">
                  <c:v>33.668005354752353</c:v>
                </c:pt>
                <c:pt idx="53">
                  <c:v>28.610919143054769</c:v>
                </c:pt>
                <c:pt idx="54">
                  <c:v>27.991602519244246</c:v>
                </c:pt>
                <c:pt idx="55">
                  <c:v>28.229027962716668</c:v>
                </c:pt>
                <c:pt idx="56">
                  <c:v>26.323024054982643</c:v>
                </c:pt>
                <c:pt idx="57">
                  <c:v>22.184986595174284</c:v>
                </c:pt>
                <c:pt idx="58">
                  <c:v>20.485036119710919</c:v>
                </c:pt>
                <c:pt idx="59">
                  <c:v>18.6925434116445</c:v>
                </c:pt>
                <c:pt idx="60">
                  <c:v>18.443396226415285</c:v>
                </c:pt>
                <c:pt idx="61">
                  <c:v>18.312020460358085</c:v>
                </c:pt>
                <c:pt idx="62">
                  <c:v>18.670886075949376</c:v>
                </c:pt>
                <c:pt idx="63">
                  <c:v>17.097862767154439</c:v>
                </c:pt>
                <c:pt idx="64">
                  <c:v>17.46704331450082</c:v>
                </c:pt>
                <c:pt idx="65">
                  <c:v>16.931438127089688</c:v>
                </c:pt>
                <c:pt idx="66">
                  <c:v>17.195402298850567</c:v>
                </c:pt>
                <c:pt idx="67">
                  <c:v>18.456375838924995</c:v>
                </c:pt>
                <c:pt idx="68">
                  <c:v>19.683098591549346</c:v>
                </c:pt>
                <c:pt idx="69">
                  <c:v>21.118381915526403</c:v>
                </c:pt>
                <c:pt idx="70">
                  <c:v>21.648590021691984</c:v>
                </c:pt>
                <c:pt idx="71">
                  <c:v>21.046686746988456</c:v>
                </c:pt>
                <c:pt idx="72">
                  <c:v>21.805392731535918</c:v>
                </c:pt>
                <c:pt idx="73">
                  <c:v>22.460496613995375</c:v>
                </c:pt>
                <c:pt idx="74">
                  <c:v>21.893814997263227</c:v>
                </c:pt>
                <c:pt idx="75">
                  <c:v>21.027479091994945</c:v>
                </c:pt>
                <c:pt idx="76">
                  <c:v>23.448275862069043</c:v>
                </c:pt>
                <c:pt idx="77">
                  <c:v>22.535863026376767</c:v>
                </c:pt>
                <c:pt idx="78">
                  <c:v>20.194862710363328</c:v>
                </c:pt>
                <c:pt idx="79">
                  <c:v>20.543144984669585</c:v>
                </c:pt>
                <c:pt idx="80">
                  <c:v>21.619092185306059</c:v>
                </c:pt>
                <c:pt idx="81">
                  <c:v>23.926073926073656</c:v>
                </c:pt>
                <c:pt idx="82">
                  <c:v>21.622983870967545</c:v>
                </c:pt>
                <c:pt idx="83">
                  <c:v>22.439706396364745</c:v>
                </c:pt>
                <c:pt idx="84">
                  <c:v>17.172722747635785</c:v>
                </c:pt>
                <c:pt idx="85">
                  <c:v>17.277832837793433</c:v>
                </c:pt>
                <c:pt idx="86">
                  <c:v>15.948275862068728</c:v>
                </c:pt>
                <c:pt idx="87">
                  <c:v>18.06914546640537</c:v>
                </c:pt>
                <c:pt idx="88">
                  <c:v>13.949742268041327</c:v>
                </c:pt>
                <c:pt idx="89">
                  <c:v>18.47963040739204</c:v>
                </c:pt>
                <c:pt idx="90">
                  <c:v>18.788580246913661</c:v>
                </c:pt>
                <c:pt idx="91">
                  <c:v>14.596083231334086</c:v>
                </c:pt>
                <c:pt idx="92">
                  <c:v>17.108066971080721</c:v>
                </c:pt>
                <c:pt idx="93">
                  <c:v>14.19291977914888</c:v>
                </c:pt>
                <c:pt idx="94">
                  <c:v>15.613931523022703</c:v>
                </c:pt>
                <c:pt idx="95">
                  <c:v>17.555732484076479</c:v>
                </c:pt>
                <c:pt idx="96">
                  <c:v>17.379214459505597</c:v>
                </c:pt>
                <c:pt idx="97">
                  <c:v>11.959608709372182</c:v>
                </c:pt>
                <c:pt idx="98">
                  <c:v>8.719169190826527</c:v>
                </c:pt>
                <c:pt idx="99">
                  <c:v>8.8424172567099149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9E-CC46-93A9-63FB5796A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211472"/>
        <c:axId val="1396193968"/>
      </c:scatterChart>
      <c:valAx>
        <c:axId val="1396211472"/>
        <c:scaling>
          <c:orientation val="minMax"/>
          <c:min val="250"/>
        </c:scaling>
        <c:delete val="0"/>
        <c:axPos val="b"/>
        <c:numFmt formatCode="General" sourceLinked="1"/>
        <c:majorTickMark val="out"/>
        <c:minorTickMark val="none"/>
        <c:tickLblPos val="nextTo"/>
        <c:crossAx val="1396193968"/>
        <c:crosses val="autoZero"/>
        <c:crossBetween val="midCat"/>
      </c:valAx>
      <c:valAx>
        <c:axId val="139619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6211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2"/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'[2]Correlation to Core5'!$A$2:$A$101</c:f>
              <c:numCache>
                <c:formatCode>General</c:formatCode>
                <c:ptCount val="100"/>
                <c:pt idx="0">
                  <c:v>270.5</c:v>
                </c:pt>
                <c:pt idx="1">
                  <c:v>271.5</c:v>
                </c:pt>
                <c:pt idx="2">
                  <c:v>272.5</c:v>
                </c:pt>
                <c:pt idx="3">
                  <c:v>273.5</c:v>
                </c:pt>
                <c:pt idx="4">
                  <c:v>274.5</c:v>
                </c:pt>
                <c:pt idx="5">
                  <c:v>275.5</c:v>
                </c:pt>
                <c:pt idx="6">
                  <c:v>277</c:v>
                </c:pt>
                <c:pt idx="7">
                  <c:v>277.5</c:v>
                </c:pt>
                <c:pt idx="8">
                  <c:v>278.5</c:v>
                </c:pt>
                <c:pt idx="9">
                  <c:v>279.5</c:v>
                </c:pt>
                <c:pt idx="10">
                  <c:v>280.5</c:v>
                </c:pt>
                <c:pt idx="11">
                  <c:v>281.5</c:v>
                </c:pt>
                <c:pt idx="12">
                  <c:v>282.5</c:v>
                </c:pt>
                <c:pt idx="13">
                  <c:v>283.5</c:v>
                </c:pt>
                <c:pt idx="14">
                  <c:v>284.5</c:v>
                </c:pt>
                <c:pt idx="15">
                  <c:v>285.5</c:v>
                </c:pt>
                <c:pt idx="16">
                  <c:v>286.5</c:v>
                </c:pt>
                <c:pt idx="17">
                  <c:v>287.5</c:v>
                </c:pt>
                <c:pt idx="18">
                  <c:v>288.5</c:v>
                </c:pt>
                <c:pt idx="19">
                  <c:v>289.5</c:v>
                </c:pt>
                <c:pt idx="20">
                  <c:v>290.5</c:v>
                </c:pt>
                <c:pt idx="21">
                  <c:v>291.5</c:v>
                </c:pt>
                <c:pt idx="22">
                  <c:v>292.5</c:v>
                </c:pt>
                <c:pt idx="23">
                  <c:v>293.5</c:v>
                </c:pt>
                <c:pt idx="24">
                  <c:v>294.5</c:v>
                </c:pt>
                <c:pt idx="25">
                  <c:v>295.5</c:v>
                </c:pt>
                <c:pt idx="26">
                  <c:v>296.5</c:v>
                </c:pt>
                <c:pt idx="27">
                  <c:v>297.5</c:v>
                </c:pt>
                <c:pt idx="28">
                  <c:v>298.5</c:v>
                </c:pt>
                <c:pt idx="29">
                  <c:v>299.5</c:v>
                </c:pt>
                <c:pt idx="30">
                  <c:v>300.5</c:v>
                </c:pt>
                <c:pt idx="31">
                  <c:v>301.5</c:v>
                </c:pt>
                <c:pt idx="32">
                  <c:v>302.5</c:v>
                </c:pt>
                <c:pt idx="33">
                  <c:v>303.5</c:v>
                </c:pt>
                <c:pt idx="34">
                  <c:v>304.5</c:v>
                </c:pt>
                <c:pt idx="35">
                  <c:v>305.5</c:v>
                </c:pt>
                <c:pt idx="36">
                  <c:v>306.5</c:v>
                </c:pt>
                <c:pt idx="37">
                  <c:v>307.5</c:v>
                </c:pt>
                <c:pt idx="38">
                  <c:v>308.5</c:v>
                </c:pt>
                <c:pt idx="39">
                  <c:v>309.5</c:v>
                </c:pt>
                <c:pt idx="40">
                  <c:v>310.5</c:v>
                </c:pt>
                <c:pt idx="41">
                  <c:v>311.5</c:v>
                </c:pt>
                <c:pt idx="42">
                  <c:v>312.5</c:v>
                </c:pt>
                <c:pt idx="43">
                  <c:v>313.5</c:v>
                </c:pt>
                <c:pt idx="44">
                  <c:v>314.5</c:v>
                </c:pt>
                <c:pt idx="45">
                  <c:v>315.5</c:v>
                </c:pt>
                <c:pt idx="46">
                  <c:v>316.5</c:v>
                </c:pt>
                <c:pt idx="47">
                  <c:v>317.5</c:v>
                </c:pt>
                <c:pt idx="48">
                  <c:v>318.5</c:v>
                </c:pt>
                <c:pt idx="49">
                  <c:v>319.5</c:v>
                </c:pt>
                <c:pt idx="50">
                  <c:v>320.5</c:v>
                </c:pt>
                <c:pt idx="51">
                  <c:v>321.5</c:v>
                </c:pt>
                <c:pt idx="52">
                  <c:v>322.5</c:v>
                </c:pt>
                <c:pt idx="53">
                  <c:v>323.5</c:v>
                </c:pt>
                <c:pt idx="54">
                  <c:v>324.5</c:v>
                </c:pt>
                <c:pt idx="55">
                  <c:v>325.5</c:v>
                </c:pt>
                <c:pt idx="56">
                  <c:v>326.5</c:v>
                </c:pt>
                <c:pt idx="57">
                  <c:v>327.5</c:v>
                </c:pt>
                <c:pt idx="58">
                  <c:v>328.5</c:v>
                </c:pt>
                <c:pt idx="59">
                  <c:v>329.5</c:v>
                </c:pt>
                <c:pt idx="60">
                  <c:v>330.5</c:v>
                </c:pt>
                <c:pt idx="61">
                  <c:v>331.5</c:v>
                </c:pt>
                <c:pt idx="62">
                  <c:v>332.5</c:v>
                </c:pt>
                <c:pt idx="63">
                  <c:v>333.5</c:v>
                </c:pt>
                <c:pt idx="64">
                  <c:v>334.5</c:v>
                </c:pt>
                <c:pt idx="65">
                  <c:v>335.5</c:v>
                </c:pt>
                <c:pt idx="66">
                  <c:v>336.5</c:v>
                </c:pt>
                <c:pt idx="67">
                  <c:v>337.5</c:v>
                </c:pt>
                <c:pt idx="68">
                  <c:v>338.5</c:v>
                </c:pt>
                <c:pt idx="69">
                  <c:v>339.5</c:v>
                </c:pt>
                <c:pt idx="70">
                  <c:v>340.5</c:v>
                </c:pt>
                <c:pt idx="71">
                  <c:v>341.5</c:v>
                </c:pt>
                <c:pt idx="72">
                  <c:v>342.5</c:v>
                </c:pt>
                <c:pt idx="73">
                  <c:v>343.5</c:v>
                </c:pt>
                <c:pt idx="74">
                  <c:v>344.5</c:v>
                </c:pt>
                <c:pt idx="75">
                  <c:v>345.5</c:v>
                </c:pt>
                <c:pt idx="76">
                  <c:v>346.5</c:v>
                </c:pt>
                <c:pt idx="77">
                  <c:v>347</c:v>
                </c:pt>
                <c:pt idx="78">
                  <c:v>348.5</c:v>
                </c:pt>
                <c:pt idx="79">
                  <c:v>349.5</c:v>
                </c:pt>
                <c:pt idx="80">
                  <c:v>350.5</c:v>
                </c:pt>
                <c:pt idx="81">
                  <c:v>351.5</c:v>
                </c:pt>
                <c:pt idx="82">
                  <c:v>352.5</c:v>
                </c:pt>
                <c:pt idx="83">
                  <c:v>353.5</c:v>
                </c:pt>
                <c:pt idx="84">
                  <c:v>354.5</c:v>
                </c:pt>
                <c:pt idx="85">
                  <c:v>355.5</c:v>
                </c:pt>
                <c:pt idx="86">
                  <c:v>356.5</c:v>
                </c:pt>
                <c:pt idx="87">
                  <c:v>357.5</c:v>
                </c:pt>
                <c:pt idx="88">
                  <c:v>358.5</c:v>
                </c:pt>
                <c:pt idx="89">
                  <c:v>359.5</c:v>
                </c:pt>
                <c:pt idx="90">
                  <c:v>360.5</c:v>
                </c:pt>
                <c:pt idx="91">
                  <c:v>361.5</c:v>
                </c:pt>
                <c:pt idx="92">
                  <c:v>362.5</c:v>
                </c:pt>
                <c:pt idx="93">
                  <c:v>363.5</c:v>
                </c:pt>
                <c:pt idx="94">
                  <c:v>364.5</c:v>
                </c:pt>
                <c:pt idx="95">
                  <c:v>365.5</c:v>
                </c:pt>
                <c:pt idx="96">
                  <c:v>366.5</c:v>
                </c:pt>
                <c:pt idx="97">
                  <c:v>367.5</c:v>
                </c:pt>
                <c:pt idx="98">
                  <c:v>368.5</c:v>
                </c:pt>
                <c:pt idx="99">
                  <c:v>369.5</c:v>
                </c:pt>
              </c:numCache>
            </c:numRef>
          </c:xVal>
          <c:yVal>
            <c:numRef>
              <c:f>'[2]Correlation to Core5'!$I$2:$I$101</c:f>
              <c:numCache>
                <c:formatCode>General</c:formatCode>
                <c:ptCount val="100"/>
                <c:pt idx="0">
                  <c:v>275.20999999999998</c:v>
                </c:pt>
                <c:pt idx="1">
                  <c:v>276.05239999999998</c:v>
                </c:pt>
                <c:pt idx="2">
                  <c:v>276.89479999999998</c:v>
                </c:pt>
                <c:pt idx="3">
                  <c:v>277.7373</c:v>
                </c:pt>
                <c:pt idx="4">
                  <c:v>278.5797</c:v>
                </c:pt>
                <c:pt idx="5">
                  <c:v>279.4221</c:v>
                </c:pt>
                <c:pt idx="6">
                  <c:v>280.68579999999997</c:v>
                </c:pt>
                <c:pt idx="7">
                  <c:v>281.10700000000003</c:v>
                </c:pt>
                <c:pt idx="8">
                  <c:v>281.94940000000003</c:v>
                </c:pt>
                <c:pt idx="9">
                  <c:v>282.79180000000002</c:v>
                </c:pt>
                <c:pt idx="10">
                  <c:v>283.63420000000002</c:v>
                </c:pt>
                <c:pt idx="11">
                  <c:v>284.47669999999999</c:v>
                </c:pt>
                <c:pt idx="12">
                  <c:v>285.31909999999999</c:v>
                </c:pt>
                <c:pt idx="13">
                  <c:v>286.16149999999999</c:v>
                </c:pt>
                <c:pt idx="14">
                  <c:v>287.00389999999999</c:v>
                </c:pt>
                <c:pt idx="15">
                  <c:v>287.84640000000002</c:v>
                </c:pt>
                <c:pt idx="16">
                  <c:v>288.68880000000001</c:v>
                </c:pt>
                <c:pt idx="17">
                  <c:v>289.53120000000001</c:v>
                </c:pt>
                <c:pt idx="18">
                  <c:v>291.9203</c:v>
                </c:pt>
                <c:pt idx="19">
                  <c:v>292.29809999999998</c:v>
                </c:pt>
                <c:pt idx="20">
                  <c:v>292.49799999999999</c:v>
                </c:pt>
                <c:pt idx="21">
                  <c:v>292.78190000000001</c:v>
                </c:pt>
                <c:pt idx="22">
                  <c:v>295.15089999999998</c:v>
                </c:pt>
                <c:pt idx="23">
                  <c:v>296.13159999999999</c:v>
                </c:pt>
                <c:pt idx="24">
                  <c:v>296.53550000000001</c:v>
                </c:pt>
                <c:pt idx="25">
                  <c:v>296.76209999999998</c:v>
                </c:pt>
                <c:pt idx="26">
                  <c:v>297.17919999999998</c:v>
                </c:pt>
                <c:pt idx="27">
                  <c:v>300.98930000000001</c:v>
                </c:pt>
                <c:pt idx="28">
                  <c:v>301.38830000000002</c:v>
                </c:pt>
                <c:pt idx="29">
                  <c:v>301.64089999999999</c:v>
                </c:pt>
                <c:pt idx="30">
                  <c:v>301.8503</c:v>
                </c:pt>
                <c:pt idx="31">
                  <c:v>302.28519999999997</c:v>
                </c:pt>
                <c:pt idx="32">
                  <c:v>303.46390000000002</c:v>
                </c:pt>
                <c:pt idx="33">
                  <c:v>304.86559999999997</c:v>
                </c:pt>
                <c:pt idx="34">
                  <c:v>306.18819999999999</c:v>
                </c:pt>
                <c:pt idx="35">
                  <c:v>306.8476</c:v>
                </c:pt>
                <c:pt idx="36">
                  <c:v>308.32650000000001</c:v>
                </c:pt>
                <c:pt idx="37">
                  <c:v>308.82479999999998</c:v>
                </c:pt>
                <c:pt idx="38">
                  <c:v>309.20679999999999</c:v>
                </c:pt>
                <c:pt idx="39">
                  <c:v>309.85489999999999</c:v>
                </c:pt>
                <c:pt idx="40">
                  <c:v>310.61540000000002</c:v>
                </c:pt>
                <c:pt idx="41">
                  <c:v>311.17790000000002</c:v>
                </c:pt>
                <c:pt idx="42">
                  <c:v>311.84289999999999</c:v>
                </c:pt>
                <c:pt idx="43">
                  <c:v>312.63979999999998</c:v>
                </c:pt>
                <c:pt idx="44">
                  <c:v>313.58949999999999</c:v>
                </c:pt>
                <c:pt idx="45">
                  <c:v>314.31490000000002</c:v>
                </c:pt>
                <c:pt idx="46">
                  <c:v>314.90199999999999</c:v>
                </c:pt>
                <c:pt idx="47">
                  <c:v>316.07119999999998</c:v>
                </c:pt>
                <c:pt idx="48">
                  <c:v>317.90559999999999</c:v>
                </c:pt>
                <c:pt idx="49">
                  <c:v>319.88979999999998</c:v>
                </c:pt>
                <c:pt idx="50">
                  <c:v>321.50740000000002</c:v>
                </c:pt>
                <c:pt idx="51">
                  <c:v>322.43959999999998</c:v>
                </c:pt>
                <c:pt idx="52">
                  <c:v>324.74610000000001</c:v>
                </c:pt>
                <c:pt idx="53">
                  <c:v>325.83659999999998</c:v>
                </c:pt>
                <c:pt idx="54">
                  <c:v>326.88150000000002</c:v>
                </c:pt>
                <c:pt idx="55">
                  <c:v>328.01119999999997</c:v>
                </c:pt>
                <c:pt idx="56">
                  <c:v>329.62380000000002</c:v>
                </c:pt>
                <c:pt idx="57">
                  <c:v>330.76979999999998</c:v>
                </c:pt>
                <c:pt idx="58">
                  <c:v>331.31110000000001</c:v>
                </c:pt>
                <c:pt idx="59">
                  <c:v>332.12650000000002</c:v>
                </c:pt>
                <c:pt idx="60">
                  <c:v>333.0104</c:v>
                </c:pt>
                <c:pt idx="61">
                  <c:v>333.7867</c:v>
                </c:pt>
                <c:pt idx="62">
                  <c:v>334.70089999999999</c:v>
                </c:pt>
                <c:pt idx="63">
                  <c:v>335.28370000000001</c:v>
                </c:pt>
                <c:pt idx="64">
                  <c:v>336.6549</c:v>
                </c:pt>
                <c:pt idx="65">
                  <c:v>337.37419999999997</c:v>
                </c:pt>
                <c:pt idx="66">
                  <c:v>338.06330000000003</c:v>
                </c:pt>
                <c:pt idx="67">
                  <c:v>338.66840000000002</c:v>
                </c:pt>
                <c:pt idx="68">
                  <c:v>339.23989999999998</c:v>
                </c:pt>
                <c:pt idx="69">
                  <c:v>339.73239999999998</c:v>
                </c:pt>
                <c:pt idx="70">
                  <c:v>341.714</c:v>
                </c:pt>
                <c:pt idx="71">
                  <c:v>342.93299999999999</c:v>
                </c:pt>
                <c:pt idx="72">
                  <c:v>344.64319999999998</c:v>
                </c:pt>
                <c:pt idx="73">
                  <c:v>345.69510000000002</c:v>
                </c:pt>
                <c:pt idx="74">
                  <c:v>346.95670000000001</c:v>
                </c:pt>
                <c:pt idx="75">
                  <c:v>352.89800000000002</c:v>
                </c:pt>
                <c:pt idx="76">
                  <c:v>355.42450000000002</c:v>
                </c:pt>
                <c:pt idx="77">
                  <c:v>358.38319999999999</c:v>
                </c:pt>
                <c:pt idx="78">
                  <c:v>361.02390000000003</c:v>
                </c:pt>
                <c:pt idx="79">
                  <c:v>365.35640000000001</c:v>
                </c:pt>
                <c:pt idx="80">
                  <c:v>367.45920000000001</c:v>
                </c:pt>
                <c:pt idx="81">
                  <c:v>369.61380000000003</c:v>
                </c:pt>
                <c:pt idx="82">
                  <c:v>371.84390000000002</c:v>
                </c:pt>
                <c:pt idx="83">
                  <c:v>373.2389</c:v>
                </c:pt>
                <c:pt idx="84">
                  <c:v>374.06259999999997</c:v>
                </c:pt>
                <c:pt idx="85">
                  <c:v>377.3802</c:v>
                </c:pt>
                <c:pt idx="86">
                  <c:v>379.98680000000002</c:v>
                </c:pt>
                <c:pt idx="87">
                  <c:v>381.98090000000002</c:v>
                </c:pt>
                <c:pt idx="88">
                  <c:v>383.45600000000002</c:v>
                </c:pt>
                <c:pt idx="89">
                  <c:v>385.3322</c:v>
                </c:pt>
                <c:pt idx="90">
                  <c:v>386.4504</c:v>
                </c:pt>
                <c:pt idx="91">
                  <c:v>389.54680000000002</c:v>
                </c:pt>
                <c:pt idx="92">
                  <c:v>390.74590000000001</c:v>
                </c:pt>
                <c:pt idx="93">
                  <c:v>399.60180000000003</c:v>
                </c:pt>
                <c:pt idx="94">
                  <c:v>404.51100000000002</c:v>
                </c:pt>
                <c:pt idx="95">
                  <c:v>411.7989</c:v>
                </c:pt>
                <c:pt idx="96">
                  <c:v>415.65519999999998</c:v>
                </c:pt>
                <c:pt idx="97">
                  <c:v>425.1499</c:v>
                </c:pt>
                <c:pt idx="98">
                  <c:v>426.80990000000003</c:v>
                </c:pt>
                <c:pt idx="99">
                  <c:v>428.08769999999998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20-6345-92AD-4C2B5D5EB541}"/>
            </c:ext>
          </c:extLst>
        </c:ser>
        <c:ser>
          <c:idx val="1"/>
          <c:order val="1"/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'[2]Correlation to Core5'!$A$2:$A$101</c:f>
              <c:numCache>
                <c:formatCode>General</c:formatCode>
                <c:ptCount val="100"/>
                <c:pt idx="0">
                  <c:v>270.5</c:v>
                </c:pt>
                <c:pt idx="1">
                  <c:v>271.5</c:v>
                </c:pt>
                <c:pt idx="2">
                  <c:v>272.5</c:v>
                </c:pt>
                <c:pt idx="3">
                  <c:v>273.5</c:v>
                </c:pt>
                <c:pt idx="4">
                  <c:v>274.5</c:v>
                </c:pt>
                <c:pt idx="5">
                  <c:v>275.5</c:v>
                </c:pt>
                <c:pt idx="6">
                  <c:v>277</c:v>
                </c:pt>
                <c:pt idx="7">
                  <c:v>277.5</c:v>
                </c:pt>
                <c:pt idx="8">
                  <c:v>278.5</c:v>
                </c:pt>
                <c:pt idx="9">
                  <c:v>279.5</c:v>
                </c:pt>
                <c:pt idx="10">
                  <c:v>280.5</c:v>
                </c:pt>
                <c:pt idx="11">
                  <c:v>281.5</c:v>
                </c:pt>
                <c:pt idx="12">
                  <c:v>282.5</c:v>
                </c:pt>
                <c:pt idx="13">
                  <c:v>283.5</c:v>
                </c:pt>
                <c:pt idx="14">
                  <c:v>284.5</c:v>
                </c:pt>
                <c:pt idx="15">
                  <c:v>285.5</c:v>
                </c:pt>
                <c:pt idx="16">
                  <c:v>286.5</c:v>
                </c:pt>
                <c:pt idx="17">
                  <c:v>287.5</c:v>
                </c:pt>
                <c:pt idx="18">
                  <c:v>288.5</c:v>
                </c:pt>
                <c:pt idx="19">
                  <c:v>289.5</c:v>
                </c:pt>
                <c:pt idx="20">
                  <c:v>290.5</c:v>
                </c:pt>
                <c:pt idx="21">
                  <c:v>291.5</c:v>
                </c:pt>
                <c:pt idx="22">
                  <c:v>292.5</c:v>
                </c:pt>
                <c:pt idx="23">
                  <c:v>293.5</c:v>
                </c:pt>
                <c:pt idx="24">
                  <c:v>294.5</c:v>
                </c:pt>
                <c:pt idx="25">
                  <c:v>295.5</c:v>
                </c:pt>
                <c:pt idx="26">
                  <c:v>296.5</c:v>
                </c:pt>
                <c:pt idx="27">
                  <c:v>297.5</c:v>
                </c:pt>
                <c:pt idx="28">
                  <c:v>298.5</c:v>
                </c:pt>
                <c:pt idx="29">
                  <c:v>299.5</c:v>
                </c:pt>
                <c:pt idx="30">
                  <c:v>300.5</c:v>
                </c:pt>
                <c:pt idx="31">
                  <c:v>301.5</c:v>
                </c:pt>
                <c:pt idx="32">
                  <c:v>302.5</c:v>
                </c:pt>
                <c:pt idx="33">
                  <c:v>303.5</c:v>
                </c:pt>
                <c:pt idx="34">
                  <c:v>304.5</c:v>
                </c:pt>
                <c:pt idx="35">
                  <c:v>305.5</c:v>
                </c:pt>
                <c:pt idx="36">
                  <c:v>306.5</c:v>
                </c:pt>
                <c:pt idx="37">
                  <c:v>307.5</c:v>
                </c:pt>
                <c:pt idx="38">
                  <c:v>308.5</c:v>
                </c:pt>
                <c:pt idx="39">
                  <c:v>309.5</c:v>
                </c:pt>
                <c:pt idx="40">
                  <c:v>310.5</c:v>
                </c:pt>
                <c:pt idx="41">
                  <c:v>311.5</c:v>
                </c:pt>
                <c:pt idx="42">
                  <c:v>312.5</c:v>
                </c:pt>
                <c:pt idx="43">
                  <c:v>313.5</c:v>
                </c:pt>
                <c:pt idx="44">
                  <c:v>314.5</c:v>
                </c:pt>
                <c:pt idx="45">
                  <c:v>315.5</c:v>
                </c:pt>
                <c:pt idx="46">
                  <c:v>316.5</c:v>
                </c:pt>
                <c:pt idx="47">
                  <c:v>317.5</c:v>
                </c:pt>
                <c:pt idx="48">
                  <c:v>318.5</c:v>
                </c:pt>
                <c:pt idx="49">
                  <c:v>319.5</c:v>
                </c:pt>
                <c:pt idx="50">
                  <c:v>320.5</c:v>
                </c:pt>
                <c:pt idx="51">
                  <c:v>321.5</c:v>
                </c:pt>
                <c:pt idx="52">
                  <c:v>322.5</c:v>
                </c:pt>
                <c:pt idx="53">
                  <c:v>323.5</c:v>
                </c:pt>
                <c:pt idx="54">
                  <c:v>324.5</c:v>
                </c:pt>
                <c:pt idx="55">
                  <c:v>325.5</c:v>
                </c:pt>
                <c:pt idx="56">
                  <c:v>326.5</c:v>
                </c:pt>
                <c:pt idx="57">
                  <c:v>327.5</c:v>
                </c:pt>
                <c:pt idx="58">
                  <c:v>328.5</c:v>
                </c:pt>
                <c:pt idx="59">
                  <c:v>329.5</c:v>
                </c:pt>
                <c:pt idx="60">
                  <c:v>330.5</c:v>
                </c:pt>
                <c:pt idx="61">
                  <c:v>331.5</c:v>
                </c:pt>
                <c:pt idx="62">
                  <c:v>332.5</c:v>
                </c:pt>
                <c:pt idx="63">
                  <c:v>333.5</c:v>
                </c:pt>
                <c:pt idx="64">
                  <c:v>334.5</c:v>
                </c:pt>
                <c:pt idx="65">
                  <c:v>335.5</c:v>
                </c:pt>
                <c:pt idx="66">
                  <c:v>336.5</c:v>
                </c:pt>
                <c:pt idx="67">
                  <c:v>337.5</c:v>
                </c:pt>
                <c:pt idx="68">
                  <c:v>338.5</c:v>
                </c:pt>
                <c:pt idx="69">
                  <c:v>339.5</c:v>
                </c:pt>
                <c:pt idx="70">
                  <c:v>340.5</c:v>
                </c:pt>
                <c:pt idx="71">
                  <c:v>341.5</c:v>
                </c:pt>
                <c:pt idx="72">
                  <c:v>342.5</c:v>
                </c:pt>
                <c:pt idx="73">
                  <c:v>343.5</c:v>
                </c:pt>
                <c:pt idx="74">
                  <c:v>344.5</c:v>
                </c:pt>
                <c:pt idx="75">
                  <c:v>345.5</c:v>
                </c:pt>
                <c:pt idx="76">
                  <c:v>346.5</c:v>
                </c:pt>
                <c:pt idx="77">
                  <c:v>347</c:v>
                </c:pt>
                <c:pt idx="78">
                  <c:v>348.5</c:v>
                </c:pt>
                <c:pt idx="79">
                  <c:v>349.5</c:v>
                </c:pt>
                <c:pt idx="80">
                  <c:v>350.5</c:v>
                </c:pt>
                <c:pt idx="81">
                  <c:v>351.5</c:v>
                </c:pt>
                <c:pt idx="82">
                  <c:v>352.5</c:v>
                </c:pt>
                <c:pt idx="83">
                  <c:v>353.5</c:v>
                </c:pt>
                <c:pt idx="84">
                  <c:v>354.5</c:v>
                </c:pt>
                <c:pt idx="85">
                  <c:v>355.5</c:v>
                </c:pt>
                <c:pt idx="86">
                  <c:v>356.5</c:v>
                </c:pt>
                <c:pt idx="87">
                  <c:v>357.5</c:v>
                </c:pt>
                <c:pt idx="88">
                  <c:v>358.5</c:v>
                </c:pt>
                <c:pt idx="89">
                  <c:v>359.5</c:v>
                </c:pt>
                <c:pt idx="90">
                  <c:v>360.5</c:v>
                </c:pt>
                <c:pt idx="91">
                  <c:v>361.5</c:v>
                </c:pt>
                <c:pt idx="92">
                  <c:v>362.5</c:v>
                </c:pt>
                <c:pt idx="93">
                  <c:v>363.5</c:v>
                </c:pt>
                <c:pt idx="94">
                  <c:v>364.5</c:v>
                </c:pt>
                <c:pt idx="95">
                  <c:v>365.5</c:v>
                </c:pt>
                <c:pt idx="96">
                  <c:v>366.5</c:v>
                </c:pt>
                <c:pt idx="97">
                  <c:v>367.5</c:v>
                </c:pt>
                <c:pt idx="98">
                  <c:v>368.5</c:v>
                </c:pt>
                <c:pt idx="99">
                  <c:v>369.5</c:v>
                </c:pt>
              </c:numCache>
            </c:numRef>
          </c:xVal>
          <c:yVal>
            <c:numRef>
              <c:f>'[2]Correlation to Core5'!$H$2:$H$101</c:f>
              <c:numCache>
                <c:formatCode>General</c:formatCode>
                <c:ptCount val="100"/>
                <c:pt idx="0">
                  <c:v>275.20999999999998</c:v>
                </c:pt>
                <c:pt idx="1">
                  <c:v>276.05239999999998</c:v>
                </c:pt>
                <c:pt idx="2">
                  <c:v>276.89479999999998</c:v>
                </c:pt>
                <c:pt idx="3">
                  <c:v>277.7373</c:v>
                </c:pt>
                <c:pt idx="4">
                  <c:v>278.5797</c:v>
                </c:pt>
                <c:pt idx="5">
                  <c:v>279.4221</c:v>
                </c:pt>
                <c:pt idx="6">
                  <c:v>280.68579999999997</c:v>
                </c:pt>
                <c:pt idx="7">
                  <c:v>281.10700000000003</c:v>
                </c:pt>
                <c:pt idx="8">
                  <c:v>281.94940000000003</c:v>
                </c:pt>
                <c:pt idx="9">
                  <c:v>282.79180000000002</c:v>
                </c:pt>
                <c:pt idx="10">
                  <c:v>283.63420000000002</c:v>
                </c:pt>
                <c:pt idx="11">
                  <c:v>284.47669999999999</c:v>
                </c:pt>
                <c:pt idx="12">
                  <c:v>285.31909999999999</c:v>
                </c:pt>
                <c:pt idx="13">
                  <c:v>286.16149999999999</c:v>
                </c:pt>
                <c:pt idx="14">
                  <c:v>287.00389999999999</c:v>
                </c:pt>
                <c:pt idx="15">
                  <c:v>287.84640000000002</c:v>
                </c:pt>
                <c:pt idx="16">
                  <c:v>288.68880000000001</c:v>
                </c:pt>
                <c:pt idx="17">
                  <c:v>289.53120000000001</c:v>
                </c:pt>
                <c:pt idx="18">
                  <c:v>291.17169999999999</c:v>
                </c:pt>
                <c:pt idx="19">
                  <c:v>291.4855</c:v>
                </c:pt>
                <c:pt idx="20">
                  <c:v>291.85989999999998</c:v>
                </c:pt>
                <c:pt idx="21">
                  <c:v>292.26740000000001</c:v>
                </c:pt>
                <c:pt idx="22">
                  <c:v>293.62360000000001</c:v>
                </c:pt>
                <c:pt idx="23">
                  <c:v>294.73759999999999</c:v>
                </c:pt>
                <c:pt idx="24">
                  <c:v>296.05529999999999</c:v>
                </c:pt>
                <c:pt idx="25">
                  <c:v>296.3501</c:v>
                </c:pt>
                <c:pt idx="26">
                  <c:v>296.53539999999998</c:v>
                </c:pt>
                <c:pt idx="27">
                  <c:v>296.71109999999999</c:v>
                </c:pt>
                <c:pt idx="28">
                  <c:v>297.01420000000002</c:v>
                </c:pt>
                <c:pt idx="29">
                  <c:v>299.81020000000001</c:v>
                </c:pt>
                <c:pt idx="30">
                  <c:v>300.74650000000003</c:v>
                </c:pt>
                <c:pt idx="31">
                  <c:v>301.3981</c:v>
                </c:pt>
                <c:pt idx="32">
                  <c:v>302.22340000000003</c:v>
                </c:pt>
                <c:pt idx="33">
                  <c:v>303.0324</c:v>
                </c:pt>
                <c:pt idx="34">
                  <c:v>303.827</c:v>
                </c:pt>
                <c:pt idx="35">
                  <c:v>304.98599999999999</c:v>
                </c:pt>
                <c:pt idx="36">
                  <c:v>306.21780000000001</c:v>
                </c:pt>
                <c:pt idx="37">
                  <c:v>306.97239999999999</c:v>
                </c:pt>
                <c:pt idx="38">
                  <c:v>307.63819999999998</c:v>
                </c:pt>
                <c:pt idx="39">
                  <c:v>308.48970000000003</c:v>
                </c:pt>
                <c:pt idx="40">
                  <c:v>309.28070000000002</c:v>
                </c:pt>
                <c:pt idx="41">
                  <c:v>310.11219999999997</c:v>
                </c:pt>
                <c:pt idx="42">
                  <c:v>310.9511</c:v>
                </c:pt>
                <c:pt idx="43">
                  <c:v>311.62419999999997</c:v>
                </c:pt>
                <c:pt idx="44">
                  <c:v>312.6832</c:v>
                </c:pt>
                <c:pt idx="45">
                  <c:v>313.50889999999998</c:v>
                </c:pt>
                <c:pt idx="46">
                  <c:v>314.05239999999998</c:v>
                </c:pt>
                <c:pt idx="47">
                  <c:v>314.5881</c:v>
                </c:pt>
                <c:pt idx="48">
                  <c:v>315.37079999999997</c:v>
                </c:pt>
                <c:pt idx="49">
                  <c:v>316.86849999999998</c:v>
                </c:pt>
                <c:pt idx="50">
                  <c:v>318.52859999999998</c:v>
                </c:pt>
                <c:pt idx="51">
                  <c:v>319.77620000000002</c:v>
                </c:pt>
                <c:pt idx="52">
                  <c:v>321.0489</c:v>
                </c:pt>
                <c:pt idx="53">
                  <c:v>322.20729999999998</c:v>
                </c:pt>
                <c:pt idx="54">
                  <c:v>323.1508</c:v>
                </c:pt>
                <c:pt idx="55">
                  <c:v>324.09390000000002</c:v>
                </c:pt>
                <c:pt idx="56">
                  <c:v>325.24509999999998</c:v>
                </c:pt>
                <c:pt idx="57">
                  <c:v>326.39159999999998</c:v>
                </c:pt>
                <c:pt idx="58">
                  <c:v>327.12630000000001</c:v>
                </c:pt>
                <c:pt idx="59">
                  <c:v>327.95749999999998</c:v>
                </c:pt>
                <c:pt idx="60">
                  <c:v>328.9348</c:v>
                </c:pt>
                <c:pt idx="61">
                  <c:v>329.84359999999998</c:v>
                </c:pt>
                <c:pt idx="62">
                  <c:v>330.91239999999999</c:v>
                </c:pt>
                <c:pt idx="63">
                  <c:v>331.80779999999999</c:v>
                </c:pt>
                <c:pt idx="64">
                  <c:v>332.97280000000001</c:v>
                </c:pt>
                <c:pt idx="65">
                  <c:v>334.24489999999997</c:v>
                </c:pt>
                <c:pt idx="66">
                  <c:v>335.32760000000002</c:v>
                </c:pt>
                <c:pt idx="67">
                  <c:v>336.22289999999998</c:v>
                </c:pt>
                <c:pt idx="68">
                  <c:v>337.1173</c:v>
                </c:pt>
                <c:pt idx="69">
                  <c:v>338.00670000000002</c:v>
                </c:pt>
                <c:pt idx="70">
                  <c:v>340.00599999999997</c:v>
                </c:pt>
                <c:pt idx="71">
                  <c:v>341.20909999999998</c:v>
                </c:pt>
                <c:pt idx="72">
                  <c:v>342.11700000000002</c:v>
                </c:pt>
                <c:pt idx="73">
                  <c:v>343.23070000000001</c:v>
                </c:pt>
                <c:pt idx="74">
                  <c:v>344.93900000000002</c:v>
                </c:pt>
                <c:pt idx="75">
                  <c:v>346.47649999999999</c:v>
                </c:pt>
                <c:pt idx="76">
                  <c:v>348.4855</c:v>
                </c:pt>
                <c:pt idx="77">
                  <c:v>351.40550000000002</c:v>
                </c:pt>
                <c:pt idx="78">
                  <c:v>355.2441</c:v>
                </c:pt>
                <c:pt idx="79">
                  <c:v>359.11189999999999</c:v>
                </c:pt>
                <c:pt idx="80">
                  <c:v>361.01920000000001</c:v>
                </c:pt>
                <c:pt idx="81">
                  <c:v>363.42950000000002</c:v>
                </c:pt>
                <c:pt idx="82">
                  <c:v>366.02850000000001</c:v>
                </c:pt>
                <c:pt idx="83">
                  <c:v>367.9948</c:v>
                </c:pt>
                <c:pt idx="84">
                  <c:v>370.1148</c:v>
                </c:pt>
                <c:pt idx="85">
                  <c:v>372.33</c:v>
                </c:pt>
                <c:pt idx="86">
                  <c:v>374.8451</c:v>
                </c:pt>
                <c:pt idx="87">
                  <c:v>376.53120000000001</c:v>
                </c:pt>
                <c:pt idx="88">
                  <c:v>377.97660000000002</c:v>
                </c:pt>
                <c:pt idx="89">
                  <c:v>380.18389999999999</c:v>
                </c:pt>
                <c:pt idx="90">
                  <c:v>382.67110000000002</c:v>
                </c:pt>
                <c:pt idx="91">
                  <c:v>384.66129999999998</c:v>
                </c:pt>
                <c:pt idx="92">
                  <c:v>385.97719999999998</c:v>
                </c:pt>
                <c:pt idx="93">
                  <c:v>388.94060000000002</c:v>
                </c:pt>
                <c:pt idx="94">
                  <c:v>394.66520000000003</c:v>
                </c:pt>
                <c:pt idx="95">
                  <c:v>401.5455</c:v>
                </c:pt>
                <c:pt idx="96">
                  <c:v>403.95699999999999</c:v>
                </c:pt>
                <c:pt idx="97">
                  <c:v>408.12779999999998</c:v>
                </c:pt>
                <c:pt idx="98">
                  <c:v>412.25889999999998</c:v>
                </c:pt>
                <c:pt idx="99">
                  <c:v>414.39150000000001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20-6345-92AD-4C2B5D5EB541}"/>
            </c:ext>
          </c:extLst>
        </c:ser>
        <c:ser>
          <c:idx val="0"/>
          <c:order val="0"/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'[2]Correlation to Core5'!$A$2:$A$101</c:f>
              <c:numCache>
                <c:formatCode>General</c:formatCode>
                <c:ptCount val="100"/>
                <c:pt idx="0">
                  <c:v>270.5</c:v>
                </c:pt>
                <c:pt idx="1">
                  <c:v>271.5</c:v>
                </c:pt>
                <c:pt idx="2">
                  <c:v>272.5</c:v>
                </c:pt>
                <c:pt idx="3">
                  <c:v>273.5</c:v>
                </c:pt>
                <c:pt idx="4">
                  <c:v>274.5</c:v>
                </c:pt>
                <c:pt idx="5">
                  <c:v>275.5</c:v>
                </c:pt>
                <c:pt idx="6">
                  <c:v>277</c:v>
                </c:pt>
                <c:pt idx="7">
                  <c:v>277.5</c:v>
                </c:pt>
                <c:pt idx="8">
                  <c:v>278.5</c:v>
                </c:pt>
                <c:pt idx="9">
                  <c:v>279.5</c:v>
                </c:pt>
                <c:pt idx="10">
                  <c:v>280.5</c:v>
                </c:pt>
                <c:pt idx="11">
                  <c:v>281.5</c:v>
                </c:pt>
                <c:pt idx="12">
                  <c:v>282.5</c:v>
                </c:pt>
                <c:pt idx="13">
                  <c:v>283.5</c:v>
                </c:pt>
                <c:pt idx="14">
                  <c:v>284.5</c:v>
                </c:pt>
                <c:pt idx="15">
                  <c:v>285.5</c:v>
                </c:pt>
                <c:pt idx="16">
                  <c:v>286.5</c:v>
                </c:pt>
                <c:pt idx="17">
                  <c:v>287.5</c:v>
                </c:pt>
                <c:pt idx="18">
                  <c:v>288.5</c:v>
                </c:pt>
                <c:pt idx="19">
                  <c:v>289.5</c:v>
                </c:pt>
                <c:pt idx="20">
                  <c:v>290.5</c:v>
                </c:pt>
                <c:pt idx="21">
                  <c:v>291.5</c:v>
                </c:pt>
                <c:pt idx="22">
                  <c:v>292.5</c:v>
                </c:pt>
                <c:pt idx="23">
                  <c:v>293.5</c:v>
                </c:pt>
                <c:pt idx="24">
                  <c:v>294.5</c:v>
                </c:pt>
                <c:pt idx="25">
                  <c:v>295.5</c:v>
                </c:pt>
                <c:pt idx="26">
                  <c:v>296.5</c:v>
                </c:pt>
                <c:pt idx="27">
                  <c:v>297.5</c:v>
                </c:pt>
                <c:pt idx="28">
                  <c:v>298.5</c:v>
                </c:pt>
                <c:pt idx="29">
                  <c:v>299.5</c:v>
                </c:pt>
                <c:pt idx="30">
                  <c:v>300.5</c:v>
                </c:pt>
                <c:pt idx="31">
                  <c:v>301.5</c:v>
                </c:pt>
                <c:pt idx="32">
                  <c:v>302.5</c:v>
                </c:pt>
                <c:pt idx="33">
                  <c:v>303.5</c:v>
                </c:pt>
                <c:pt idx="34">
                  <c:v>304.5</c:v>
                </c:pt>
                <c:pt idx="35">
                  <c:v>305.5</c:v>
                </c:pt>
                <c:pt idx="36">
                  <c:v>306.5</c:v>
                </c:pt>
                <c:pt idx="37">
                  <c:v>307.5</c:v>
                </c:pt>
                <c:pt idx="38">
                  <c:v>308.5</c:v>
                </c:pt>
                <c:pt idx="39">
                  <c:v>309.5</c:v>
                </c:pt>
                <c:pt idx="40">
                  <c:v>310.5</c:v>
                </c:pt>
                <c:pt idx="41">
                  <c:v>311.5</c:v>
                </c:pt>
                <c:pt idx="42">
                  <c:v>312.5</c:v>
                </c:pt>
                <c:pt idx="43">
                  <c:v>313.5</c:v>
                </c:pt>
                <c:pt idx="44">
                  <c:v>314.5</c:v>
                </c:pt>
                <c:pt idx="45">
                  <c:v>315.5</c:v>
                </c:pt>
                <c:pt idx="46">
                  <c:v>316.5</c:v>
                </c:pt>
                <c:pt idx="47">
                  <c:v>317.5</c:v>
                </c:pt>
                <c:pt idx="48">
                  <c:v>318.5</c:v>
                </c:pt>
                <c:pt idx="49">
                  <c:v>319.5</c:v>
                </c:pt>
                <c:pt idx="50">
                  <c:v>320.5</c:v>
                </c:pt>
                <c:pt idx="51">
                  <c:v>321.5</c:v>
                </c:pt>
                <c:pt idx="52">
                  <c:v>322.5</c:v>
                </c:pt>
                <c:pt idx="53">
                  <c:v>323.5</c:v>
                </c:pt>
                <c:pt idx="54">
                  <c:v>324.5</c:v>
                </c:pt>
                <c:pt idx="55">
                  <c:v>325.5</c:v>
                </c:pt>
                <c:pt idx="56">
                  <c:v>326.5</c:v>
                </c:pt>
                <c:pt idx="57">
                  <c:v>327.5</c:v>
                </c:pt>
                <c:pt idx="58">
                  <c:v>328.5</c:v>
                </c:pt>
                <c:pt idx="59">
                  <c:v>329.5</c:v>
                </c:pt>
                <c:pt idx="60">
                  <c:v>330.5</c:v>
                </c:pt>
                <c:pt idx="61">
                  <c:v>331.5</c:v>
                </c:pt>
                <c:pt idx="62">
                  <c:v>332.5</c:v>
                </c:pt>
                <c:pt idx="63">
                  <c:v>333.5</c:v>
                </c:pt>
                <c:pt idx="64">
                  <c:v>334.5</c:v>
                </c:pt>
                <c:pt idx="65">
                  <c:v>335.5</c:v>
                </c:pt>
                <c:pt idx="66">
                  <c:v>336.5</c:v>
                </c:pt>
                <c:pt idx="67">
                  <c:v>337.5</c:v>
                </c:pt>
                <c:pt idx="68">
                  <c:v>338.5</c:v>
                </c:pt>
                <c:pt idx="69">
                  <c:v>339.5</c:v>
                </c:pt>
                <c:pt idx="70">
                  <c:v>340.5</c:v>
                </c:pt>
                <c:pt idx="71">
                  <c:v>341.5</c:v>
                </c:pt>
                <c:pt idx="72">
                  <c:v>342.5</c:v>
                </c:pt>
                <c:pt idx="73">
                  <c:v>343.5</c:v>
                </c:pt>
                <c:pt idx="74">
                  <c:v>344.5</c:v>
                </c:pt>
                <c:pt idx="75">
                  <c:v>345.5</c:v>
                </c:pt>
                <c:pt idx="76">
                  <c:v>346.5</c:v>
                </c:pt>
                <c:pt idx="77">
                  <c:v>347</c:v>
                </c:pt>
                <c:pt idx="78">
                  <c:v>348.5</c:v>
                </c:pt>
                <c:pt idx="79">
                  <c:v>349.5</c:v>
                </c:pt>
                <c:pt idx="80">
                  <c:v>350.5</c:v>
                </c:pt>
                <c:pt idx="81">
                  <c:v>351.5</c:v>
                </c:pt>
                <c:pt idx="82">
                  <c:v>352.5</c:v>
                </c:pt>
                <c:pt idx="83">
                  <c:v>353.5</c:v>
                </c:pt>
                <c:pt idx="84">
                  <c:v>354.5</c:v>
                </c:pt>
                <c:pt idx="85">
                  <c:v>355.5</c:v>
                </c:pt>
                <c:pt idx="86">
                  <c:v>356.5</c:v>
                </c:pt>
                <c:pt idx="87">
                  <c:v>357.5</c:v>
                </c:pt>
                <c:pt idx="88">
                  <c:v>358.5</c:v>
                </c:pt>
                <c:pt idx="89">
                  <c:v>359.5</c:v>
                </c:pt>
                <c:pt idx="90">
                  <c:v>360.5</c:v>
                </c:pt>
                <c:pt idx="91">
                  <c:v>361.5</c:v>
                </c:pt>
                <c:pt idx="92">
                  <c:v>362.5</c:v>
                </c:pt>
                <c:pt idx="93">
                  <c:v>363.5</c:v>
                </c:pt>
                <c:pt idx="94">
                  <c:v>364.5</c:v>
                </c:pt>
                <c:pt idx="95">
                  <c:v>365.5</c:v>
                </c:pt>
                <c:pt idx="96">
                  <c:v>366.5</c:v>
                </c:pt>
                <c:pt idx="97">
                  <c:v>367.5</c:v>
                </c:pt>
                <c:pt idx="98">
                  <c:v>368.5</c:v>
                </c:pt>
                <c:pt idx="99">
                  <c:v>369.5</c:v>
                </c:pt>
              </c:numCache>
            </c:numRef>
          </c:xVal>
          <c:yVal>
            <c:numRef>
              <c:f>'[2]Correlation to Core5'!$J$2:$J$101</c:f>
              <c:numCache>
                <c:formatCode>General</c:formatCode>
                <c:ptCount val="100"/>
                <c:pt idx="0">
                  <c:v>275.20999999999998</c:v>
                </c:pt>
                <c:pt idx="1">
                  <c:v>276.05239999999998</c:v>
                </c:pt>
                <c:pt idx="2">
                  <c:v>276.89479999999998</c:v>
                </c:pt>
                <c:pt idx="3">
                  <c:v>277.7373</c:v>
                </c:pt>
                <c:pt idx="4">
                  <c:v>278.5797</c:v>
                </c:pt>
                <c:pt idx="5">
                  <c:v>279.4221</c:v>
                </c:pt>
                <c:pt idx="6">
                  <c:v>280.68579999999997</c:v>
                </c:pt>
                <c:pt idx="7">
                  <c:v>281.10700000000003</c:v>
                </c:pt>
                <c:pt idx="8">
                  <c:v>281.94940000000003</c:v>
                </c:pt>
                <c:pt idx="9">
                  <c:v>282.79180000000002</c:v>
                </c:pt>
                <c:pt idx="10">
                  <c:v>283.63420000000002</c:v>
                </c:pt>
                <c:pt idx="11">
                  <c:v>284.47669999999999</c:v>
                </c:pt>
                <c:pt idx="12">
                  <c:v>285.31909999999999</c:v>
                </c:pt>
                <c:pt idx="13">
                  <c:v>286.16149999999999</c:v>
                </c:pt>
                <c:pt idx="14">
                  <c:v>287.00389999999999</c:v>
                </c:pt>
                <c:pt idx="15">
                  <c:v>287.84640000000002</c:v>
                </c:pt>
                <c:pt idx="16">
                  <c:v>288.68880000000001</c:v>
                </c:pt>
                <c:pt idx="17">
                  <c:v>289.53120000000001</c:v>
                </c:pt>
                <c:pt idx="18">
                  <c:v>290.60480000000001</c:v>
                </c:pt>
                <c:pt idx="19">
                  <c:v>290.7756</c:v>
                </c:pt>
                <c:pt idx="20">
                  <c:v>291.06169999999997</c:v>
                </c:pt>
                <c:pt idx="21">
                  <c:v>291.50400000000002</c:v>
                </c:pt>
                <c:pt idx="22">
                  <c:v>292.35610000000003</c:v>
                </c:pt>
                <c:pt idx="23">
                  <c:v>293.62209999999999</c:v>
                </c:pt>
                <c:pt idx="24">
                  <c:v>294.38040000000001</c:v>
                </c:pt>
                <c:pt idx="25">
                  <c:v>295.83789999999999</c:v>
                </c:pt>
                <c:pt idx="26">
                  <c:v>296.1943</c:v>
                </c:pt>
                <c:pt idx="27">
                  <c:v>296.29719999999998</c:v>
                </c:pt>
                <c:pt idx="28">
                  <c:v>296.49340000000001</c:v>
                </c:pt>
                <c:pt idx="29">
                  <c:v>297.0025</c:v>
                </c:pt>
                <c:pt idx="30">
                  <c:v>298.3886</c:v>
                </c:pt>
                <c:pt idx="31">
                  <c:v>300.3546</c:v>
                </c:pt>
                <c:pt idx="32">
                  <c:v>300.9273</c:v>
                </c:pt>
                <c:pt idx="33">
                  <c:v>302.01740000000001</c:v>
                </c:pt>
                <c:pt idx="34">
                  <c:v>302.7124</c:v>
                </c:pt>
                <c:pt idx="35">
                  <c:v>303.43700000000001</c:v>
                </c:pt>
                <c:pt idx="36">
                  <c:v>304.4194</c:v>
                </c:pt>
                <c:pt idx="37">
                  <c:v>305.13749999999999</c:v>
                </c:pt>
                <c:pt idx="38">
                  <c:v>306.28769999999997</c:v>
                </c:pt>
                <c:pt idx="39">
                  <c:v>307.03280000000001</c:v>
                </c:pt>
                <c:pt idx="40">
                  <c:v>307.98610000000002</c:v>
                </c:pt>
                <c:pt idx="41">
                  <c:v>308.57100000000003</c:v>
                </c:pt>
                <c:pt idx="42">
                  <c:v>309.53250000000003</c:v>
                </c:pt>
                <c:pt idx="43">
                  <c:v>310.66660000000002</c:v>
                </c:pt>
                <c:pt idx="44">
                  <c:v>311.72590000000002</c:v>
                </c:pt>
                <c:pt idx="45">
                  <c:v>312.57400000000001</c:v>
                </c:pt>
                <c:pt idx="46">
                  <c:v>313.24930000000001</c:v>
                </c:pt>
                <c:pt idx="47">
                  <c:v>313.77210000000002</c:v>
                </c:pt>
                <c:pt idx="48">
                  <c:v>314.30869999999999</c:v>
                </c:pt>
                <c:pt idx="49">
                  <c:v>315.25970000000001</c:v>
                </c:pt>
                <c:pt idx="50">
                  <c:v>316.19299999999998</c:v>
                </c:pt>
                <c:pt idx="51">
                  <c:v>317.02280000000002</c:v>
                </c:pt>
                <c:pt idx="52">
                  <c:v>318.65679999999998</c:v>
                </c:pt>
                <c:pt idx="53">
                  <c:v>319.91550000000001</c:v>
                </c:pt>
                <c:pt idx="54">
                  <c:v>320.67739999999998</c:v>
                </c:pt>
                <c:pt idx="55">
                  <c:v>321.58449999999999</c:v>
                </c:pt>
                <c:pt idx="56">
                  <c:v>322.30849999999998</c:v>
                </c:pt>
                <c:pt idx="57">
                  <c:v>323.13979999999998</c:v>
                </c:pt>
                <c:pt idx="58">
                  <c:v>323.86849999999998</c:v>
                </c:pt>
                <c:pt idx="59">
                  <c:v>324.45920000000001</c:v>
                </c:pt>
                <c:pt idx="60">
                  <c:v>325.0797</c:v>
                </c:pt>
                <c:pt idx="61">
                  <c:v>325.6755</c:v>
                </c:pt>
                <c:pt idx="62">
                  <c:v>326.55270000000002</c:v>
                </c:pt>
                <c:pt idx="63">
                  <c:v>327.13490000000002</c:v>
                </c:pt>
                <c:pt idx="64">
                  <c:v>328.09230000000002</c:v>
                </c:pt>
                <c:pt idx="65">
                  <c:v>330.49939999999998</c:v>
                </c:pt>
                <c:pt idx="66">
                  <c:v>331.93560000000002</c:v>
                </c:pt>
                <c:pt idx="67">
                  <c:v>332.65190000000001</c:v>
                </c:pt>
                <c:pt idx="68">
                  <c:v>333.58600000000001</c:v>
                </c:pt>
                <c:pt idx="69">
                  <c:v>335.09140000000002</c:v>
                </c:pt>
                <c:pt idx="70">
                  <c:v>337.55419999999998</c:v>
                </c:pt>
                <c:pt idx="71">
                  <c:v>339.91</c:v>
                </c:pt>
                <c:pt idx="72">
                  <c:v>340.9502</c:v>
                </c:pt>
                <c:pt idx="73">
                  <c:v>341.65030000000002</c:v>
                </c:pt>
                <c:pt idx="74">
                  <c:v>342.43459999999999</c:v>
                </c:pt>
                <c:pt idx="75">
                  <c:v>343.4151</c:v>
                </c:pt>
                <c:pt idx="76">
                  <c:v>344.04660000000001</c:v>
                </c:pt>
                <c:pt idx="77">
                  <c:v>344.76249999999999</c:v>
                </c:pt>
                <c:pt idx="78">
                  <c:v>345.2201</c:v>
                </c:pt>
                <c:pt idx="79">
                  <c:v>346.04399999999998</c:v>
                </c:pt>
                <c:pt idx="80">
                  <c:v>346.31420000000003</c:v>
                </c:pt>
                <c:pt idx="81">
                  <c:v>346.92450000000002</c:v>
                </c:pt>
                <c:pt idx="82">
                  <c:v>347.29919999999998</c:v>
                </c:pt>
                <c:pt idx="83">
                  <c:v>347.72149999999999</c:v>
                </c:pt>
                <c:pt idx="84">
                  <c:v>348.26589999999999</c:v>
                </c:pt>
                <c:pt idx="85">
                  <c:v>349.46940000000001</c:v>
                </c:pt>
                <c:pt idx="86">
                  <c:v>350.04860000000002</c:v>
                </c:pt>
                <c:pt idx="87">
                  <c:v>350.839</c:v>
                </c:pt>
                <c:pt idx="88">
                  <c:v>351.37869999999998</c:v>
                </c:pt>
                <c:pt idx="89">
                  <c:v>352.15320000000003</c:v>
                </c:pt>
                <c:pt idx="90">
                  <c:v>352.48660000000001</c:v>
                </c:pt>
                <c:pt idx="91">
                  <c:v>353.29360000000003</c:v>
                </c:pt>
                <c:pt idx="92">
                  <c:v>353.64060000000001</c:v>
                </c:pt>
                <c:pt idx="93">
                  <c:v>354.19830000000002</c:v>
                </c:pt>
                <c:pt idx="94">
                  <c:v>355.4323</c:v>
                </c:pt>
                <c:pt idx="95">
                  <c:v>355.74829999999997</c:v>
                </c:pt>
                <c:pt idx="96">
                  <c:v>356.23180000000002</c:v>
                </c:pt>
                <c:pt idx="97">
                  <c:v>356.57749999999999</c:v>
                </c:pt>
                <c:pt idx="98">
                  <c:v>357.48129999999998</c:v>
                </c:pt>
                <c:pt idx="99">
                  <c:v>365.15289999999999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20-6345-92AD-4C2B5D5EB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311376"/>
        <c:axId val="1436251824"/>
      </c:scatterChart>
      <c:valAx>
        <c:axId val="1436311376"/>
        <c:scaling>
          <c:orientation val="minMax"/>
          <c:min val="250"/>
        </c:scaling>
        <c:delete val="0"/>
        <c:axPos val="b"/>
        <c:numFmt formatCode="General" sourceLinked="1"/>
        <c:majorTickMark val="out"/>
        <c:minorTickMark val="none"/>
        <c:tickLblPos val="nextTo"/>
        <c:crossAx val="1436251824"/>
        <c:crosses val="autoZero"/>
        <c:crossBetween val="midCat"/>
      </c:valAx>
      <c:valAx>
        <c:axId val="1436251824"/>
        <c:scaling>
          <c:orientation val="minMax"/>
          <c:min val="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311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6</xdr:row>
      <xdr:rowOff>120650</xdr:rowOff>
    </xdr:from>
    <xdr:to>
      <xdr:col>7</xdr:col>
      <xdr:colOff>38100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50800</xdr:colOff>
      <xdr:row>21</xdr:row>
      <xdr:rowOff>165100</xdr:rowOff>
    </xdr:from>
    <xdr:to>
      <xdr:col>7</xdr:col>
      <xdr:colOff>25400</xdr:colOff>
      <xdr:row>37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6</xdr:row>
      <xdr:rowOff>44450</xdr:rowOff>
    </xdr:from>
    <xdr:to>
      <xdr:col>7</xdr:col>
      <xdr:colOff>133350</xdr:colOff>
      <xdr:row>21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25400</xdr:colOff>
      <xdr:row>21</xdr:row>
      <xdr:rowOff>152400</xdr:rowOff>
    </xdr:from>
    <xdr:to>
      <xdr:col>7</xdr:col>
      <xdr:colOff>127000</xdr:colOff>
      <xdr:row>37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bara/Dropbox/SciLifeLab%20Postdoc%20project/Data%20H&#228;sseldala/LOI/LOI-HA#7.4_Eng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bara/Dropbox/SciLifeLab%20Postdoc%20project/Data%20H&#228;sseldala/LOI/LOI-HA#8_Eng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I %"/>
      <sheetName val="Correlation to Core 5"/>
    </sheetNames>
    <sheetDataSet>
      <sheetData sheetId="0" refreshError="1"/>
      <sheetData sheetId="1">
        <row r="2">
          <cell r="A2">
            <v>270.5</v>
          </cell>
          <cell r="B2">
            <v>82.9268</v>
          </cell>
          <cell r="C2">
            <v>340.5</v>
          </cell>
          <cell r="D2">
            <v>66.45264847512469</v>
          </cell>
          <cell r="H2">
            <v>303.87</v>
          </cell>
          <cell r="I2">
            <v>303.87</v>
          </cell>
          <cell r="J2">
            <v>303.87</v>
          </cell>
        </row>
        <row r="3">
          <cell r="A3">
            <v>271.5</v>
          </cell>
          <cell r="B3">
            <v>81.6327</v>
          </cell>
          <cell r="C3">
            <v>341.5</v>
          </cell>
          <cell r="D3">
            <v>67.030965391620285</v>
          </cell>
          <cell r="H3">
            <v>305.22000000000003</v>
          </cell>
          <cell r="I3">
            <v>305.22000000000003</v>
          </cell>
          <cell r="J3">
            <v>305.22000000000003</v>
          </cell>
        </row>
        <row r="4">
          <cell r="A4">
            <v>272.5</v>
          </cell>
          <cell r="B4">
            <v>75.75</v>
          </cell>
          <cell r="C4">
            <v>342.5</v>
          </cell>
          <cell r="D4">
            <v>62.968299711817352</v>
          </cell>
          <cell r="H4">
            <v>306.57</v>
          </cell>
          <cell r="I4">
            <v>306.57</v>
          </cell>
          <cell r="J4">
            <v>306.57</v>
          </cell>
        </row>
        <row r="5">
          <cell r="A5">
            <v>273.5</v>
          </cell>
          <cell r="B5">
            <v>75.362300000000005</v>
          </cell>
          <cell r="C5">
            <v>343.5</v>
          </cell>
          <cell r="D5">
            <v>65.128205128204669</v>
          </cell>
          <cell r="H5">
            <v>307.92</v>
          </cell>
          <cell r="I5">
            <v>307.92</v>
          </cell>
          <cell r="J5">
            <v>307.92</v>
          </cell>
        </row>
        <row r="6">
          <cell r="A6">
            <v>274.5</v>
          </cell>
          <cell r="B6">
            <v>71.034499999999994</v>
          </cell>
          <cell r="C6">
            <v>344.5</v>
          </cell>
          <cell r="D6">
            <v>63.109756097561231</v>
          </cell>
          <cell r="H6">
            <v>309.27</v>
          </cell>
          <cell r="I6">
            <v>309.27</v>
          </cell>
          <cell r="J6">
            <v>309.27</v>
          </cell>
        </row>
        <row r="7">
          <cell r="A7">
            <v>275.5</v>
          </cell>
          <cell r="B7">
            <v>68.981499999999997</v>
          </cell>
          <cell r="C7">
            <v>345.5</v>
          </cell>
          <cell r="D7">
            <v>63.8065522620916</v>
          </cell>
          <cell r="H7">
            <v>310.62</v>
          </cell>
          <cell r="I7">
            <v>310.62</v>
          </cell>
          <cell r="J7">
            <v>310.62</v>
          </cell>
        </row>
        <row r="8">
          <cell r="A8">
            <v>277</v>
          </cell>
          <cell r="B8">
            <v>67.660899999999998</v>
          </cell>
          <cell r="C8">
            <v>346.5</v>
          </cell>
          <cell r="D8">
            <v>64.625850340135955</v>
          </cell>
          <cell r="H8">
            <v>312.64499999999998</v>
          </cell>
          <cell r="I8">
            <v>312.64499999999998</v>
          </cell>
          <cell r="J8">
            <v>312.64499999999998</v>
          </cell>
        </row>
        <row r="9">
          <cell r="A9">
            <v>277.5</v>
          </cell>
          <cell r="B9">
            <v>65.922899999999998</v>
          </cell>
          <cell r="C9">
            <v>347.5</v>
          </cell>
          <cell r="D9">
            <v>66.719745222933582</v>
          </cell>
          <cell r="H9">
            <v>313.32</v>
          </cell>
          <cell r="I9">
            <v>313.32</v>
          </cell>
          <cell r="J9">
            <v>313.32</v>
          </cell>
        </row>
        <row r="10">
          <cell r="A10">
            <v>278.5</v>
          </cell>
          <cell r="B10">
            <v>66.059600000000003</v>
          </cell>
          <cell r="C10">
            <v>348.5</v>
          </cell>
          <cell r="D10">
            <v>63.90423572744011</v>
          </cell>
          <cell r="H10">
            <v>314.67</v>
          </cell>
          <cell r="I10">
            <v>314.67</v>
          </cell>
          <cell r="J10">
            <v>314.67</v>
          </cell>
        </row>
        <row r="11">
          <cell r="A11">
            <v>279.5</v>
          </cell>
          <cell r="B11">
            <v>64.285700000000006</v>
          </cell>
          <cell r="C11">
            <v>349.5</v>
          </cell>
          <cell r="D11">
            <v>63.85714285714603</v>
          </cell>
          <cell r="H11">
            <v>316.02</v>
          </cell>
          <cell r="I11">
            <v>316.02</v>
          </cell>
          <cell r="J11">
            <v>316.02</v>
          </cell>
        </row>
        <row r="12">
          <cell r="A12">
            <v>280.5</v>
          </cell>
          <cell r="B12">
            <v>62.881399999999999</v>
          </cell>
          <cell r="C12">
            <v>350.5</v>
          </cell>
          <cell r="D12">
            <v>62.077922077920469</v>
          </cell>
          <cell r="H12">
            <v>317.37</v>
          </cell>
          <cell r="I12">
            <v>317.37</v>
          </cell>
          <cell r="J12">
            <v>317.37</v>
          </cell>
        </row>
        <row r="13">
          <cell r="A13">
            <v>281.5</v>
          </cell>
          <cell r="B13">
            <v>62.903199999999998</v>
          </cell>
          <cell r="C13">
            <v>351.5</v>
          </cell>
          <cell r="D13">
            <v>56.609195402298639</v>
          </cell>
          <cell r="H13">
            <v>318.72000000000003</v>
          </cell>
          <cell r="I13">
            <v>318.72000000000003</v>
          </cell>
          <cell r="J13">
            <v>318.72000000000003</v>
          </cell>
        </row>
        <row r="14">
          <cell r="A14">
            <v>282.5</v>
          </cell>
          <cell r="B14">
            <v>64</v>
          </cell>
          <cell r="C14">
            <v>352.5</v>
          </cell>
          <cell r="D14">
            <v>50.3438789546084</v>
          </cell>
          <cell r="H14">
            <v>320.07</v>
          </cell>
          <cell r="I14">
            <v>320.07</v>
          </cell>
          <cell r="J14">
            <v>320.07</v>
          </cell>
        </row>
        <row r="15">
          <cell r="A15">
            <v>283.5</v>
          </cell>
          <cell r="B15">
            <v>64.162800000000004</v>
          </cell>
          <cell r="C15">
            <v>353.5</v>
          </cell>
          <cell r="D15">
            <v>53.897550111358463</v>
          </cell>
          <cell r="H15">
            <v>321.42</v>
          </cell>
          <cell r="I15">
            <v>321.42</v>
          </cell>
          <cell r="J15">
            <v>321.42</v>
          </cell>
        </row>
        <row r="16">
          <cell r="A16">
            <v>284.5</v>
          </cell>
          <cell r="B16">
            <v>63.286700000000003</v>
          </cell>
          <cell r="C16">
            <v>354.5</v>
          </cell>
          <cell r="D16">
            <v>56.598984771572937</v>
          </cell>
          <cell r="H16">
            <v>322.77</v>
          </cell>
          <cell r="I16">
            <v>322.77</v>
          </cell>
          <cell r="J16">
            <v>322.77</v>
          </cell>
        </row>
        <row r="17">
          <cell r="A17">
            <v>285.5</v>
          </cell>
          <cell r="B17">
            <v>63.636400000000002</v>
          </cell>
          <cell r="C17">
            <v>355.5</v>
          </cell>
          <cell r="D17">
            <v>54.264524103832947</v>
          </cell>
          <cell r="H17">
            <v>324.12</v>
          </cell>
          <cell r="I17">
            <v>324.12</v>
          </cell>
          <cell r="J17">
            <v>324.12</v>
          </cell>
        </row>
        <row r="18">
          <cell r="A18">
            <v>286.5</v>
          </cell>
          <cell r="B18">
            <v>65.186499999999995</v>
          </cell>
          <cell r="C18">
            <v>356.5</v>
          </cell>
          <cell r="D18">
            <v>51.918976545841502</v>
          </cell>
          <cell r="H18">
            <v>325.47000000000003</v>
          </cell>
          <cell r="I18">
            <v>325.47000000000003</v>
          </cell>
          <cell r="J18">
            <v>325.47000000000003</v>
          </cell>
        </row>
        <row r="19">
          <cell r="A19">
            <v>287.5</v>
          </cell>
          <cell r="B19">
            <v>69.387799999999999</v>
          </cell>
          <cell r="C19">
            <v>357.5</v>
          </cell>
          <cell r="D19">
            <v>49.845520082389648</v>
          </cell>
          <cell r="H19">
            <v>326.82</v>
          </cell>
          <cell r="I19">
            <v>326.82</v>
          </cell>
          <cell r="J19">
            <v>326.82</v>
          </cell>
        </row>
        <row r="20">
          <cell r="A20">
            <v>288.5</v>
          </cell>
          <cell r="B20">
            <v>71.4542</v>
          </cell>
          <cell r="C20">
            <v>358.5</v>
          </cell>
          <cell r="D20">
            <v>44.8375451263543</v>
          </cell>
          <cell r="H20">
            <v>328.17</v>
          </cell>
          <cell r="I20">
            <v>328.17</v>
          </cell>
          <cell r="J20">
            <v>328.17</v>
          </cell>
        </row>
        <row r="21">
          <cell r="A21">
            <v>289.5</v>
          </cell>
          <cell r="B21">
            <v>74.411799999999999</v>
          </cell>
          <cell r="C21">
            <v>359.5</v>
          </cell>
          <cell r="D21">
            <v>42.636986301370378</v>
          </cell>
          <cell r="H21">
            <v>329.52</v>
          </cell>
          <cell r="I21">
            <v>329.52</v>
          </cell>
          <cell r="J21">
            <v>329.52</v>
          </cell>
        </row>
        <row r="22">
          <cell r="A22">
            <v>290.5</v>
          </cell>
          <cell r="B22">
            <v>77.556799999999996</v>
          </cell>
          <cell r="C22">
            <v>360.5</v>
          </cell>
          <cell r="D22">
            <v>40.017064846415131</v>
          </cell>
          <cell r="H22">
            <v>330.87</v>
          </cell>
          <cell r="I22">
            <v>330.87</v>
          </cell>
          <cell r="J22">
            <v>330.87</v>
          </cell>
        </row>
        <row r="23">
          <cell r="A23">
            <v>291.5</v>
          </cell>
          <cell r="B23">
            <v>83.008399999999995</v>
          </cell>
          <cell r="C23">
            <v>361.5</v>
          </cell>
          <cell r="D23">
            <v>33.445096395641968</v>
          </cell>
          <cell r="H23">
            <v>332.22</v>
          </cell>
          <cell r="I23">
            <v>332.22</v>
          </cell>
          <cell r="J23">
            <v>332.22</v>
          </cell>
        </row>
        <row r="24">
          <cell r="A24">
            <v>292.5</v>
          </cell>
          <cell r="B24">
            <v>75.510199999999998</v>
          </cell>
          <cell r="C24">
            <v>362.5</v>
          </cell>
          <cell r="D24">
            <v>29.647058823527722</v>
          </cell>
          <cell r="H24">
            <v>333.57</v>
          </cell>
          <cell r="I24">
            <v>333.57</v>
          </cell>
          <cell r="J24">
            <v>333.57</v>
          </cell>
        </row>
        <row r="25">
          <cell r="A25">
            <v>293.5</v>
          </cell>
          <cell r="B25">
            <v>76.174499999999995</v>
          </cell>
          <cell r="C25">
            <v>363.5</v>
          </cell>
          <cell r="D25">
            <v>30.282962071041524</v>
          </cell>
          <cell r="H25">
            <v>334.92</v>
          </cell>
          <cell r="I25">
            <v>334.92</v>
          </cell>
          <cell r="J25">
            <v>334.92</v>
          </cell>
        </row>
        <row r="26">
          <cell r="A26">
            <v>294.5</v>
          </cell>
          <cell r="B26">
            <v>82.005099999999999</v>
          </cell>
          <cell r="C26">
            <v>364.5</v>
          </cell>
          <cell r="D26">
            <v>27.319004524886498</v>
          </cell>
          <cell r="H26">
            <v>336.27</v>
          </cell>
          <cell r="I26">
            <v>336.27</v>
          </cell>
          <cell r="J26">
            <v>336.27</v>
          </cell>
        </row>
        <row r="27">
          <cell r="A27">
            <v>295.5</v>
          </cell>
          <cell r="B27">
            <v>83.939400000000006</v>
          </cell>
          <cell r="C27">
            <v>365.5</v>
          </cell>
          <cell r="D27">
            <v>26.971371170265847</v>
          </cell>
          <cell r="H27">
            <v>337.62</v>
          </cell>
          <cell r="I27">
            <v>337.62</v>
          </cell>
          <cell r="J27">
            <v>337.62</v>
          </cell>
        </row>
        <row r="28">
          <cell r="A28">
            <v>296.5</v>
          </cell>
          <cell r="B28">
            <v>84.569699999999997</v>
          </cell>
          <cell r="C28">
            <v>366.5</v>
          </cell>
          <cell r="D28">
            <v>22.067767158992453</v>
          </cell>
          <cell r="H28">
            <v>338.97</v>
          </cell>
          <cell r="I28">
            <v>338.97</v>
          </cell>
          <cell r="J28">
            <v>338.97</v>
          </cell>
        </row>
        <row r="29">
          <cell r="A29">
            <v>297.5</v>
          </cell>
          <cell r="B29">
            <v>83.333299999999994</v>
          </cell>
          <cell r="C29">
            <v>367.5</v>
          </cell>
          <cell r="D29">
            <v>22.063421170164741</v>
          </cell>
          <cell r="H29">
            <v>341.93619999999999</v>
          </cell>
          <cell r="I29">
            <v>344.19040000000001</v>
          </cell>
          <cell r="J29">
            <v>340.70710000000003</v>
          </cell>
        </row>
        <row r="30">
          <cell r="A30">
            <v>298.5</v>
          </cell>
          <cell r="B30">
            <v>87.096800000000002</v>
          </cell>
          <cell r="C30">
            <v>368.5</v>
          </cell>
          <cell r="D30">
            <v>20.668549905838322</v>
          </cell>
          <cell r="H30">
            <v>342.46850000000001</v>
          </cell>
          <cell r="I30">
            <v>345.19159999999999</v>
          </cell>
          <cell r="J30">
            <v>341.03370000000001</v>
          </cell>
        </row>
        <row r="31">
          <cell r="A31">
            <v>299.5</v>
          </cell>
          <cell r="B31">
            <v>76.956500000000005</v>
          </cell>
          <cell r="C31">
            <v>369.5</v>
          </cell>
          <cell r="D31">
            <v>19.481090589269968</v>
          </cell>
          <cell r="H31">
            <v>343.02159999999998</v>
          </cell>
          <cell r="I31">
            <v>345.72019999999998</v>
          </cell>
          <cell r="J31">
            <v>341.79689999999999</v>
          </cell>
        </row>
        <row r="32">
          <cell r="A32">
            <v>300.5</v>
          </cell>
          <cell r="B32">
            <v>83</v>
          </cell>
          <cell r="C32">
            <v>370.5</v>
          </cell>
          <cell r="D32">
            <v>15.736040609137621</v>
          </cell>
          <cell r="H32">
            <v>347.92090000000002</v>
          </cell>
          <cell r="I32">
            <v>350.00470000000001</v>
          </cell>
          <cell r="J32">
            <v>343.79160000000002</v>
          </cell>
        </row>
        <row r="33">
          <cell r="A33">
            <v>301.5</v>
          </cell>
          <cell r="B33">
            <v>84.967299999999994</v>
          </cell>
          <cell r="C33">
            <v>371.5</v>
          </cell>
          <cell r="D33">
            <v>16.575392479007149</v>
          </cell>
          <cell r="H33">
            <v>349.82139999999998</v>
          </cell>
          <cell r="I33">
            <v>351.14760000000001</v>
          </cell>
          <cell r="J33">
            <v>345.34629999999999</v>
          </cell>
        </row>
        <row r="34">
          <cell r="A34">
            <v>302.5</v>
          </cell>
          <cell r="B34">
            <v>78.571399999999997</v>
          </cell>
          <cell r="C34">
            <v>372.5</v>
          </cell>
          <cell r="D34">
            <v>16.778273809523657</v>
          </cell>
          <cell r="H34">
            <v>351.19580000000002</v>
          </cell>
          <cell r="I34">
            <v>353.29520000000002</v>
          </cell>
          <cell r="J34">
            <v>350.29</v>
          </cell>
        </row>
        <row r="35">
          <cell r="A35">
            <v>303.5</v>
          </cell>
          <cell r="B35">
            <v>73.941400000000002</v>
          </cell>
          <cell r="C35">
            <v>373.5</v>
          </cell>
          <cell r="D35">
            <v>17.874952052167149</v>
          </cell>
          <cell r="H35">
            <v>351.6456</v>
          </cell>
          <cell r="I35">
            <v>353.4563</v>
          </cell>
          <cell r="J35">
            <v>350.74639999999999</v>
          </cell>
        </row>
        <row r="36">
          <cell r="A36">
            <v>304.5</v>
          </cell>
          <cell r="B36">
            <v>71.111099999999993</v>
          </cell>
          <cell r="C36">
            <v>374.5</v>
          </cell>
          <cell r="D36">
            <v>17.107942973522636</v>
          </cell>
          <cell r="H36">
            <v>352.47809999999998</v>
          </cell>
          <cell r="I36">
            <v>353.72230000000002</v>
          </cell>
          <cell r="J36">
            <v>351.65379999999999</v>
          </cell>
        </row>
        <row r="37">
          <cell r="A37">
            <v>305.5</v>
          </cell>
          <cell r="B37">
            <v>69.473699999999994</v>
          </cell>
          <cell r="C37">
            <v>375.5</v>
          </cell>
          <cell r="D37">
            <v>16.921035169209958</v>
          </cell>
          <cell r="H37">
            <v>353.0179</v>
          </cell>
          <cell r="I37">
            <v>354.0908</v>
          </cell>
          <cell r="J37">
            <v>352.21710000000002</v>
          </cell>
        </row>
        <row r="38">
          <cell r="A38">
            <v>306.5</v>
          </cell>
          <cell r="B38">
            <v>70.400000000000006</v>
          </cell>
          <cell r="C38">
            <v>376.5</v>
          </cell>
          <cell r="D38">
            <v>18.739424703892858</v>
          </cell>
          <cell r="H38">
            <v>353.64729999999997</v>
          </cell>
          <cell r="I38">
            <v>356.46679999999998</v>
          </cell>
          <cell r="J38">
            <v>352.66250000000002</v>
          </cell>
        </row>
        <row r="39">
          <cell r="A39">
            <v>307.5</v>
          </cell>
          <cell r="B39">
            <v>73.146299999999997</v>
          </cell>
          <cell r="C39">
            <v>377.5</v>
          </cell>
          <cell r="D39">
            <v>20.17167381974247</v>
          </cell>
          <cell r="H39">
            <v>354.29</v>
          </cell>
          <cell r="I39">
            <v>357.57909999999998</v>
          </cell>
          <cell r="J39">
            <v>353.00830000000002</v>
          </cell>
        </row>
        <row r="40">
          <cell r="A40">
            <v>308.5</v>
          </cell>
          <cell r="B40">
            <v>74.571399999999997</v>
          </cell>
          <cell r="C40">
            <v>378.5</v>
          </cell>
          <cell r="D40">
            <v>21.217105263157972</v>
          </cell>
          <cell r="H40">
            <v>355.34390000000002</v>
          </cell>
          <cell r="I40">
            <v>357.87569999999999</v>
          </cell>
          <cell r="J40">
            <v>353.83089999999999</v>
          </cell>
        </row>
        <row r="41">
          <cell r="A41">
            <v>309.5</v>
          </cell>
          <cell r="B41">
            <v>72.7273</v>
          </cell>
          <cell r="C41">
            <v>379.5</v>
          </cell>
          <cell r="D41">
            <v>19.429947812123402</v>
          </cell>
          <cell r="H41">
            <v>357.52249999999998</v>
          </cell>
          <cell r="I41">
            <v>358.69540000000001</v>
          </cell>
          <cell r="J41">
            <v>355.52319999999997</v>
          </cell>
        </row>
        <row r="42">
          <cell r="A42">
            <v>310.5</v>
          </cell>
          <cell r="B42">
            <v>65.5642</v>
          </cell>
          <cell r="C42">
            <v>380.5</v>
          </cell>
          <cell r="D42">
            <v>18.511066398390117</v>
          </cell>
          <cell r="H42">
            <v>358.4896</v>
          </cell>
          <cell r="I42">
            <v>359.2448</v>
          </cell>
          <cell r="J42">
            <v>357.50810000000001</v>
          </cell>
        </row>
        <row r="43">
          <cell r="A43">
            <v>311.5</v>
          </cell>
          <cell r="B43">
            <v>66.513800000000003</v>
          </cell>
          <cell r="C43">
            <v>381.5</v>
          </cell>
          <cell r="D43">
            <v>17.863788611834178</v>
          </cell>
          <cell r="H43">
            <v>358.87279999999998</v>
          </cell>
          <cell r="I43">
            <v>359.57639999999998</v>
          </cell>
          <cell r="J43">
            <v>358.11430000000001</v>
          </cell>
        </row>
        <row r="44">
          <cell r="A44">
            <v>312.5</v>
          </cell>
          <cell r="B44">
            <v>61.956499999999998</v>
          </cell>
          <cell r="C44">
            <v>382.5</v>
          </cell>
          <cell r="D44">
            <v>18.028279654360201</v>
          </cell>
          <cell r="H44">
            <v>359.34530000000001</v>
          </cell>
          <cell r="I44">
            <v>359.99040000000002</v>
          </cell>
          <cell r="J44">
            <v>358.51850000000002</v>
          </cell>
        </row>
        <row r="45">
          <cell r="A45">
            <v>313.5</v>
          </cell>
          <cell r="B45">
            <v>59.642899999999997</v>
          </cell>
          <cell r="C45">
            <v>383.5</v>
          </cell>
          <cell r="D45">
            <v>17.622667588112744</v>
          </cell>
          <cell r="H45">
            <v>359.89980000000003</v>
          </cell>
          <cell r="I45">
            <v>360.61380000000003</v>
          </cell>
          <cell r="J45">
            <v>359.06310000000002</v>
          </cell>
        </row>
        <row r="46">
          <cell r="A46">
            <v>314.5</v>
          </cell>
          <cell r="B46">
            <v>51.975299999999997</v>
          </cell>
          <cell r="C46">
            <v>384.5</v>
          </cell>
          <cell r="D46">
            <v>17.257945306726164</v>
          </cell>
          <cell r="H46">
            <v>360.7226</v>
          </cell>
          <cell r="I46">
            <v>361.94380000000001</v>
          </cell>
          <cell r="J46">
            <v>359.95339999999999</v>
          </cell>
        </row>
        <row r="47">
          <cell r="A47">
            <v>315.5</v>
          </cell>
          <cell r="B47">
            <v>43.950600000000001</v>
          </cell>
          <cell r="C47">
            <v>385.5</v>
          </cell>
          <cell r="D47">
            <v>17.465451337841866</v>
          </cell>
          <cell r="H47">
            <v>361.59679999999997</v>
          </cell>
          <cell r="I47">
            <v>363.202</v>
          </cell>
          <cell r="J47">
            <v>360.73</v>
          </cell>
        </row>
        <row r="48">
          <cell r="A48">
            <v>316.5</v>
          </cell>
          <cell r="B48">
            <v>41.3215</v>
          </cell>
          <cell r="C48">
            <v>386.5</v>
          </cell>
          <cell r="D48">
            <v>17.080244924267117</v>
          </cell>
          <cell r="H48">
            <v>362.85700000000003</v>
          </cell>
          <cell r="I48">
            <v>364.7944</v>
          </cell>
          <cell r="J48">
            <v>361.41899999999998</v>
          </cell>
        </row>
        <row r="49">
          <cell r="A49">
            <v>317.5</v>
          </cell>
          <cell r="B49">
            <v>39.4495</v>
          </cell>
          <cell r="C49">
            <v>387.5</v>
          </cell>
          <cell r="D49">
            <v>18.381112984822636</v>
          </cell>
          <cell r="H49">
            <v>364.60610000000003</v>
          </cell>
          <cell r="I49">
            <v>365.71570000000003</v>
          </cell>
          <cell r="J49">
            <v>362.93419999999998</v>
          </cell>
        </row>
        <row r="50">
          <cell r="A50">
            <v>318.5</v>
          </cell>
          <cell r="B50">
            <v>36.036000000000001</v>
          </cell>
          <cell r="C50">
            <v>388.5</v>
          </cell>
          <cell r="D50">
            <v>16.626671237572435</v>
          </cell>
          <cell r="H50">
            <v>365.5813</v>
          </cell>
          <cell r="I50">
            <v>366.3854</v>
          </cell>
          <cell r="J50">
            <v>364.02199999999999</v>
          </cell>
        </row>
        <row r="51">
          <cell r="A51">
            <v>319.5</v>
          </cell>
          <cell r="B51">
            <v>27.378599999999999</v>
          </cell>
          <cell r="C51">
            <v>389.5</v>
          </cell>
          <cell r="D51">
            <v>16.561910747956759</v>
          </cell>
          <cell r="H51">
            <v>366.57499999999999</v>
          </cell>
          <cell r="I51">
            <v>368.00420000000003</v>
          </cell>
          <cell r="J51">
            <v>365.74619999999999</v>
          </cell>
        </row>
        <row r="52">
          <cell r="A52">
            <v>320.5</v>
          </cell>
          <cell r="B52">
            <v>25.6203</v>
          </cell>
          <cell r="C52">
            <v>390.5</v>
          </cell>
          <cell r="D52">
            <v>16.222293607452514</v>
          </cell>
          <cell r="H52">
            <v>367.71899999999999</v>
          </cell>
          <cell r="I52">
            <v>369.48489999999998</v>
          </cell>
          <cell r="J52">
            <v>366.5376</v>
          </cell>
        </row>
        <row r="53">
          <cell r="A53">
            <v>321.5</v>
          </cell>
          <cell r="B53">
            <v>26.831700000000001</v>
          </cell>
          <cell r="C53">
            <v>391.5</v>
          </cell>
          <cell r="D53">
            <v>17.357656163625364</v>
          </cell>
          <cell r="H53">
            <v>368.66329999999999</v>
          </cell>
          <cell r="I53">
            <v>370.16180000000003</v>
          </cell>
          <cell r="J53">
            <v>367.08589999999998</v>
          </cell>
        </row>
        <row r="54">
          <cell r="A54">
            <v>322.5</v>
          </cell>
          <cell r="B54">
            <v>22.378399999999999</v>
          </cell>
          <cell r="C54">
            <v>392.5</v>
          </cell>
          <cell r="D54">
            <v>18.151693667157179</v>
          </cell>
          <cell r="H54">
            <v>370.1046</v>
          </cell>
          <cell r="I54">
            <v>373.13720000000001</v>
          </cell>
          <cell r="J54">
            <v>368.13049999999998</v>
          </cell>
        </row>
        <row r="55">
          <cell r="A55">
            <v>323.5</v>
          </cell>
          <cell r="B55">
            <v>18.368400000000001</v>
          </cell>
          <cell r="C55">
            <v>393.5</v>
          </cell>
          <cell r="D55">
            <v>16.74462114125425</v>
          </cell>
          <cell r="H55">
            <v>371.55990000000003</v>
          </cell>
          <cell r="I55">
            <v>374.58280000000002</v>
          </cell>
          <cell r="J55">
            <v>369.92430000000002</v>
          </cell>
        </row>
        <row r="56">
          <cell r="A56">
            <v>324.5</v>
          </cell>
          <cell r="B56">
            <v>17.558700000000002</v>
          </cell>
          <cell r="C56">
            <v>394.5</v>
          </cell>
          <cell r="D56">
            <v>18.883672404798045</v>
          </cell>
          <cell r="H56">
            <v>372.46089999999998</v>
          </cell>
          <cell r="I56">
            <v>375.7817</v>
          </cell>
          <cell r="J56">
            <v>370.3802</v>
          </cell>
        </row>
        <row r="57">
          <cell r="A57">
            <v>325.5</v>
          </cell>
          <cell r="B57">
            <v>18.103400000000001</v>
          </cell>
          <cell r="C57">
            <v>395.5</v>
          </cell>
          <cell r="D57">
            <v>19.339622641510061</v>
          </cell>
          <cell r="H57">
            <v>374.36860000000001</v>
          </cell>
          <cell r="I57">
            <v>379.36880000000002</v>
          </cell>
          <cell r="J57">
            <v>371.47660000000002</v>
          </cell>
        </row>
        <row r="58">
          <cell r="A58">
            <v>326.5</v>
          </cell>
          <cell r="B58">
            <v>19.288599999999999</v>
          </cell>
          <cell r="C58">
            <v>396.5</v>
          </cell>
          <cell r="D58">
            <v>20.486111111111459</v>
          </cell>
          <cell r="H58">
            <v>376.08440000000002</v>
          </cell>
          <cell r="I58">
            <v>380.48289999999997</v>
          </cell>
          <cell r="J58">
            <v>372.51819999999998</v>
          </cell>
        </row>
        <row r="59">
          <cell r="A59">
            <v>327.5</v>
          </cell>
          <cell r="B59">
            <v>20.680800000000001</v>
          </cell>
          <cell r="C59">
            <v>397.5</v>
          </cell>
          <cell r="D59">
            <v>20.996093750001137</v>
          </cell>
          <cell r="H59">
            <v>378.63240000000002</v>
          </cell>
          <cell r="I59">
            <v>383.22410000000002</v>
          </cell>
          <cell r="J59">
            <v>373.77210000000002</v>
          </cell>
        </row>
        <row r="60">
          <cell r="A60">
            <v>328.5</v>
          </cell>
          <cell r="B60">
            <v>20.457899999999999</v>
          </cell>
          <cell r="C60">
            <v>398.5</v>
          </cell>
          <cell r="D60">
            <v>28.402832415421326</v>
          </cell>
          <cell r="H60">
            <v>379.59930000000003</v>
          </cell>
          <cell r="I60">
            <v>384.61160000000001</v>
          </cell>
          <cell r="J60">
            <v>374.4033</v>
          </cell>
        </row>
        <row r="61">
          <cell r="A61">
            <v>329.5</v>
          </cell>
          <cell r="B61">
            <v>17.747699999999998</v>
          </cell>
          <cell r="C61">
            <v>399.5</v>
          </cell>
          <cell r="D61">
            <v>36.174126302880126</v>
          </cell>
          <cell r="H61">
            <v>381.51220000000001</v>
          </cell>
          <cell r="I61">
            <v>387.58080000000001</v>
          </cell>
          <cell r="J61">
            <v>375.54</v>
          </cell>
        </row>
        <row r="62">
          <cell r="A62">
            <v>330.5</v>
          </cell>
          <cell r="B62">
            <v>19.157900000000001</v>
          </cell>
          <cell r="C62">
            <v>400.5</v>
          </cell>
          <cell r="D62">
            <v>36.568322981366734</v>
          </cell>
          <cell r="H62">
            <v>383.18220000000002</v>
          </cell>
          <cell r="I62">
            <v>388.9742</v>
          </cell>
          <cell r="J62">
            <v>377.06950000000001</v>
          </cell>
        </row>
        <row r="63">
          <cell r="A63">
            <v>331.5</v>
          </cell>
          <cell r="B63">
            <v>18.104299999999999</v>
          </cell>
          <cell r="C63">
            <v>401.5</v>
          </cell>
          <cell r="D63">
            <v>35.915492957744668</v>
          </cell>
          <cell r="H63">
            <v>384.65989999999999</v>
          </cell>
          <cell r="I63">
            <v>390.87299999999999</v>
          </cell>
          <cell r="J63">
            <v>378.95729999999998</v>
          </cell>
        </row>
        <row r="64">
          <cell r="A64">
            <v>332.5</v>
          </cell>
          <cell r="B64">
            <v>17.795100000000001</v>
          </cell>
          <cell r="C64">
            <v>402.5</v>
          </cell>
          <cell r="D64">
            <v>31.302403577418296</v>
          </cell>
          <cell r="H64">
            <v>385.52640000000002</v>
          </cell>
          <cell r="I64">
            <v>392.06119999999999</v>
          </cell>
          <cell r="J64">
            <v>380.49459999999999</v>
          </cell>
        </row>
        <row r="65">
          <cell r="A65">
            <v>333.5</v>
          </cell>
          <cell r="B65">
            <v>17.5245</v>
          </cell>
          <cell r="C65">
            <v>403.5</v>
          </cell>
          <cell r="D65">
            <v>30.461226558541014</v>
          </cell>
          <cell r="H65">
            <v>387.33330000000001</v>
          </cell>
          <cell r="I65">
            <v>392.63290000000001</v>
          </cell>
          <cell r="J65">
            <v>382.1105</v>
          </cell>
        </row>
        <row r="66">
          <cell r="A66">
            <v>334.5</v>
          </cell>
          <cell r="B66">
            <v>19.487200000000001</v>
          </cell>
          <cell r="C66">
            <v>404.5</v>
          </cell>
          <cell r="D66">
            <v>25.786163522012984</v>
          </cell>
          <cell r="H66">
            <v>388.52179999999998</v>
          </cell>
          <cell r="I66">
            <v>394.04219999999998</v>
          </cell>
          <cell r="J66">
            <v>383.94240000000002</v>
          </cell>
        </row>
        <row r="67">
          <cell r="A67">
            <v>335.5</v>
          </cell>
          <cell r="B67">
            <v>15.8233</v>
          </cell>
          <cell r="C67">
            <v>405.5</v>
          </cell>
          <cell r="D67">
            <v>22.284969591659966</v>
          </cell>
          <cell r="H67">
            <v>389.85090000000002</v>
          </cell>
          <cell r="I67">
            <v>394.73230000000001</v>
          </cell>
          <cell r="J67">
            <v>384.87110000000001</v>
          </cell>
        </row>
        <row r="68">
          <cell r="A68">
            <v>336.5</v>
          </cell>
          <cell r="B68">
            <v>17.5</v>
          </cell>
          <cell r="C68">
            <v>406.5</v>
          </cell>
          <cell r="D68">
            <v>17.51412429378459</v>
          </cell>
          <cell r="H68">
            <v>391.3723</v>
          </cell>
          <cell r="I68">
            <v>395.69510000000002</v>
          </cell>
          <cell r="J68">
            <v>386.41680000000002</v>
          </cell>
        </row>
        <row r="69">
          <cell r="A69">
            <v>337.5</v>
          </cell>
          <cell r="B69">
            <v>20.5</v>
          </cell>
          <cell r="C69">
            <v>407.5</v>
          </cell>
          <cell r="D69">
            <v>16.998294485502857</v>
          </cell>
          <cell r="H69">
            <v>393.18209999999999</v>
          </cell>
          <cell r="I69">
            <v>396.41919999999999</v>
          </cell>
          <cell r="J69">
            <v>388.79950000000002</v>
          </cell>
        </row>
        <row r="70">
          <cell r="A70">
            <v>338.5</v>
          </cell>
          <cell r="B70">
            <v>20.289899999999999</v>
          </cell>
          <cell r="C70">
            <v>408.5</v>
          </cell>
          <cell r="D70">
            <v>18.086754453911482</v>
          </cell>
          <cell r="H70">
            <v>394.60469999999998</v>
          </cell>
          <cell r="I70">
            <v>397.2414</v>
          </cell>
          <cell r="J70">
            <v>389.66</v>
          </cell>
        </row>
        <row r="71">
          <cell r="A71">
            <v>339.5</v>
          </cell>
          <cell r="B71">
            <v>13.834</v>
          </cell>
          <cell r="C71">
            <v>409.5</v>
          </cell>
          <cell r="D71">
            <v>17.388114453411657</v>
          </cell>
          <cell r="H71">
            <v>395.56360000000001</v>
          </cell>
          <cell r="I71">
            <v>397.7688</v>
          </cell>
          <cell r="J71">
            <v>391.2423</v>
          </cell>
        </row>
        <row r="72">
          <cell r="A72">
            <v>340.5</v>
          </cell>
          <cell r="B72">
            <v>25.8278</v>
          </cell>
          <cell r="C72">
            <v>410.5</v>
          </cell>
          <cell r="D72">
            <v>18.038088393819837</v>
          </cell>
          <cell r="H72">
            <v>397.78500000000003</v>
          </cell>
          <cell r="I72">
            <v>399.20600000000002</v>
          </cell>
          <cell r="J72">
            <v>394.04090000000002</v>
          </cell>
        </row>
        <row r="73">
          <cell r="A73">
            <v>341.5</v>
          </cell>
          <cell r="B73">
            <v>33.082700000000003</v>
          </cell>
          <cell r="C73">
            <v>411.5</v>
          </cell>
          <cell r="D73">
            <v>21.751574127075177</v>
          </cell>
          <cell r="H73">
            <v>399.43849999999998</v>
          </cell>
          <cell r="I73">
            <v>401.9144</v>
          </cell>
          <cell r="J73">
            <v>398.05040000000002</v>
          </cell>
        </row>
        <row r="74">
          <cell r="A74">
            <v>342.5</v>
          </cell>
          <cell r="B74">
            <v>35.379100000000001</v>
          </cell>
          <cell r="C74">
            <v>412.5</v>
          </cell>
          <cell r="D74">
            <v>20.909816440542844</v>
          </cell>
          <cell r="H74">
            <v>401.18920000000003</v>
          </cell>
          <cell r="I74">
            <v>403.3322</v>
          </cell>
          <cell r="J74">
            <v>399.233</v>
          </cell>
        </row>
        <row r="75">
          <cell r="A75">
            <v>343.5</v>
          </cell>
          <cell r="B75">
            <v>31.934699999999999</v>
          </cell>
          <cell r="C75">
            <v>413.5</v>
          </cell>
          <cell r="D75">
            <v>22.693997071741602</v>
          </cell>
          <cell r="H75">
            <v>402.39600000000002</v>
          </cell>
          <cell r="I75">
            <v>403.95460000000003</v>
          </cell>
          <cell r="J75">
            <v>400.38200000000001</v>
          </cell>
        </row>
        <row r="76">
          <cell r="A76">
            <v>344.5</v>
          </cell>
          <cell r="B76">
            <v>32.5</v>
          </cell>
          <cell r="C76">
            <v>414.5</v>
          </cell>
          <cell r="D76">
            <v>23.802395209581192</v>
          </cell>
          <cell r="H76">
            <v>403.32069999999999</v>
          </cell>
          <cell r="I76">
            <v>404.66899999999998</v>
          </cell>
          <cell r="J76">
            <v>401.34350000000001</v>
          </cell>
        </row>
        <row r="77">
          <cell r="A77">
            <v>345.5</v>
          </cell>
          <cell r="B77">
            <v>26.763500000000001</v>
          </cell>
          <cell r="C77">
            <v>415.5</v>
          </cell>
          <cell r="D77">
            <v>22.291504286828509</v>
          </cell>
          <cell r="H77">
            <v>404.39460000000003</v>
          </cell>
          <cell r="I77">
            <v>406.96179999999998</v>
          </cell>
          <cell r="J77">
            <v>402.49009999999998</v>
          </cell>
        </row>
        <row r="78">
          <cell r="A78">
            <v>346.5</v>
          </cell>
          <cell r="B78">
            <v>21.768699999999999</v>
          </cell>
          <cell r="C78">
            <v>416.5</v>
          </cell>
          <cell r="D78">
            <v>22.641509433962398</v>
          </cell>
          <cell r="H78">
            <v>405.70769999999999</v>
          </cell>
          <cell r="I78">
            <v>408.9239</v>
          </cell>
          <cell r="J78">
            <v>404.09640000000002</v>
          </cell>
        </row>
        <row r="79">
          <cell r="A79">
            <v>347</v>
          </cell>
          <cell r="B79">
            <v>18.3415</v>
          </cell>
          <cell r="C79">
            <v>417.5</v>
          </cell>
          <cell r="D79">
            <v>23.689138576778753</v>
          </cell>
          <cell r="H79">
            <v>407.5915</v>
          </cell>
          <cell r="I79">
            <v>411.63279999999997</v>
          </cell>
          <cell r="J79">
            <v>405.25670000000002</v>
          </cell>
        </row>
        <row r="80">
          <cell r="A80">
            <v>348.5</v>
          </cell>
          <cell r="B80">
            <v>21.531099999999999</v>
          </cell>
          <cell r="C80">
            <v>418.5</v>
          </cell>
          <cell r="D80">
            <v>22.545700744753191</v>
          </cell>
          <cell r="H80">
            <v>410.74869999999999</v>
          </cell>
          <cell r="I80">
            <v>413.9008</v>
          </cell>
          <cell r="J80">
            <v>406.39760000000001</v>
          </cell>
        </row>
        <row r="81">
          <cell r="A81">
            <v>349.5</v>
          </cell>
          <cell r="B81">
            <v>22.427700000000002</v>
          </cell>
          <cell r="C81">
            <v>419.5</v>
          </cell>
          <cell r="D81">
            <v>19.616204690832756</v>
          </cell>
          <cell r="H81">
            <v>412.20359999999999</v>
          </cell>
          <cell r="I81">
            <v>414.91910000000001</v>
          </cell>
          <cell r="J81">
            <v>408.34559999999999</v>
          </cell>
        </row>
        <row r="82">
          <cell r="A82">
            <v>350.5</v>
          </cell>
          <cell r="B82">
            <v>23.450299999999999</v>
          </cell>
          <cell r="C82">
            <v>420.5</v>
          </cell>
          <cell r="D82">
            <v>17.749999999999797</v>
          </cell>
          <cell r="H82">
            <v>413.57139999999998</v>
          </cell>
          <cell r="I82">
            <v>416.41890000000001</v>
          </cell>
          <cell r="J82">
            <v>410.35340000000002</v>
          </cell>
        </row>
        <row r="83">
          <cell r="A83">
            <v>351.5</v>
          </cell>
          <cell r="B83">
            <v>25.490200000000002</v>
          </cell>
          <cell r="C83">
            <v>421.5</v>
          </cell>
          <cell r="D83">
            <v>16.543988783735873</v>
          </cell>
          <cell r="H83">
            <v>414.48399999999998</v>
          </cell>
          <cell r="I83">
            <v>417.39389999999997</v>
          </cell>
          <cell r="J83">
            <v>411.21370000000002</v>
          </cell>
        </row>
        <row r="84">
          <cell r="A84">
            <v>352.5</v>
          </cell>
          <cell r="B84">
            <v>25.225899999999999</v>
          </cell>
          <cell r="C84">
            <v>422.5</v>
          </cell>
          <cell r="D84">
            <v>15.851346226772952</v>
          </cell>
          <cell r="H84">
            <v>416.00439999999998</v>
          </cell>
          <cell r="I84">
            <v>418.46050000000002</v>
          </cell>
          <cell r="J84">
            <v>412.65230000000003</v>
          </cell>
        </row>
        <row r="85">
          <cell r="A85">
            <v>353.5</v>
          </cell>
          <cell r="B85">
            <v>25.04</v>
          </cell>
          <cell r="C85">
            <v>423.5</v>
          </cell>
          <cell r="D85">
            <v>19.549114331722702</v>
          </cell>
          <cell r="H85">
            <v>416.93759999999997</v>
          </cell>
          <cell r="I85">
            <v>419.08460000000002</v>
          </cell>
          <cell r="J85">
            <v>413.62979999999999</v>
          </cell>
        </row>
        <row r="86">
          <cell r="A86">
            <v>354.5</v>
          </cell>
          <cell r="B86">
            <v>24.431799999999999</v>
          </cell>
          <cell r="C86">
            <v>424.5</v>
          </cell>
          <cell r="D86">
            <v>19.487678339818927</v>
          </cell>
          <cell r="H86">
            <v>417.98129999999998</v>
          </cell>
          <cell r="I86">
            <v>420.24259999999998</v>
          </cell>
          <cell r="J86">
            <v>414.75779999999997</v>
          </cell>
        </row>
        <row r="87">
          <cell r="A87">
            <v>355.5</v>
          </cell>
          <cell r="B87">
            <v>20.065100000000001</v>
          </cell>
          <cell r="C87">
            <v>425.5</v>
          </cell>
          <cell r="D87">
            <v>18.860510805501036</v>
          </cell>
          <cell r="H87">
            <v>419.12900000000002</v>
          </cell>
          <cell r="I87">
            <v>421.93509999999998</v>
          </cell>
          <cell r="J87">
            <v>416.03399999999999</v>
          </cell>
        </row>
        <row r="88">
          <cell r="A88">
            <v>356.5</v>
          </cell>
          <cell r="B88">
            <v>17.2807</v>
          </cell>
          <cell r="C88">
            <v>426.5</v>
          </cell>
          <cell r="D88">
            <v>18.424194190210468</v>
          </cell>
          <cell r="H88">
            <v>420.73779999999999</v>
          </cell>
          <cell r="I88">
            <v>423.85140000000001</v>
          </cell>
          <cell r="J88">
            <v>418.15359999999998</v>
          </cell>
        </row>
        <row r="89">
          <cell r="A89">
            <v>357.5</v>
          </cell>
          <cell r="B89">
            <v>17.1373</v>
          </cell>
          <cell r="C89">
            <v>427.5</v>
          </cell>
          <cell r="D89">
            <v>18.129661503155461</v>
          </cell>
          <cell r="H89">
            <v>422.02050000000003</v>
          </cell>
          <cell r="I89">
            <v>425.00490000000002</v>
          </cell>
          <cell r="J89">
            <v>419.41719999999998</v>
          </cell>
        </row>
        <row r="90">
          <cell r="A90">
            <v>358.5</v>
          </cell>
          <cell r="B90">
            <v>17.467199999999998</v>
          </cell>
          <cell r="C90">
            <v>428.5</v>
          </cell>
          <cell r="D90">
            <v>15.219005196733191</v>
          </cell>
          <cell r="H90">
            <v>423.26799999999997</v>
          </cell>
          <cell r="I90">
            <v>425.86540000000002</v>
          </cell>
          <cell r="J90">
            <v>421.0831</v>
          </cell>
        </row>
        <row r="91">
          <cell r="A91">
            <v>359.5</v>
          </cell>
          <cell r="B91">
            <v>21.875</v>
          </cell>
          <cell r="C91">
            <v>429.5</v>
          </cell>
          <cell r="D91">
            <v>11.760612386916955</v>
          </cell>
          <cell r="H91">
            <v>424.1377</v>
          </cell>
          <cell r="I91">
            <v>426.62209999999999</v>
          </cell>
          <cell r="J91">
            <v>421.95920000000001</v>
          </cell>
        </row>
        <row r="92">
          <cell r="A92">
            <v>360.5</v>
          </cell>
          <cell r="B92">
            <v>20.710699999999999</v>
          </cell>
          <cell r="C92">
            <v>430.5</v>
          </cell>
          <cell r="D92">
            <v>8.893119390807767</v>
          </cell>
          <cell r="H92">
            <v>424.90030000000002</v>
          </cell>
          <cell r="I92">
            <v>427.41820000000001</v>
          </cell>
          <cell r="J92">
            <v>422.63</v>
          </cell>
        </row>
        <row r="93">
          <cell r="A93">
            <v>361.5</v>
          </cell>
          <cell r="B93">
            <v>21.171199999999999</v>
          </cell>
          <cell r="C93">
            <v>431.5</v>
          </cell>
          <cell r="D93">
            <v>9.2671705553730011</v>
          </cell>
          <cell r="H93">
            <v>425.9332</v>
          </cell>
          <cell r="I93">
            <v>428.04730000000001</v>
          </cell>
          <cell r="J93">
            <v>423.65109999999999</v>
          </cell>
        </row>
        <row r="94">
          <cell r="A94">
            <v>362.5</v>
          </cell>
          <cell r="B94">
            <v>22.972999999999999</v>
          </cell>
          <cell r="C94">
            <v>432.5</v>
          </cell>
          <cell r="D94">
            <v>10.167757774140689</v>
          </cell>
          <cell r="H94">
            <v>427.6902</v>
          </cell>
          <cell r="I94">
            <v>429.7353</v>
          </cell>
          <cell r="J94">
            <v>425.19720000000001</v>
          </cell>
        </row>
        <row r="95">
          <cell r="A95">
            <v>363.5</v>
          </cell>
          <cell r="B95">
            <v>10.351800000000001</v>
          </cell>
          <cell r="C95">
            <v>433.5</v>
          </cell>
          <cell r="D95">
            <v>9.094290496559351</v>
          </cell>
          <cell r="H95">
            <v>430.66980000000001</v>
          </cell>
          <cell r="I95">
            <v>435.52159999999998</v>
          </cell>
          <cell r="J95">
            <v>427.91410000000002</v>
          </cell>
        </row>
        <row r="96">
          <cell r="A96">
            <v>364.5</v>
          </cell>
          <cell r="B96">
            <v>9.4079999999999995</v>
          </cell>
          <cell r="C96">
            <v>434.5</v>
          </cell>
          <cell r="D96">
            <v>10.294408219719299</v>
          </cell>
          <cell r="H96">
            <v>433.47890000000001</v>
          </cell>
          <cell r="I96">
            <v>438.05189999999999</v>
          </cell>
          <cell r="J96">
            <v>429.76249999999999</v>
          </cell>
        </row>
        <row r="97">
          <cell r="A97">
            <v>365.5</v>
          </cell>
          <cell r="B97">
            <v>8.6614000000000004</v>
          </cell>
          <cell r="C97">
            <v>435.5</v>
          </cell>
          <cell r="D97">
            <v>8.1292710706152995</v>
          </cell>
          <cell r="H97">
            <v>435.16770000000002</v>
          </cell>
          <cell r="I97">
            <v>438.65440000000001</v>
          </cell>
          <cell r="J97">
            <v>430.80540000000002</v>
          </cell>
        </row>
        <row r="98">
          <cell r="A98">
            <v>366.5</v>
          </cell>
          <cell r="B98">
            <v>6.9558</v>
          </cell>
          <cell r="C98">
            <v>436.5</v>
          </cell>
          <cell r="D98">
            <v>7.022262064843428</v>
          </cell>
          <cell r="H98">
            <v>436.51600000000002</v>
          </cell>
          <cell r="I98">
            <v>438.98</v>
          </cell>
          <cell r="J98">
            <v>432.16160000000002</v>
          </cell>
        </row>
        <row r="99">
          <cell r="A99">
            <v>367.5</v>
          </cell>
          <cell r="B99">
            <v>6.6448</v>
          </cell>
          <cell r="C99">
            <v>437.5</v>
          </cell>
          <cell r="D99">
            <v>8.5236220472438262</v>
          </cell>
          <cell r="H99">
            <v>437.26119999999997</v>
          </cell>
          <cell r="I99">
            <v>439.15460000000002</v>
          </cell>
          <cell r="J99">
            <v>433.46069999999997</v>
          </cell>
        </row>
        <row r="100">
          <cell r="A100">
            <v>368.5</v>
          </cell>
          <cell r="B100">
            <v>7.0357000000000003</v>
          </cell>
          <cell r="C100">
            <v>438.5</v>
          </cell>
          <cell r="D100">
            <v>7.904884318765923</v>
          </cell>
          <cell r="H100">
            <v>437.72539999999998</v>
          </cell>
          <cell r="I100">
            <v>439.27719999999999</v>
          </cell>
          <cell r="J100">
            <v>434.2747</v>
          </cell>
        </row>
        <row r="101">
          <cell r="A101">
            <v>369.5</v>
          </cell>
          <cell r="B101">
            <v>6.1444000000000001</v>
          </cell>
          <cell r="C101">
            <v>439.5</v>
          </cell>
          <cell r="D101">
            <v>8.196347031963823</v>
          </cell>
          <cell r="H101">
            <v>438.02460000000002</v>
          </cell>
          <cell r="I101">
            <v>439.38229999999999</v>
          </cell>
          <cell r="J101">
            <v>434.7912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rrelation to Core5"/>
    </sheetNames>
    <sheetDataSet>
      <sheetData sheetId="0"/>
      <sheetData sheetId="1">
        <row r="2">
          <cell r="A2">
            <v>270.5</v>
          </cell>
          <cell r="B2">
            <v>82.9268</v>
          </cell>
          <cell r="C2">
            <v>290.5</v>
          </cell>
          <cell r="D2">
            <v>69.732441471571192</v>
          </cell>
          <cell r="H2">
            <v>275.20999999999998</v>
          </cell>
          <cell r="I2">
            <v>275.20999999999998</v>
          </cell>
          <cell r="J2">
            <v>275.20999999999998</v>
          </cell>
        </row>
        <row r="3">
          <cell r="A3">
            <v>271.5</v>
          </cell>
          <cell r="B3">
            <v>81.6327</v>
          </cell>
          <cell r="C3">
            <v>291.5</v>
          </cell>
          <cell r="D3">
            <v>72.239747634068507</v>
          </cell>
          <cell r="H3">
            <v>276.05239999999998</v>
          </cell>
          <cell r="I3">
            <v>276.05239999999998</v>
          </cell>
          <cell r="J3">
            <v>276.05239999999998</v>
          </cell>
        </row>
        <row r="4">
          <cell r="A4">
            <v>272.5</v>
          </cell>
          <cell r="B4">
            <v>75.75</v>
          </cell>
          <cell r="C4">
            <v>292.5</v>
          </cell>
          <cell r="D4">
            <v>75.384615384613241</v>
          </cell>
          <cell r="H4">
            <v>276.89479999999998</v>
          </cell>
          <cell r="I4">
            <v>276.89479999999998</v>
          </cell>
          <cell r="J4">
            <v>276.89479999999998</v>
          </cell>
        </row>
        <row r="5">
          <cell r="A5">
            <v>273.5</v>
          </cell>
          <cell r="B5">
            <v>75.362300000000005</v>
          </cell>
          <cell r="C5">
            <v>293.5</v>
          </cell>
          <cell r="D5">
            <v>67.158671586715457</v>
          </cell>
          <cell r="H5">
            <v>277.7373</v>
          </cell>
          <cell r="I5">
            <v>277.7373</v>
          </cell>
          <cell r="J5">
            <v>277.7373</v>
          </cell>
        </row>
        <row r="6">
          <cell r="A6">
            <v>274.5</v>
          </cell>
          <cell r="B6">
            <v>71.034499999999994</v>
          </cell>
          <cell r="C6">
            <v>294.5</v>
          </cell>
          <cell r="D6">
            <v>72.022684310019926</v>
          </cell>
          <cell r="H6">
            <v>278.5797</v>
          </cell>
          <cell r="I6">
            <v>278.5797</v>
          </cell>
          <cell r="J6">
            <v>278.5797</v>
          </cell>
        </row>
        <row r="7">
          <cell r="A7">
            <v>275.5</v>
          </cell>
          <cell r="B7">
            <v>68.981499999999997</v>
          </cell>
          <cell r="C7">
            <v>295.5</v>
          </cell>
          <cell r="D7">
            <v>72.850678733029923</v>
          </cell>
          <cell r="H7">
            <v>279.4221</v>
          </cell>
          <cell r="I7">
            <v>279.4221</v>
          </cell>
          <cell r="J7">
            <v>279.4221</v>
          </cell>
        </row>
        <row r="8">
          <cell r="A8">
            <v>277</v>
          </cell>
          <cell r="B8">
            <v>67.660899999999998</v>
          </cell>
          <cell r="C8">
            <v>296.5</v>
          </cell>
          <cell r="D8">
            <v>82.987551867218883</v>
          </cell>
          <cell r="H8">
            <v>280.68579999999997</v>
          </cell>
          <cell r="I8">
            <v>280.68579999999997</v>
          </cell>
          <cell r="J8">
            <v>280.68579999999997</v>
          </cell>
        </row>
        <row r="9">
          <cell r="A9">
            <v>277.5</v>
          </cell>
          <cell r="B9">
            <v>65.922899999999998</v>
          </cell>
          <cell r="C9">
            <v>297.5</v>
          </cell>
          <cell r="D9">
            <v>74.012158054712188</v>
          </cell>
          <cell r="H9">
            <v>281.10700000000003</v>
          </cell>
          <cell r="I9">
            <v>281.10700000000003</v>
          </cell>
          <cell r="J9">
            <v>281.10700000000003</v>
          </cell>
        </row>
        <row r="10">
          <cell r="A10">
            <v>278.5</v>
          </cell>
          <cell r="B10">
            <v>66.059600000000003</v>
          </cell>
          <cell r="C10">
            <v>298.5</v>
          </cell>
          <cell r="D10">
            <v>74.736842105263761</v>
          </cell>
          <cell r="H10">
            <v>281.94940000000003</v>
          </cell>
          <cell r="I10">
            <v>281.94940000000003</v>
          </cell>
          <cell r="J10">
            <v>281.94940000000003</v>
          </cell>
        </row>
        <row r="11">
          <cell r="A11">
            <v>279.5</v>
          </cell>
          <cell r="B11">
            <v>64.285700000000006</v>
          </cell>
          <cell r="C11">
            <v>299.5</v>
          </cell>
          <cell r="D11">
            <v>76.0904684975756</v>
          </cell>
          <cell r="H11">
            <v>282.79180000000002</v>
          </cell>
          <cell r="I11">
            <v>282.79180000000002</v>
          </cell>
          <cell r="J11">
            <v>282.79180000000002</v>
          </cell>
        </row>
        <row r="12">
          <cell r="A12">
            <v>280.5</v>
          </cell>
          <cell r="B12">
            <v>62.881399999999999</v>
          </cell>
          <cell r="C12">
            <v>300.5</v>
          </cell>
          <cell r="D12">
            <v>80.930232558140631</v>
          </cell>
          <cell r="H12">
            <v>283.63420000000002</v>
          </cell>
          <cell r="I12">
            <v>283.63420000000002</v>
          </cell>
          <cell r="J12">
            <v>283.63420000000002</v>
          </cell>
        </row>
        <row r="13">
          <cell r="A13">
            <v>281.5</v>
          </cell>
          <cell r="B13">
            <v>62.903199999999998</v>
          </cell>
          <cell r="C13">
            <v>301.5</v>
          </cell>
          <cell r="D13">
            <v>82.869379014984048</v>
          </cell>
          <cell r="H13">
            <v>284.47669999999999</v>
          </cell>
          <cell r="I13">
            <v>284.47669999999999</v>
          </cell>
          <cell r="J13">
            <v>284.47669999999999</v>
          </cell>
        </row>
        <row r="14">
          <cell r="A14">
            <v>282.5</v>
          </cell>
          <cell r="B14">
            <v>64</v>
          </cell>
          <cell r="C14">
            <v>302.5</v>
          </cell>
          <cell r="D14">
            <v>75.994108983802647</v>
          </cell>
          <cell r="H14">
            <v>285.31909999999999</v>
          </cell>
          <cell r="I14">
            <v>285.31909999999999</v>
          </cell>
          <cell r="J14">
            <v>285.31909999999999</v>
          </cell>
        </row>
        <row r="15">
          <cell r="A15">
            <v>283.5</v>
          </cell>
          <cell r="B15">
            <v>64.162800000000004</v>
          </cell>
          <cell r="C15">
            <v>303.5</v>
          </cell>
          <cell r="D15">
            <v>71.617161716170756</v>
          </cell>
          <cell r="H15">
            <v>286.16149999999999</v>
          </cell>
          <cell r="I15">
            <v>286.16149999999999</v>
          </cell>
          <cell r="J15">
            <v>286.16149999999999</v>
          </cell>
        </row>
        <row r="16">
          <cell r="A16">
            <v>284.5</v>
          </cell>
          <cell r="B16">
            <v>63.286700000000003</v>
          </cell>
          <cell r="C16">
            <v>304.5</v>
          </cell>
          <cell r="D16">
            <v>64.817001180637661</v>
          </cell>
          <cell r="H16">
            <v>287.00389999999999</v>
          </cell>
          <cell r="I16">
            <v>287.00389999999999</v>
          </cell>
          <cell r="J16">
            <v>287.00389999999999</v>
          </cell>
        </row>
        <row r="17">
          <cell r="A17">
            <v>285.5</v>
          </cell>
          <cell r="B17">
            <v>63.636400000000002</v>
          </cell>
          <cell r="C17">
            <v>305.5</v>
          </cell>
          <cell r="D17">
            <v>71.162790697676627</v>
          </cell>
          <cell r="H17">
            <v>287.84640000000002</v>
          </cell>
          <cell r="I17">
            <v>287.84640000000002</v>
          </cell>
          <cell r="J17">
            <v>287.84640000000002</v>
          </cell>
        </row>
        <row r="18">
          <cell r="A18">
            <v>286.5</v>
          </cell>
          <cell r="B18">
            <v>65.186499999999995</v>
          </cell>
          <cell r="C18">
            <v>306.5</v>
          </cell>
          <cell r="D18">
            <v>68.985507246377381</v>
          </cell>
          <cell r="H18">
            <v>288.68880000000001</v>
          </cell>
          <cell r="I18">
            <v>288.68880000000001</v>
          </cell>
          <cell r="J18">
            <v>288.68880000000001</v>
          </cell>
        </row>
        <row r="19">
          <cell r="A19">
            <v>287.5</v>
          </cell>
          <cell r="B19">
            <v>69.387799999999999</v>
          </cell>
          <cell r="C19">
            <v>307.5</v>
          </cell>
          <cell r="D19">
            <v>73.018867924530369</v>
          </cell>
          <cell r="H19">
            <v>289.53120000000001</v>
          </cell>
          <cell r="I19">
            <v>289.53120000000001</v>
          </cell>
          <cell r="J19">
            <v>289.53120000000001</v>
          </cell>
        </row>
        <row r="20">
          <cell r="A20">
            <v>288.5</v>
          </cell>
          <cell r="B20">
            <v>71.4542</v>
          </cell>
          <cell r="C20">
            <v>308.5</v>
          </cell>
          <cell r="D20">
            <v>69.762419006481196</v>
          </cell>
          <cell r="H20">
            <v>291.17169999999999</v>
          </cell>
          <cell r="I20">
            <v>291.9203</v>
          </cell>
          <cell r="J20">
            <v>290.60480000000001</v>
          </cell>
        </row>
        <row r="21">
          <cell r="A21">
            <v>289.5</v>
          </cell>
          <cell r="B21">
            <v>74.411799999999999</v>
          </cell>
          <cell r="C21">
            <v>309.5</v>
          </cell>
          <cell r="D21">
            <v>69.639468690701918</v>
          </cell>
          <cell r="H21">
            <v>291.4855</v>
          </cell>
          <cell r="I21">
            <v>292.29809999999998</v>
          </cell>
          <cell r="J21">
            <v>290.7756</v>
          </cell>
        </row>
        <row r="22">
          <cell r="A22">
            <v>290.5</v>
          </cell>
          <cell r="B22">
            <v>77.556799999999996</v>
          </cell>
          <cell r="C22">
            <v>310.5</v>
          </cell>
          <cell r="D22">
            <v>65.046728971964157</v>
          </cell>
          <cell r="H22">
            <v>291.85989999999998</v>
          </cell>
          <cell r="I22">
            <v>292.49799999999999</v>
          </cell>
          <cell r="J22">
            <v>291.06169999999997</v>
          </cell>
        </row>
        <row r="23">
          <cell r="A23">
            <v>291.5</v>
          </cell>
          <cell r="B23">
            <v>83.008399999999995</v>
          </cell>
          <cell r="C23">
            <v>311.5</v>
          </cell>
          <cell r="D23">
            <v>59.785202863960194</v>
          </cell>
          <cell r="H23">
            <v>292.26740000000001</v>
          </cell>
          <cell r="I23">
            <v>292.78190000000001</v>
          </cell>
          <cell r="J23">
            <v>291.50400000000002</v>
          </cell>
        </row>
        <row r="24">
          <cell r="A24">
            <v>292.5</v>
          </cell>
          <cell r="B24">
            <v>75.510199999999998</v>
          </cell>
          <cell r="C24">
            <v>312.5</v>
          </cell>
          <cell r="D24">
            <v>52.121212121213311</v>
          </cell>
          <cell r="H24">
            <v>293.62360000000001</v>
          </cell>
          <cell r="I24">
            <v>295.15089999999998</v>
          </cell>
          <cell r="J24">
            <v>292.35610000000003</v>
          </cell>
        </row>
        <row r="25">
          <cell r="A25">
            <v>293.5</v>
          </cell>
          <cell r="B25">
            <v>76.174499999999995</v>
          </cell>
          <cell r="C25">
            <v>313.5</v>
          </cell>
          <cell r="D25">
            <v>46.244477172311811</v>
          </cell>
          <cell r="H25">
            <v>294.73759999999999</v>
          </cell>
          <cell r="I25">
            <v>296.13159999999999</v>
          </cell>
          <cell r="J25">
            <v>293.62209999999999</v>
          </cell>
        </row>
        <row r="26">
          <cell r="A26">
            <v>294.5</v>
          </cell>
          <cell r="B26">
            <v>82.005099999999999</v>
          </cell>
          <cell r="C26">
            <v>314.5</v>
          </cell>
          <cell r="D26">
            <v>37.662337662338487</v>
          </cell>
          <cell r="H26">
            <v>296.05529999999999</v>
          </cell>
          <cell r="I26">
            <v>296.53550000000001</v>
          </cell>
          <cell r="J26">
            <v>294.38040000000001</v>
          </cell>
        </row>
        <row r="27">
          <cell r="A27">
            <v>295.5</v>
          </cell>
          <cell r="B27">
            <v>83.939400000000006</v>
          </cell>
          <cell r="C27">
            <v>315.5</v>
          </cell>
          <cell r="D27">
            <v>32.378580323785449</v>
          </cell>
          <cell r="H27">
            <v>296.3501</v>
          </cell>
          <cell r="I27">
            <v>296.76209999999998</v>
          </cell>
          <cell r="J27">
            <v>295.83789999999999</v>
          </cell>
        </row>
        <row r="28">
          <cell r="A28">
            <v>296.5</v>
          </cell>
          <cell r="B28">
            <v>84.569699999999997</v>
          </cell>
          <cell r="C28">
            <v>316.5</v>
          </cell>
          <cell r="D28">
            <v>28.636622932116513</v>
          </cell>
          <cell r="H28">
            <v>296.53539999999998</v>
          </cell>
          <cell r="I28">
            <v>297.17919999999998</v>
          </cell>
          <cell r="J28">
            <v>296.1943</v>
          </cell>
        </row>
        <row r="29">
          <cell r="A29">
            <v>297.5</v>
          </cell>
          <cell r="B29">
            <v>83.333299999999994</v>
          </cell>
          <cell r="C29">
            <v>317.5</v>
          </cell>
          <cell r="D29">
            <v>28.686131386860865</v>
          </cell>
          <cell r="H29">
            <v>296.71109999999999</v>
          </cell>
          <cell r="I29">
            <v>300.98930000000001</v>
          </cell>
          <cell r="J29">
            <v>296.29719999999998</v>
          </cell>
        </row>
        <row r="30">
          <cell r="A30">
            <v>298.5</v>
          </cell>
          <cell r="B30">
            <v>87.096800000000002</v>
          </cell>
          <cell r="C30">
            <v>318.5</v>
          </cell>
          <cell r="D30">
            <v>26.876090750436571</v>
          </cell>
          <cell r="H30">
            <v>297.01420000000002</v>
          </cell>
          <cell r="I30">
            <v>301.38830000000002</v>
          </cell>
          <cell r="J30">
            <v>296.49340000000001</v>
          </cell>
        </row>
        <row r="31">
          <cell r="A31">
            <v>299.5</v>
          </cell>
          <cell r="B31">
            <v>76.956500000000005</v>
          </cell>
          <cell r="C31">
            <v>319.5</v>
          </cell>
          <cell r="D31">
            <v>26.712692511948781</v>
          </cell>
          <cell r="H31">
            <v>299.81020000000001</v>
          </cell>
          <cell r="I31">
            <v>301.64089999999999</v>
          </cell>
          <cell r="J31">
            <v>297.0025</v>
          </cell>
        </row>
        <row r="32">
          <cell r="A32">
            <v>300.5</v>
          </cell>
          <cell r="B32">
            <v>83</v>
          </cell>
          <cell r="C32">
            <v>320.5</v>
          </cell>
          <cell r="D32">
            <v>23.754345307068693</v>
          </cell>
          <cell r="H32">
            <v>300.74650000000003</v>
          </cell>
          <cell r="I32">
            <v>301.8503</v>
          </cell>
          <cell r="J32">
            <v>298.3886</v>
          </cell>
        </row>
        <row r="33">
          <cell r="A33">
            <v>301.5</v>
          </cell>
          <cell r="B33">
            <v>84.967299999999994</v>
          </cell>
          <cell r="C33">
            <v>321.5</v>
          </cell>
          <cell r="D33">
            <v>23.069590085796467</v>
          </cell>
          <cell r="H33">
            <v>301.3981</v>
          </cell>
          <cell r="I33">
            <v>302.28519999999997</v>
          </cell>
          <cell r="J33">
            <v>300.3546</v>
          </cell>
        </row>
        <row r="34">
          <cell r="A34">
            <v>302.5</v>
          </cell>
          <cell r="B34">
            <v>78.571399999999997</v>
          </cell>
          <cell r="C34">
            <v>322.5</v>
          </cell>
          <cell r="D34">
            <v>19.48295241663639</v>
          </cell>
          <cell r="H34">
            <v>302.22340000000003</v>
          </cell>
          <cell r="I34">
            <v>303.46390000000002</v>
          </cell>
          <cell r="J34">
            <v>300.9273</v>
          </cell>
        </row>
        <row r="35">
          <cell r="A35">
            <v>303.5</v>
          </cell>
          <cell r="B35">
            <v>73.941400000000002</v>
          </cell>
          <cell r="C35">
            <v>323.5</v>
          </cell>
          <cell r="D35">
            <v>20.303867403314861</v>
          </cell>
          <cell r="H35">
            <v>303.0324</v>
          </cell>
          <cell r="I35">
            <v>304.86559999999997</v>
          </cell>
          <cell r="J35">
            <v>302.01740000000001</v>
          </cell>
        </row>
        <row r="36">
          <cell r="A36">
            <v>304.5</v>
          </cell>
          <cell r="B36">
            <v>71.111099999999993</v>
          </cell>
          <cell r="C36">
            <v>324.5</v>
          </cell>
          <cell r="D36">
            <v>20.13824884792529</v>
          </cell>
          <cell r="H36">
            <v>303.827</v>
          </cell>
          <cell r="I36">
            <v>306.18819999999999</v>
          </cell>
          <cell r="J36">
            <v>302.7124</v>
          </cell>
        </row>
        <row r="37">
          <cell r="A37">
            <v>305.5</v>
          </cell>
          <cell r="B37">
            <v>69.473699999999994</v>
          </cell>
          <cell r="C37">
            <v>325.5</v>
          </cell>
          <cell r="D37">
            <v>19.281332164767239</v>
          </cell>
          <cell r="H37">
            <v>304.98599999999999</v>
          </cell>
          <cell r="I37">
            <v>306.8476</v>
          </cell>
          <cell r="J37">
            <v>303.43700000000001</v>
          </cell>
        </row>
        <row r="38">
          <cell r="A38">
            <v>306.5</v>
          </cell>
          <cell r="B38">
            <v>70.400000000000006</v>
          </cell>
          <cell r="C38">
            <v>326.5</v>
          </cell>
          <cell r="D38">
            <v>19.393336648432726</v>
          </cell>
          <cell r="H38">
            <v>306.21780000000001</v>
          </cell>
          <cell r="I38">
            <v>308.32650000000001</v>
          </cell>
          <cell r="J38">
            <v>304.4194</v>
          </cell>
        </row>
        <row r="39">
          <cell r="A39">
            <v>307.5</v>
          </cell>
          <cell r="B39">
            <v>73.146299999999997</v>
          </cell>
          <cell r="C39">
            <v>327.5</v>
          </cell>
          <cell r="D39">
            <v>20.437636761488498</v>
          </cell>
          <cell r="H39">
            <v>306.97239999999999</v>
          </cell>
          <cell r="I39">
            <v>308.82479999999998</v>
          </cell>
          <cell r="J39">
            <v>305.13749999999999</v>
          </cell>
        </row>
        <row r="40">
          <cell r="A40">
            <v>308.5</v>
          </cell>
          <cell r="B40">
            <v>74.571399999999997</v>
          </cell>
          <cell r="C40">
            <v>328.5</v>
          </cell>
          <cell r="D40">
            <v>20.362563237773188</v>
          </cell>
          <cell r="H40">
            <v>307.63819999999998</v>
          </cell>
          <cell r="I40">
            <v>309.20679999999999</v>
          </cell>
          <cell r="J40">
            <v>306.28769999999997</v>
          </cell>
        </row>
        <row r="41">
          <cell r="A41">
            <v>309.5</v>
          </cell>
          <cell r="B41">
            <v>72.7273</v>
          </cell>
          <cell r="C41">
            <v>329.5</v>
          </cell>
          <cell r="D41">
            <v>20.875000000000181</v>
          </cell>
          <cell r="H41">
            <v>308.48970000000003</v>
          </cell>
          <cell r="I41">
            <v>309.85489999999999</v>
          </cell>
          <cell r="J41">
            <v>307.03280000000001</v>
          </cell>
        </row>
        <row r="42">
          <cell r="A42">
            <v>310.5</v>
          </cell>
          <cell r="B42">
            <v>65.5642</v>
          </cell>
          <cell r="C42">
            <v>330.5</v>
          </cell>
          <cell r="D42">
            <v>19.950124688279416</v>
          </cell>
          <cell r="H42">
            <v>309.28070000000002</v>
          </cell>
          <cell r="I42">
            <v>310.61540000000002</v>
          </cell>
          <cell r="J42">
            <v>307.98610000000002</v>
          </cell>
        </row>
        <row r="43">
          <cell r="A43">
            <v>311.5</v>
          </cell>
          <cell r="B43">
            <v>66.513800000000003</v>
          </cell>
          <cell r="C43">
            <v>331.5</v>
          </cell>
          <cell r="D43">
            <v>18.939147412951794</v>
          </cell>
          <cell r="H43">
            <v>310.11219999999997</v>
          </cell>
          <cell r="I43">
            <v>311.17790000000002</v>
          </cell>
          <cell r="J43">
            <v>308.57100000000003</v>
          </cell>
        </row>
        <row r="44">
          <cell r="A44">
            <v>312.5</v>
          </cell>
          <cell r="B44">
            <v>61.956499999999998</v>
          </cell>
          <cell r="C44">
            <v>332.5</v>
          </cell>
          <cell r="D44">
            <v>18.431245965138789</v>
          </cell>
          <cell r="H44">
            <v>310.9511</v>
          </cell>
          <cell r="I44">
            <v>311.84289999999999</v>
          </cell>
          <cell r="J44">
            <v>309.53250000000003</v>
          </cell>
        </row>
        <row r="45">
          <cell r="A45">
            <v>313.5</v>
          </cell>
          <cell r="B45">
            <v>59.642899999999997</v>
          </cell>
          <cell r="C45">
            <v>333.5</v>
          </cell>
          <cell r="D45">
            <v>18.081761006289643</v>
          </cell>
          <cell r="H45">
            <v>311.62419999999997</v>
          </cell>
          <cell r="I45">
            <v>312.63979999999998</v>
          </cell>
          <cell r="J45">
            <v>310.66660000000002</v>
          </cell>
        </row>
        <row r="46">
          <cell r="A46">
            <v>314.5</v>
          </cell>
          <cell r="B46">
            <v>51.975299999999997</v>
          </cell>
          <cell r="C46">
            <v>334.5</v>
          </cell>
          <cell r="D46">
            <v>17.91113147045332</v>
          </cell>
          <cell r="H46">
            <v>312.6832</v>
          </cell>
          <cell r="I46">
            <v>313.58949999999999</v>
          </cell>
          <cell r="J46">
            <v>311.72590000000002</v>
          </cell>
        </row>
        <row r="47">
          <cell r="A47">
            <v>315.5</v>
          </cell>
          <cell r="B47">
            <v>43.950600000000001</v>
          </cell>
          <cell r="C47">
            <v>335.5</v>
          </cell>
          <cell r="D47">
            <v>18.429617575263471</v>
          </cell>
          <cell r="H47">
            <v>313.50889999999998</v>
          </cell>
          <cell r="I47">
            <v>314.31490000000002</v>
          </cell>
          <cell r="J47">
            <v>312.57400000000001</v>
          </cell>
        </row>
        <row r="48">
          <cell r="A48">
            <v>316.5</v>
          </cell>
          <cell r="B48">
            <v>41.3215</v>
          </cell>
          <cell r="C48">
            <v>336.5</v>
          </cell>
          <cell r="D48">
            <v>18.405139833711353</v>
          </cell>
          <cell r="H48">
            <v>314.05239999999998</v>
          </cell>
          <cell r="I48">
            <v>314.90199999999999</v>
          </cell>
          <cell r="J48">
            <v>313.24930000000001</v>
          </cell>
        </row>
        <row r="49">
          <cell r="A49">
            <v>317.5</v>
          </cell>
          <cell r="B49">
            <v>39.4495</v>
          </cell>
          <cell r="C49">
            <v>337.5</v>
          </cell>
          <cell r="D49">
            <v>19.038984587489303</v>
          </cell>
          <cell r="H49">
            <v>314.5881</v>
          </cell>
          <cell r="I49">
            <v>316.07119999999998</v>
          </cell>
          <cell r="J49">
            <v>313.77210000000002</v>
          </cell>
        </row>
        <row r="50">
          <cell r="A50">
            <v>318.5</v>
          </cell>
          <cell r="B50">
            <v>36.036000000000001</v>
          </cell>
          <cell r="C50">
            <v>338.5</v>
          </cell>
          <cell r="D50">
            <v>21.42482975379728</v>
          </cell>
          <cell r="H50">
            <v>315.37079999999997</v>
          </cell>
          <cell r="I50">
            <v>317.90559999999999</v>
          </cell>
          <cell r="J50">
            <v>314.30869999999999</v>
          </cell>
        </row>
        <row r="51">
          <cell r="A51">
            <v>319.5</v>
          </cell>
          <cell r="B51">
            <v>27.378599999999999</v>
          </cell>
          <cell r="C51">
            <v>339.5</v>
          </cell>
          <cell r="D51">
            <v>23.551106427818375</v>
          </cell>
          <cell r="H51">
            <v>316.86849999999998</v>
          </cell>
          <cell r="I51">
            <v>319.88979999999998</v>
          </cell>
          <cell r="J51">
            <v>315.25970000000001</v>
          </cell>
        </row>
        <row r="52">
          <cell r="A52">
            <v>320.5</v>
          </cell>
          <cell r="B52">
            <v>25.6203</v>
          </cell>
          <cell r="C52">
            <v>340.5</v>
          </cell>
          <cell r="D52">
            <v>27.765957446808219</v>
          </cell>
          <cell r="H52">
            <v>318.52859999999998</v>
          </cell>
          <cell r="I52">
            <v>321.50740000000002</v>
          </cell>
          <cell r="J52">
            <v>316.19299999999998</v>
          </cell>
        </row>
        <row r="53">
          <cell r="A53">
            <v>321.5</v>
          </cell>
          <cell r="B53">
            <v>26.831700000000001</v>
          </cell>
          <cell r="C53">
            <v>341.5</v>
          </cell>
          <cell r="D53">
            <v>34.778012684989193</v>
          </cell>
          <cell r="H53">
            <v>319.77620000000002</v>
          </cell>
          <cell r="I53">
            <v>322.43959999999998</v>
          </cell>
          <cell r="J53">
            <v>317.02280000000002</v>
          </cell>
        </row>
        <row r="54">
          <cell r="A54">
            <v>322.5</v>
          </cell>
          <cell r="B54">
            <v>22.378399999999999</v>
          </cell>
          <cell r="C54">
            <v>342.5</v>
          </cell>
          <cell r="D54">
            <v>33.668005354752353</v>
          </cell>
          <cell r="H54">
            <v>321.0489</v>
          </cell>
          <cell r="I54">
            <v>324.74610000000001</v>
          </cell>
          <cell r="J54">
            <v>318.65679999999998</v>
          </cell>
        </row>
        <row r="55">
          <cell r="A55">
            <v>323.5</v>
          </cell>
          <cell r="B55">
            <v>18.368400000000001</v>
          </cell>
          <cell r="C55">
            <v>343.5</v>
          </cell>
          <cell r="D55">
            <v>28.610919143054769</v>
          </cell>
          <cell r="H55">
            <v>322.20729999999998</v>
          </cell>
          <cell r="I55">
            <v>325.83659999999998</v>
          </cell>
          <cell r="J55">
            <v>319.91550000000001</v>
          </cell>
        </row>
        <row r="56">
          <cell r="A56">
            <v>324.5</v>
          </cell>
          <cell r="B56">
            <v>17.558700000000002</v>
          </cell>
          <cell r="C56">
            <v>344.5</v>
          </cell>
          <cell r="D56">
            <v>27.991602519244246</v>
          </cell>
          <cell r="H56">
            <v>323.1508</v>
          </cell>
          <cell r="I56">
            <v>326.88150000000002</v>
          </cell>
          <cell r="J56">
            <v>320.67739999999998</v>
          </cell>
        </row>
        <row r="57">
          <cell r="A57">
            <v>325.5</v>
          </cell>
          <cell r="B57">
            <v>18.103400000000001</v>
          </cell>
          <cell r="C57">
            <v>345.5</v>
          </cell>
          <cell r="D57">
            <v>28.229027962716668</v>
          </cell>
          <cell r="H57">
            <v>324.09390000000002</v>
          </cell>
          <cell r="I57">
            <v>328.01119999999997</v>
          </cell>
          <cell r="J57">
            <v>321.58449999999999</v>
          </cell>
        </row>
        <row r="58">
          <cell r="A58">
            <v>326.5</v>
          </cell>
          <cell r="B58">
            <v>19.288599999999999</v>
          </cell>
          <cell r="C58">
            <v>346.5</v>
          </cell>
          <cell r="D58">
            <v>26.323024054982643</v>
          </cell>
          <cell r="H58">
            <v>325.24509999999998</v>
          </cell>
          <cell r="I58">
            <v>329.62380000000002</v>
          </cell>
          <cell r="J58">
            <v>322.30849999999998</v>
          </cell>
        </row>
        <row r="59">
          <cell r="A59">
            <v>327.5</v>
          </cell>
          <cell r="B59">
            <v>20.680800000000001</v>
          </cell>
          <cell r="C59">
            <v>347.5</v>
          </cell>
          <cell r="D59">
            <v>22.184986595174284</v>
          </cell>
          <cell r="H59">
            <v>326.39159999999998</v>
          </cell>
          <cell r="I59">
            <v>330.76979999999998</v>
          </cell>
          <cell r="J59">
            <v>323.13979999999998</v>
          </cell>
        </row>
        <row r="60">
          <cell r="A60">
            <v>328.5</v>
          </cell>
          <cell r="B60">
            <v>20.457899999999999</v>
          </cell>
          <cell r="C60">
            <v>348.5</v>
          </cell>
          <cell r="D60">
            <v>20.485036119710919</v>
          </cell>
          <cell r="H60">
            <v>327.12630000000001</v>
          </cell>
          <cell r="I60">
            <v>331.31110000000001</v>
          </cell>
          <cell r="J60">
            <v>323.86849999999998</v>
          </cell>
        </row>
        <row r="61">
          <cell r="A61">
            <v>329.5</v>
          </cell>
          <cell r="B61">
            <v>17.747699999999998</v>
          </cell>
          <cell r="C61">
            <v>349.5</v>
          </cell>
          <cell r="D61">
            <v>18.6925434116445</v>
          </cell>
          <cell r="H61">
            <v>327.95749999999998</v>
          </cell>
          <cell r="I61">
            <v>332.12650000000002</v>
          </cell>
          <cell r="J61">
            <v>324.45920000000001</v>
          </cell>
        </row>
        <row r="62">
          <cell r="A62">
            <v>330.5</v>
          </cell>
          <cell r="B62">
            <v>19.157900000000001</v>
          </cell>
          <cell r="C62">
            <v>350.5</v>
          </cell>
          <cell r="D62">
            <v>18.443396226415285</v>
          </cell>
          <cell r="H62">
            <v>328.9348</v>
          </cell>
          <cell r="I62">
            <v>333.0104</v>
          </cell>
          <cell r="J62">
            <v>325.0797</v>
          </cell>
        </row>
        <row r="63">
          <cell r="A63">
            <v>331.5</v>
          </cell>
          <cell r="B63">
            <v>18.104299999999999</v>
          </cell>
          <cell r="C63">
            <v>351.5</v>
          </cell>
          <cell r="D63">
            <v>18.312020460358085</v>
          </cell>
          <cell r="H63">
            <v>329.84359999999998</v>
          </cell>
          <cell r="I63">
            <v>333.7867</v>
          </cell>
          <cell r="J63">
            <v>325.6755</v>
          </cell>
        </row>
        <row r="64">
          <cell r="A64">
            <v>332.5</v>
          </cell>
          <cell r="B64">
            <v>17.795100000000001</v>
          </cell>
          <cell r="C64">
            <v>352.5</v>
          </cell>
          <cell r="D64">
            <v>18.670886075949376</v>
          </cell>
          <cell r="H64">
            <v>330.91239999999999</v>
          </cell>
          <cell r="I64">
            <v>334.70089999999999</v>
          </cell>
          <cell r="J64">
            <v>326.55270000000002</v>
          </cell>
        </row>
        <row r="65">
          <cell r="A65">
            <v>333.5</v>
          </cell>
          <cell r="B65">
            <v>17.5245</v>
          </cell>
          <cell r="C65">
            <v>353.5</v>
          </cell>
          <cell r="D65">
            <v>17.097862767154439</v>
          </cell>
          <cell r="H65">
            <v>331.80779999999999</v>
          </cell>
          <cell r="I65">
            <v>335.28370000000001</v>
          </cell>
          <cell r="J65">
            <v>327.13490000000002</v>
          </cell>
        </row>
        <row r="66">
          <cell r="A66">
            <v>334.5</v>
          </cell>
          <cell r="B66">
            <v>19.487200000000001</v>
          </cell>
          <cell r="C66">
            <v>354.5</v>
          </cell>
          <cell r="D66">
            <v>17.46704331450082</v>
          </cell>
          <cell r="H66">
            <v>332.97280000000001</v>
          </cell>
          <cell r="I66">
            <v>336.6549</v>
          </cell>
          <cell r="J66">
            <v>328.09230000000002</v>
          </cell>
        </row>
        <row r="67">
          <cell r="A67">
            <v>335.5</v>
          </cell>
          <cell r="B67">
            <v>15.8233</v>
          </cell>
          <cell r="C67">
            <v>355.5</v>
          </cell>
          <cell r="D67">
            <v>16.931438127089688</v>
          </cell>
          <cell r="H67">
            <v>334.24489999999997</v>
          </cell>
          <cell r="I67">
            <v>337.37419999999997</v>
          </cell>
          <cell r="J67">
            <v>330.49939999999998</v>
          </cell>
        </row>
        <row r="68">
          <cell r="A68">
            <v>336.5</v>
          </cell>
          <cell r="B68">
            <v>17.5</v>
          </cell>
          <cell r="C68">
            <v>356.5</v>
          </cell>
          <cell r="D68">
            <v>17.195402298850567</v>
          </cell>
          <cell r="H68">
            <v>335.32760000000002</v>
          </cell>
          <cell r="I68">
            <v>338.06330000000003</v>
          </cell>
          <cell r="J68">
            <v>331.93560000000002</v>
          </cell>
        </row>
        <row r="69">
          <cell r="A69">
            <v>337.5</v>
          </cell>
          <cell r="B69">
            <v>20.5</v>
          </cell>
          <cell r="C69">
            <v>357.5</v>
          </cell>
          <cell r="D69">
            <v>18.456375838924995</v>
          </cell>
          <cell r="H69">
            <v>336.22289999999998</v>
          </cell>
          <cell r="I69">
            <v>338.66840000000002</v>
          </cell>
          <cell r="J69">
            <v>332.65190000000001</v>
          </cell>
        </row>
        <row r="70">
          <cell r="A70">
            <v>338.5</v>
          </cell>
          <cell r="B70">
            <v>20.289899999999999</v>
          </cell>
          <cell r="C70">
            <v>358.5</v>
          </cell>
          <cell r="D70">
            <v>19.683098591549346</v>
          </cell>
          <cell r="H70">
            <v>337.1173</v>
          </cell>
          <cell r="I70">
            <v>339.23989999999998</v>
          </cell>
          <cell r="J70">
            <v>333.58600000000001</v>
          </cell>
        </row>
        <row r="71">
          <cell r="A71">
            <v>339.5</v>
          </cell>
          <cell r="B71">
            <v>13.834</v>
          </cell>
          <cell r="C71">
            <v>359.5</v>
          </cell>
          <cell r="D71">
            <v>21.118381915526403</v>
          </cell>
          <cell r="H71">
            <v>338.00670000000002</v>
          </cell>
          <cell r="I71">
            <v>339.73239999999998</v>
          </cell>
          <cell r="J71">
            <v>335.09140000000002</v>
          </cell>
        </row>
        <row r="72">
          <cell r="A72">
            <v>340.5</v>
          </cell>
          <cell r="B72">
            <v>25.8278</v>
          </cell>
          <cell r="C72">
            <v>360.5</v>
          </cell>
          <cell r="D72">
            <v>21.648590021691984</v>
          </cell>
          <cell r="H72">
            <v>340.00599999999997</v>
          </cell>
          <cell r="I72">
            <v>341.714</v>
          </cell>
          <cell r="J72">
            <v>337.55419999999998</v>
          </cell>
        </row>
        <row r="73">
          <cell r="A73">
            <v>341.5</v>
          </cell>
          <cell r="B73">
            <v>33.082700000000003</v>
          </cell>
          <cell r="C73">
            <v>361.5</v>
          </cell>
          <cell r="D73">
            <v>21.046686746988456</v>
          </cell>
          <cell r="H73">
            <v>341.20909999999998</v>
          </cell>
          <cell r="I73">
            <v>342.93299999999999</v>
          </cell>
          <cell r="J73">
            <v>339.91</v>
          </cell>
        </row>
        <row r="74">
          <cell r="A74">
            <v>342.5</v>
          </cell>
          <cell r="B74">
            <v>35.379100000000001</v>
          </cell>
          <cell r="C74">
            <v>362.5</v>
          </cell>
          <cell r="D74">
            <v>21.805392731535918</v>
          </cell>
          <cell r="H74">
            <v>342.11700000000002</v>
          </cell>
          <cell r="I74">
            <v>344.64319999999998</v>
          </cell>
          <cell r="J74">
            <v>340.9502</v>
          </cell>
        </row>
        <row r="75">
          <cell r="A75">
            <v>343.5</v>
          </cell>
          <cell r="B75">
            <v>31.934699999999999</v>
          </cell>
          <cell r="C75">
            <v>363.5</v>
          </cell>
          <cell r="D75">
            <v>22.460496613995375</v>
          </cell>
          <cell r="H75">
            <v>343.23070000000001</v>
          </cell>
          <cell r="I75">
            <v>345.69510000000002</v>
          </cell>
          <cell r="J75">
            <v>341.65030000000002</v>
          </cell>
        </row>
        <row r="76">
          <cell r="A76">
            <v>344.5</v>
          </cell>
          <cell r="B76">
            <v>32.5</v>
          </cell>
          <cell r="C76">
            <v>364.5</v>
          </cell>
          <cell r="D76">
            <v>21.893814997263227</v>
          </cell>
          <cell r="H76">
            <v>344.93900000000002</v>
          </cell>
          <cell r="I76">
            <v>346.95670000000001</v>
          </cell>
          <cell r="J76">
            <v>342.43459999999999</v>
          </cell>
        </row>
        <row r="77">
          <cell r="A77">
            <v>345.5</v>
          </cell>
          <cell r="B77">
            <v>26.763500000000001</v>
          </cell>
          <cell r="C77">
            <v>365.5</v>
          </cell>
          <cell r="D77">
            <v>21.027479091994945</v>
          </cell>
          <cell r="H77">
            <v>346.47649999999999</v>
          </cell>
          <cell r="I77">
            <v>352.89800000000002</v>
          </cell>
          <cell r="J77">
            <v>343.4151</v>
          </cell>
        </row>
        <row r="78">
          <cell r="A78">
            <v>346.5</v>
          </cell>
          <cell r="B78">
            <v>21.768699999999999</v>
          </cell>
          <cell r="C78">
            <v>366.5</v>
          </cell>
          <cell r="D78">
            <v>23.448275862069043</v>
          </cell>
          <cell r="H78">
            <v>348.4855</v>
          </cell>
          <cell r="I78">
            <v>355.42450000000002</v>
          </cell>
          <cell r="J78">
            <v>344.04660000000001</v>
          </cell>
        </row>
        <row r="79">
          <cell r="A79">
            <v>347</v>
          </cell>
          <cell r="B79">
            <v>18.3415</v>
          </cell>
          <cell r="C79">
            <v>367.5</v>
          </cell>
          <cell r="D79">
            <v>22.535863026376767</v>
          </cell>
          <cell r="H79">
            <v>351.40550000000002</v>
          </cell>
          <cell r="I79">
            <v>358.38319999999999</v>
          </cell>
          <cell r="J79">
            <v>344.76249999999999</v>
          </cell>
        </row>
        <row r="80">
          <cell r="A80">
            <v>348.5</v>
          </cell>
          <cell r="B80">
            <v>21.531099999999999</v>
          </cell>
          <cell r="C80">
            <v>368.5</v>
          </cell>
          <cell r="D80">
            <v>20.194862710363328</v>
          </cell>
          <cell r="H80">
            <v>355.2441</v>
          </cell>
          <cell r="I80">
            <v>361.02390000000003</v>
          </cell>
          <cell r="J80">
            <v>345.2201</v>
          </cell>
        </row>
        <row r="81">
          <cell r="A81">
            <v>349.5</v>
          </cell>
          <cell r="B81">
            <v>22.427700000000002</v>
          </cell>
          <cell r="C81">
            <v>369.5</v>
          </cell>
          <cell r="D81">
            <v>20.543144984669585</v>
          </cell>
          <cell r="H81">
            <v>359.11189999999999</v>
          </cell>
          <cell r="I81">
            <v>365.35640000000001</v>
          </cell>
          <cell r="J81">
            <v>346.04399999999998</v>
          </cell>
        </row>
        <row r="82">
          <cell r="A82">
            <v>350.5</v>
          </cell>
          <cell r="B82">
            <v>23.450299999999999</v>
          </cell>
          <cell r="C82">
            <v>370.5</v>
          </cell>
          <cell r="D82">
            <v>21.619092185306059</v>
          </cell>
          <cell r="H82">
            <v>361.01920000000001</v>
          </cell>
          <cell r="I82">
            <v>367.45920000000001</v>
          </cell>
          <cell r="J82">
            <v>346.31420000000003</v>
          </cell>
        </row>
        <row r="83">
          <cell r="A83">
            <v>351.5</v>
          </cell>
          <cell r="B83">
            <v>25.490200000000002</v>
          </cell>
          <cell r="C83">
            <v>371.5</v>
          </cell>
          <cell r="D83">
            <v>23.926073926073656</v>
          </cell>
          <cell r="H83">
            <v>363.42950000000002</v>
          </cell>
          <cell r="I83">
            <v>369.61380000000003</v>
          </cell>
          <cell r="J83">
            <v>346.92450000000002</v>
          </cell>
        </row>
        <row r="84">
          <cell r="A84">
            <v>352.5</v>
          </cell>
          <cell r="B84">
            <v>25.225899999999999</v>
          </cell>
          <cell r="C84">
            <v>372.5</v>
          </cell>
          <cell r="D84">
            <v>21.622983870967545</v>
          </cell>
          <cell r="H84">
            <v>366.02850000000001</v>
          </cell>
          <cell r="I84">
            <v>371.84390000000002</v>
          </cell>
          <cell r="J84">
            <v>347.29919999999998</v>
          </cell>
        </row>
        <row r="85">
          <cell r="A85">
            <v>353.5</v>
          </cell>
          <cell r="B85">
            <v>25.04</v>
          </cell>
          <cell r="C85">
            <v>373.5</v>
          </cell>
          <cell r="D85">
            <v>22.439706396364745</v>
          </cell>
          <cell r="H85">
            <v>367.9948</v>
          </cell>
          <cell r="I85">
            <v>373.2389</v>
          </cell>
          <cell r="J85">
            <v>347.72149999999999</v>
          </cell>
        </row>
        <row r="86">
          <cell r="A86">
            <v>354.5</v>
          </cell>
          <cell r="B86">
            <v>24.431799999999999</v>
          </cell>
          <cell r="C86">
            <v>374.5</v>
          </cell>
          <cell r="D86">
            <v>17.172722747635785</v>
          </cell>
          <cell r="H86">
            <v>370.1148</v>
          </cell>
          <cell r="I86">
            <v>374.06259999999997</v>
          </cell>
          <cell r="J86">
            <v>348.26589999999999</v>
          </cell>
        </row>
        <row r="87">
          <cell r="A87">
            <v>355.5</v>
          </cell>
          <cell r="B87">
            <v>20.065100000000001</v>
          </cell>
          <cell r="C87">
            <v>375.5</v>
          </cell>
          <cell r="D87">
            <v>17.277832837793433</v>
          </cell>
          <cell r="H87">
            <v>372.33</v>
          </cell>
          <cell r="I87">
            <v>377.3802</v>
          </cell>
          <cell r="J87">
            <v>349.46940000000001</v>
          </cell>
        </row>
        <row r="88">
          <cell r="A88">
            <v>356.5</v>
          </cell>
          <cell r="B88">
            <v>17.2807</v>
          </cell>
          <cell r="C88">
            <v>376.5</v>
          </cell>
          <cell r="D88">
            <v>15.948275862068728</v>
          </cell>
          <cell r="H88">
            <v>374.8451</v>
          </cell>
          <cell r="I88">
            <v>379.98680000000002</v>
          </cell>
          <cell r="J88">
            <v>350.04860000000002</v>
          </cell>
        </row>
        <row r="89">
          <cell r="A89">
            <v>357.5</v>
          </cell>
          <cell r="B89">
            <v>17.1373</v>
          </cell>
          <cell r="C89">
            <v>377.5</v>
          </cell>
          <cell r="D89">
            <v>18.06914546640537</v>
          </cell>
          <cell r="H89">
            <v>376.53120000000001</v>
          </cell>
          <cell r="I89">
            <v>381.98090000000002</v>
          </cell>
          <cell r="J89">
            <v>350.839</v>
          </cell>
        </row>
        <row r="90">
          <cell r="A90">
            <v>358.5</v>
          </cell>
          <cell r="B90">
            <v>17.467199999999998</v>
          </cell>
          <cell r="C90">
            <v>378.5</v>
          </cell>
          <cell r="D90">
            <v>13.949742268041327</v>
          </cell>
          <cell r="H90">
            <v>377.97660000000002</v>
          </cell>
          <cell r="I90">
            <v>383.45600000000002</v>
          </cell>
          <cell r="J90">
            <v>351.37869999999998</v>
          </cell>
        </row>
        <row r="91">
          <cell r="A91">
            <v>359.5</v>
          </cell>
          <cell r="B91">
            <v>21.875</v>
          </cell>
          <cell r="C91">
            <v>379.5</v>
          </cell>
          <cell r="D91">
            <v>18.47963040739204</v>
          </cell>
          <cell r="H91">
            <v>380.18389999999999</v>
          </cell>
          <cell r="I91">
            <v>385.3322</v>
          </cell>
          <cell r="J91">
            <v>352.15320000000003</v>
          </cell>
        </row>
        <row r="92">
          <cell r="A92">
            <v>360.5</v>
          </cell>
          <cell r="B92">
            <v>20.710699999999999</v>
          </cell>
          <cell r="C92">
            <v>380.5</v>
          </cell>
          <cell r="D92">
            <v>18.788580246913661</v>
          </cell>
          <cell r="H92">
            <v>382.67110000000002</v>
          </cell>
          <cell r="I92">
            <v>386.4504</v>
          </cell>
          <cell r="J92">
            <v>352.48660000000001</v>
          </cell>
        </row>
        <row r="93">
          <cell r="A93">
            <v>361.5</v>
          </cell>
          <cell r="B93">
            <v>21.171199999999999</v>
          </cell>
          <cell r="C93">
            <v>381.5</v>
          </cell>
          <cell r="D93">
            <v>14.596083231334086</v>
          </cell>
          <cell r="H93">
            <v>384.66129999999998</v>
          </cell>
          <cell r="I93">
            <v>389.54680000000002</v>
          </cell>
          <cell r="J93">
            <v>353.29360000000003</v>
          </cell>
        </row>
        <row r="94">
          <cell r="A94">
            <v>362.5</v>
          </cell>
          <cell r="B94">
            <v>22.972999999999999</v>
          </cell>
          <cell r="C94">
            <v>382.5</v>
          </cell>
          <cell r="D94">
            <v>17.108066971080721</v>
          </cell>
          <cell r="H94">
            <v>385.97719999999998</v>
          </cell>
          <cell r="I94">
            <v>390.74590000000001</v>
          </cell>
          <cell r="J94">
            <v>353.64060000000001</v>
          </cell>
        </row>
        <row r="95">
          <cell r="A95">
            <v>363.5</v>
          </cell>
          <cell r="B95">
            <v>10.351800000000001</v>
          </cell>
          <cell r="C95">
            <v>383.5</v>
          </cell>
          <cell r="D95">
            <v>14.19291977914888</v>
          </cell>
          <cell r="H95">
            <v>388.94060000000002</v>
          </cell>
          <cell r="I95">
            <v>399.60180000000003</v>
          </cell>
          <cell r="J95">
            <v>354.19830000000002</v>
          </cell>
        </row>
        <row r="96">
          <cell r="A96">
            <v>364.5</v>
          </cell>
          <cell r="B96">
            <v>9.4079999999999995</v>
          </cell>
          <cell r="C96">
            <v>384.5</v>
          </cell>
          <cell r="D96">
            <v>15.613931523022703</v>
          </cell>
          <cell r="H96">
            <v>394.66520000000003</v>
          </cell>
          <cell r="I96">
            <v>404.51100000000002</v>
          </cell>
          <cell r="J96">
            <v>355.4323</v>
          </cell>
        </row>
        <row r="97">
          <cell r="A97">
            <v>365.5</v>
          </cell>
          <cell r="B97">
            <v>8.6614000000000004</v>
          </cell>
          <cell r="C97">
            <v>385.5</v>
          </cell>
          <cell r="D97">
            <v>17.555732484076479</v>
          </cell>
          <cell r="H97">
            <v>401.5455</v>
          </cell>
          <cell r="I97">
            <v>411.7989</v>
          </cell>
          <cell r="J97">
            <v>355.74829999999997</v>
          </cell>
        </row>
        <row r="98">
          <cell r="A98">
            <v>366.5</v>
          </cell>
          <cell r="B98">
            <v>6.9558</v>
          </cell>
          <cell r="C98">
            <v>386.5</v>
          </cell>
          <cell r="D98">
            <v>17.379214459505597</v>
          </cell>
          <cell r="H98">
            <v>403.95699999999999</v>
          </cell>
          <cell r="I98">
            <v>415.65519999999998</v>
          </cell>
          <cell r="J98">
            <v>356.23180000000002</v>
          </cell>
        </row>
        <row r="99">
          <cell r="A99">
            <v>367.5</v>
          </cell>
          <cell r="B99">
            <v>6.6448</v>
          </cell>
          <cell r="C99">
            <v>387.5</v>
          </cell>
          <cell r="D99">
            <v>11.959608709372182</v>
          </cell>
          <cell r="H99">
            <v>408.12779999999998</v>
          </cell>
          <cell r="I99">
            <v>425.1499</v>
          </cell>
          <cell r="J99">
            <v>356.57749999999999</v>
          </cell>
        </row>
        <row r="100">
          <cell r="A100">
            <v>368.5</v>
          </cell>
          <cell r="B100">
            <v>7.0357000000000003</v>
          </cell>
          <cell r="C100">
            <v>388.5</v>
          </cell>
          <cell r="D100">
            <v>8.719169190826527</v>
          </cell>
          <cell r="H100">
            <v>412.25889999999998</v>
          </cell>
          <cell r="I100">
            <v>426.80990000000003</v>
          </cell>
          <cell r="J100">
            <v>357.48129999999998</v>
          </cell>
        </row>
        <row r="101">
          <cell r="A101">
            <v>369.5</v>
          </cell>
          <cell r="B101">
            <v>6.1444000000000001</v>
          </cell>
          <cell r="C101">
            <v>389.5</v>
          </cell>
          <cell r="D101">
            <v>8.8424172567099149</v>
          </cell>
          <cell r="H101">
            <v>414.39150000000001</v>
          </cell>
          <cell r="I101">
            <v>428.08769999999998</v>
          </cell>
          <cell r="J101">
            <v>365.15289999999999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sv.wikipedia.org/wiki/Helotiaceae" TargetMode="External"/><Relationship Id="rId1" Type="http://schemas.openxmlformats.org/officeDocument/2006/relationships/hyperlink" Target="https://www.google.se/search?client=firefox-b&amp;dcr=0&amp;q=botryococcus+dictyosphaeriaceae&amp;stick=H4sIAAAAAAAAAOPgE-LSz9U3MKoyN8tOU4KyDQtKzLQss5Ot9JMy83Py0yv184vSE_Myi3Pjk3MSi4sz0zKTE0sy8_OsMjLTM1KLFFBFAVgaN-BVAAAA&amp;sa=X&amp;ved=0ahUKEwjKypH86sXXAhWCNpoKHS4HBUgQmxMInwEoATA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E31" sqref="E31"/>
    </sheetView>
  </sheetViews>
  <sheetFormatPr baseColWidth="10" defaultColWidth="11" defaultRowHeight="16" x14ac:dyDescent="0.2"/>
  <cols>
    <col min="3" max="3" width="5.6640625" customWidth="1"/>
    <col min="6" max="6" width="56.1640625" customWidth="1"/>
    <col min="12" max="12" width="5.83203125" customWidth="1"/>
    <col min="14" max="14" width="69.83203125" customWidth="1"/>
    <col min="15" max="15" width="12.1640625" customWidth="1"/>
    <col min="16" max="16" width="27.33203125" customWidth="1"/>
  </cols>
  <sheetData>
    <row r="1" spans="1:7" ht="17" thickBot="1" x14ac:dyDescent="0.25">
      <c r="A1" s="2" t="s">
        <v>0</v>
      </c>
      <c r="B1" s="2" t="s">
        <v>206</v>
      </c>
      <c r="C1" s="2"/>
      <c r="D1" s="2" t="s">
        <v>206</v>
      </c>
      <c r="E1" s="2" t="s">
        <v>2</v>
      </c>
      <c r="F1" s="2"/>
      <c r="G1" s="2" t="s">
        <v>198</v>
      </c>
    </row>
    <row r="2" spans="1:7" x14ac:dyDescent="0.2">
      <c r="B2">
        <v>440</v>
      </c>
      <c r="C2" s="1" t="s">
        <v>3</v>
      </c>
      <c r="D2">
        <v>429</v>
      </c>
      <c r="E2" t="s">
        <v>4</v>
      </c>
      <c r="G2">
        <v>1</v>
      </c>
    </row>
    <row r="3" spans="1:7" x14ac:dyDescent="0.2">
      <c r="B3">
        <v>429</v>
      </c>
      <c r="C3" s="1" t="s">
        <v>3</v>
      </c>
      <c r="D3">
        <v>422</v>
      </c>
      <c r="E3" t="s">
        <v>5</v>
      </c>
      <c r="G3">
        <v>2</v>
      </c>
    </row>
    <row r="4" spans="1:7" x14ac:dyDescent="0.2">
      <c r="B4">
        <v>422</v>
      </c>
      <c r="C4" s="1" t="s">
        <v>3</v>
      </c>
      <c r="D4">
        <v>412</v>
      </c>
      <c r="E4" t="s">
        <v>6</v>
      </c>
      <c r="G4">
        <v>3</v>
      </c>
    </row>
    <row r="5" spans="1:7" x14ac:dyDescent="0.2">
      <c r="B5">
        <v>412</v>
      </c>
      <c r="C5" s="1" t="s">
        <v>3</v>
      </c>
      <c r="D5">
        <v>407</v>
      </c>
      <c r="E5" t="s">
        <v>7</v>
      </c>
      <c r="G5">
        <v>4</v>
      </c>
    </row>
    <row r="6" spans="1:7" x14ac:dyDescent="0.2">
      <c r="B6">
        <v>407</v>
      </c>
      <c r="C6" s="1" t="s">
        <v>3</v>
      </c>
      <c r="D6">
        <v>400</v>
      </c>
      <c r="E6" t="s">
        <v>8</v>
      </c>
      <c r="G6">
        <v>5</v>
      </c>
    </row>
    <row r="7" spans="1:7" x14ac:dyDescent="0.2">
      <c r="B7">
        <v>400</v>
      </c>
      <c r="C7" s="1" t="s">
        <v>3</v>
      </c>
      <c r="D7">
        <v>398</v>
      </c>
      <c r="E7" t="s">
        <v>9</v>
      </c>
    </row>
    <row r="8" spans="1:7" x14ac:dyDescent="0.2">
      <c r="B8">
        <v>398</v>
      </c>
      <c r="C8" s="1" t="s">
        <v>3</v>
      </c>
      <c r="D8">
        <v>389</v>
      </c>
      <c r="E8" t="s">
        <v>10</v>
      </c>
      <c r="G8">
        <v>6</v>
      </c>
    </row>
    <row r="9" spans="1:7" x14ac:dyDescent="0.2">
      <c r="B9">
        <v>389</v>
      </c>
      <c r="C9" s="1" t="s">
        <v>3</v>
      </c>
      <c r="D9">
        <v>370</v>
      </c>
      <c r="E9" t="s">
        <v>11</v>
      </c>
      <c r="G9">
        <v>7</v>
      </c>
    </row>
    <row r="10" spans="1:7" x14ac:dyDescent="0.2">
      <c r="B10">
        <v>370</v>
      </c>
      <c r="C10" s="1" t="s">
        <v>3</v>
      </c>
      <c r="D10">
        <v>362</v>
      </c>
      <c r="E10" t="s">
        <v>12</v>
      </c>
      <c r="G10">
        <v>8</v>
      </c>
    </row>
    <row r="11" spans="1:7" ht="17" thickBot="1" x14ac:dyDescent="0.25">
      <c r="A11" s="70"/>
      <c r="B11" s="70">
        <v>362</v>
      </c>
      <c r="C11" s="71" t="s">
        <v>3</v>
      </c>
      <c r="D11" s="70">
        <v>340</v>
      </c>
      <c r="E11" s="70" t="s">
        <v>13</v>
      </c>
      <c r="F11" s="70"/>
      <c r="G11" s="70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workbookViewId="0">
      <selection activeCell="F21" sqref="F21"/>
    </sheetView>
  </sheetViews>
  <sheetFormatPr baseColWidth="10" defaultColWidth="11" defaultRowHeight="16" x14ac:dyDescent="0.2"/>
  <cols>
    <col min="3" max="3" width="8.33203125" customWidth="1"/>
    <col min="4" max="4" width="5.5" customWidth="1"/>
    <col min="5" max="5" width="9" customWidth="1"/>
    <col min="6" max="6" width="12.5" customWidth="1"/>
    <col min="7" max="7" width="18.1640625" customWidth="1"/>
    <col min="12" max="12" width="5.33203125" customWidth="1"/>
    <col min="13" max="13" width="6.83203125" customWidth="1"/>
    <col min="14" max="14" width="7.6640625" customWidth="1"/>
    <col min="16" max="16" width="7.1640625" customWidth="1"/>
    <col min="17" max="17" width="3" customWidth="1"/>
    <col min="18" max="20" width="7" customWidth="1"/>
    <col min="22" max="22" width="8.83203125" customWidth="1"/>
    <col min="23" max="23" width="4.83203125" customWidth="1"/>
    <col min="24" max="24" width="5.1640625" customWidth="1"/>
    <col min="25" max="25" width="6" customWidth="1"/>
    <col min="26" max="26" width="8" customWidth="1"/>
    <col min="27" max="27" width="10" customWidth="1"/>
    <col min="28" max="28" width="4.1640625" customWidth="1"/>
    <col min="29" max="29" width="10" customWidth="1"/>
  </cols>
  <sheetData>
    <row r="1" spans="1:10" ht="30" customHeight="1" thickBot="1" x14ac:dyDescent="0.25">
      <c r="A1" s="4" t="s">
        <v>429</v>
      </c>
      <c r="B1" s="86" t="s">
        <v>15</v>
      </c>
      <c r="C1" s="87"/>
      <c r="D1" s="88" t="s">
        <v>320</v>
      </c>
      <c r="E1" s="89"/>
      <c r="F1" s="89" t="s">
        <v>428</v>
      </c>
      <c r="G1" s="86" t="s">
        <v>329</v>
      </c>
    </row>
    <row r="2" spans="1:10" ht="13" customHeight="1" x14ac:dyDescent="0.2">
      <c r="A2" s="19"/>
      <c r="B2" s="90"/>
      <c r="C2" s="91"/>
      <c r="D2" s="91"/>
      <c r="E2" s="91"/>
      <c r="F2" s="91"/>
      <c r="G2" s="92"/>
    </row>
    <row r="3" spans="1:10" x14ac:dyDescent="0.2">
      <c r="A3" s="81" t="s">
        <v>430</v>
      </c>
      <c r="B3" s="93" t="s">
        <v>223</v>
      </c>
      <c r="C3" s="93">
        <v>10440</v>
      </c>
      <c r="D3" s="95" t="s">
        <v>3</v>
      </c>
      <c r="E3" s="93">
        <v>10680</v>
      </c>
      <c r="F3" s="93">
        <v>76.616796218320331</v>
      </c>
      <c r="G3" s="93" t="s">
        <v>330</v>
      </c>
    </row>
    <row r="4" spans="1:10" x14ac:dyDescent="0.2">
      <c r="A4" s="81" t="s">
        <v>431</v>
      </c>
      <c r="B4" s="93" t="s">
        <v>22</v>
      </c>
      <c r="C4" s="93">
        <v>10800</v>
      </c>
      <c r="D4" s="96" t="s">
        <v>3</v>
      </c>
      <c r="E4" s="93">
        <v>11110</v>
      </c>
      <c r="F4" s="93">
        <v>55.732136636546493</v>
      </c>
      <c r="G4" s="93" t="s">
        <v>330</v>
      </c>
    </row>
    <row r="5" spans="1:10" x14ac:dyDescent="0.2">
      <c r="A5" s="81" t="s">
        <v>430</v>
      </c>
      <c r="B5" s="93" t="s">
        <v>222</v>
      </c>
      <c r="C5" s="93">
        <v>11110</v>
      </c>
      <c r="D5" s="95" t="s">
        <v>3</v>
      </c>
      <c r="E5" s="93">
        <v>11400</v>
      </c>
      <c r="F5" s="93">
        <v>67.45053749152757</v>
      </c>
      <c r="G5" s="93" t="s">
        <v>330</v>
      </c>
    </row>
    <row r="6" spans="1:10" x14ac:dyDescent="0.2">
      <c r="A6" s="81" t="s">
        <v>431</v>
      </c>
      <c r="B6" s="93" t="s">
        <v>21</v>
      </c>
      <c r="C6" s="93">
        <v>11540</v>
      </c>
      <c r="D6" s="96" t="s">
        <v>3</v>
      </c>
      <c r="E6" s="93">
        <v>11750</v>
      </c>
      <c r="F6" s="93">
        <v>25.740905219070214</v>
      </c>
      <c r="G6" s="93" t="s">
        <v>330</v>
      </c>
    </row>
    <row r="7" spans="1:10" x14ac:dyDescent="0.2">
      <c r="A7" s="81" t="s">
        <v>431</v>
      </c>
      <c r="B7" s="93" t="s">
        <v>20</v>
      </c>
      <c r="C7" s="93">
        <v>11930</v>
      </c>
      <c r="D7" s="96" t="s">
        <v>3</v>
      </c>
      <c r="E7" s="93">
        <v>12020</v>
      </c>
      <c r="F7" s="93">
        <v>18.831436385905182</v>
      </c>
      <c r="G7" s="94" t="s">
        <v>331</v>
      </c>
    </row>
    <row r="8" spans="1:10" x14ac:dyDescent="0.2">
      <c r="A8" s="81" t="s">
        <v>430</v>
      </c>
      <c r="B8" s="93" t="s">
        <v>221</v>
      </c>
      <c r="C8" s="93">
        <v>12000</v>
      </c>
      <c r="D8" s="95" t="s">
        <v>3</v>
      </c>
      <c r="E8" s="93">
        <v>12200</v>
      </c>
      <c r="F8" s="93">
        <v>20.26713416192365</v>
      </c>
      <c r="G8" s="94" t="s">
        <v>331</v>
      </c>
    </row>
    <row r="9" spans="1:10" x14ac:dyDescent="0.2">
      <c r="A9" s="81" t="s">
        <v>430</v>
      </c>
      <c r="B9" s="93" t="s">
        <v>220</v>
      </c>
      <c r="C9" s="93">
        <v>12430</v>
      </c>
      <c r="D9" s="95" t="s">
        <v>3</v>
      </c>
      <c r="E9" s="93">
        <v>12610</v>
      </c>
      <c r="F9" s="93">
        <v>18.446218366729362</v>
      </c>
      <c r="G9" s="94" t="s">
        <v>331</v>
      </c>
    </row>
    <row r="10" spans="1:10" x14ac:dyDescent="0.2">
      <c r="A10" s="81" t="s">
        <v>431</v>
      </c>
      <c r="B10" s="94" t="s">
        <v>19</v>
      </c>
      <c r="C10" s="94">
        <v>12400</v>
      </c>
      <c r="D10" s="97" t="s">
        <v>3</v>
      </c>
      <c r="E10" s="94">
        <v>12590</v>
      </c>
      <c r="F10" s="93">
        <v>17.784410844208708</v>
      </c>
      <c r="G10" s="94" t="s">
        <v>331</v>
      </c>
    </row>
    <row r="11" spans="1:10" x14ac:dyDescent="0.2">
      <c r="A11" s="81" t="s">
        <v>431</v>
      </c>
      <c r="B11" s="94" t="s">
        <v>18</v>
      </c>
      <c r="C11" s="94">
        <v>12740</v>
      </c>
      <c r="D11" s="97" t="s">
        <v>3</v>
      </c>
      <c r="E11" s="94">
        <v>12940</v>
      </c>
      <c r="F11" s="93">
        <v>29.150051241475389</v>
      </c>
      <c r="G11" s="93" t="s">
        <v>332</v>
      </c>
    </row>
    <row r="12" spans="1:10" x14ac:dyDescent="0.2">
      <c r="A12" s="81" t="s">
        <v>430</v>
      </c>
      <c r="B12" s="94" t="s">
        <v>219</v>
      </c>
      <c r="C12" s="94">
        <v>12790</v>
      </c>
      <c r="D12" s="98" t="s">
        <v>3</v>
      </c>
      <c r="E12" s="94">
        <v>12900</v>
      </c>
      <c r="F12" s="94">
        <v>27.78864341999958</v>
      </c>
      <c r="G12" s="93" t="s">
        <v>332</v>
      </c>
    </row>
    <row r="13" spans="1:10" x14ac:dyDescent="0.2">
      <c r="A13" s="81" t="s">
        <v>430</v>
      </c>
      <c r="B13" s="94" t="s">
        <v>218</v>
      </c>
      <c r="C13" s="94">
        <v>13000</v>
      </c>
      <c r="D13" s="98" t="s">
        <v>3</v>
      </c>
      <c r="E13" s="94">
        <v>13050</v>
      </c>
      <c r="F13" s="94">
        <v>17.429624469304102</v>
      </c>
      <c r="G13" s="93" t="s">
        <v>332</v>
      </c>
    </row>
    <row r="14" spans="1:10" x14ac:dyDescent="0.2">
      <c r="A14" s="81" t="s">
        <v>431</v>
      </c>
      <c r="B14" s="93" t="s">
        <v>17</v>
      </c>
      <c r="C14" s="93">
        <v>13150</v>
      </c>
      <c r="D14" s="96" t="s">
        <v>3</v>
      </c>
      <c r="E14" s="93">
        <v>13300</v>
      </c>
      <c r="F14" s="93">
        <v>23.106136876787716</v>
      </c>
      <c r="G14" s="93" t="s">
        <v>332</v>
      </c>
      <c r="J14" s="49"/>
    </row>
    <row r="15" spans="1:10" x14ac:dyDescent="0.2">
      <c r="A15" s="81" t="s">
        <v>430</v>
      </c>
      <c r="B15" s="93" t="s">
        <v>217</v>
      </c>
      <c r="C15" s="93">
        <v>13460</v>
      </c>
      <c r="D15" s="95" t="s">
        <v>3</v>
      </c>
      <c r="E15" s="93">
        <v>13540</v>
      </c>
      <c r="F15" s="93">
        <v>16.776636324017296</v>
      </c>
      <c r="G15" s="93" t="s">
        <v>332</v>
      </c>
    </row>
    <row r="16" spans="1:10" x14ac:dyDescent="0.2">
      <c r="A16" s="81" t="s">
        <v>431</v>
      </c>
      <c r="B16" s="93" t="s">
        <v>16</v>
      </c>
      <c r="C16" s="93">
        <v>13440</v>
      </c>
      <c r="D16" s="96" t="s">
        <v>3</v>
      </c>
      <c r="E16" s="93">
        <v>13660</v>
      </c>
      <c r="F16" s="93">
        <v>17.931644370559248</v>
      </c>
      <c r="G16" s="93" t="s">
        <v>332</v>
      </c>
    </row>
    <row r="17" spans="1:7" x14ac:dyDescent="0.2">
      <c r="A17" s="81" t="s">
        <v>430</v>
      </c>
      <c r="B17" s="93" t="s">
        <v>216</v>
      </c>
      <c r="C17" s="93">
        <v>13730</v>
      </c>
      <c r="D17" s="95" t="s">
        <v>3</v>
      </c>
      <c r="E17" s="93">
        <v>13800</v>
      </c>
      <c r="F17" s="93">
        <v>9.0293789140188796</v>
      </c>
      <c r="G17" s="93" t="s">
        <v>332</v>
      </c>
    </row>
    <row r="18" spans="1:7" x14ac:dyDescent="0.2">
      <c r="A18" s="81" t="s">
        <v>431</v>
      </c>
      <c r="B18" s="93" t="s">
        <v>14</v>
      </c>
      <c r="C18" s="93">
        <v>13770</v>
      </c>
      <c r="D18" s="96" t="s">
        <v>3</v>
      </c>
      <c r="E18" s="93">
        <v>14000</v>
      </c>
      <c r="F18" s="93">
        <v>8.6127707797962394</v>
      </c>
      <c r="G18" s="93" t="s">
        <v>332</v>
      </c>
    </row>
    <row r="19" spans="1:7" ht="8" customHeight="1" thickBot="1" x14ac:dyDescent="0.25">
      <c r="A19" s="70"/>
      <c r="B19" s="70"/>
      <c r="C19" s="70"/>
      <c r="D19" s="70"/>
      <c r="E19" s="70"/>
      <c r="F19" s="70"/>
      <c r="G19" s="70"/>
    </row>
  </sheetData>
  <phoneticPr fontId="10" type="noConversion"/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22"/>
  <sheetViews>
    <sheetView topLeftCell="L1" zoomScale="116" zoomScaleNormal="116" zoomScalePageLayoutView="116" workbookViewId="0">
      <selection activeCell="A8" sqref="A8:XFD11"/>
    </sheetView>
  </sheetViews>
  <sheetFormatPr baseColWidth="10" defaultColWidth="11" defaultRowHeight="16" x14ac:dyDescent="0.2"/>
  <cols>
    <col min="1" max="1" width="7.33203125" customWidth="1"/>
    <col min="2" max="2" width="8.1640625" customWidth="1"/>
    <col min="3" max="3" width="3.83203125" customWidth="1"/>
    <col min="4" max="4" width="7" customWidth="1"/>
    <col min="5" max="5" width="14.6640625" customWidth="1"/>
    <col min="6" max="31" width="10.33203125" customWidth="1"/>
  </cols>
  <sheetData>
    <row r="1" spans="1:31" ht="58" customHeight="1" x14ac:dyDescent="0.2">
      <c r="A1" s="99" t="s">
        <v>460</v>
      </c>
    </row>
    <row r="2" spans="1:31" s="128" customFormat="1" ht="75" x14ac:dyDescent="0.2">
      <c r="A2" s="121" t="s">
        <v>15</v>
      </c>
      <c r="B2" s="121" t="s">
        <v>320</v>
      </c>
      <c r="C2" s="121"/>
      <c r="D2" s="121" t="s">
        <v>320</v>
      </c>
      <c r="E2" s="122" t="s">
        <v>461</v>
      </c>
      <c r="F2" s="123" t="s">
        <v>358</v>
      </c>
      <c r="G2" s="123" t="s">
        <v>338</v>
      </c>
      <c r="H2" s="123" t="s">
        <v>359</v>
      </c>
      <c r="I2" s="123" t="s">
        <v>360</v>
      </c>
      <c r="J2" s="123" t="s">
        <v>348</v>
      </c>
      <c r="K2" s="123" t="s">
        <v>361</v>
      </c>
      <c r="L2" s="123" t="s">
        <v>342</v>
      </c>
      <c r="M2" s="123" t="s">
        <v>355</v>
      </c>
      <c r="N2" s="123" t="s">
        <v>354</v>
      </c>
      <c r="O2" s="123" t="s">
        <v>337</v>
      </c>
      <c r="P2" s="124" t="s">
        <v>357</v>
      </c>
      <c r="Q2" s="124" t="s">
        <v>346</v>
      </c>
      <c r="R2" s="124" t="s">
        <v>339</v>
      </c>
      <c r="S2" s="124" t="s">
        <v>350</v>
      </c>
      <c r="T2" s="125" t="s">
        <v>344</v>
      </c>
      <c r="U2" s="125" t="s">
        <v>343</v>
      </c>
      <c r="V2" s="125" t="s">
        <v>345</v>
      </c>
      <c r="W2" s="125" t="s">
        <v>340</v>
      </c>
      <c r="X2" s="125" t="s">
        <v>341</v>
      </c>
      <c r="Y2" s="125" t="s">
        <v>347</v>
      </c>
      <c r="Z2" s="125" t="s">
        <v>353</v>
      </c>
      <c r="AA2" s="126" t="s">
        <v>356</v>
      </c>
      <c r="AB2" s="126" t="s">
        <v>352</v>
      </c>
      <c r="AC2" s="127" t="s">
        <v>351</v>
      </c>
      <c r="AD2" s="127" t="s">
        <v>336</v>
      </c>
      <c r="AE2" s="127" t="s">
        <v>349</v>
      </c>
    </row>
    <row r="3" spans="1:31" s="130" customFormat="1" ht="14" x14ac:dyDescent="0.2">
      <c r="A3" s="48"/>
      <c r="B3" s="48"/>
      <c r="C3" s="48"/>
      <c r="D3" s="48"/>
      <c r="E3" s="48"/>
      <c r="F3" s="48"/>
      <c r="G3" s="48" t="s">
        <v>435</v>
      </c>
      <c r="H3" s="48" t="s">
        <v>435</v>
      </c>
      <c r="I3" s="48" t="s">
        <v>435</v>
      </c>
      <c r="J3" s="48" t="s">
        <v>364</v>
      </c>
      <c r="K3" s="48" t="s">
        <v>437</v>
      </c>
      <c r="L3" s="48" t="s">
        <v>437</v>
      </c>
      <c r="M3" s="48" t="s">
        <v>437</v>
      </c>
      <c r="N3" s="48" t="s">
        <v>384</v>
      </c>
      <c r="O3" s="48" t="s">
        <v>438</v>
      </c>
      <c r="P3" s="48" t="s">
        <v>378</v>
      </c>
      <c r="Q3" s="48" t="s">
        <v>378</v>
      </c>
      <c r="R3" s="48" t="s">
        <v>462</v>
      </c>
      <c r="S3" s="48" t="s">
        <v>384</v>
      </c>
      <c r="T3" s="48" t="s">
        <v>443</v>
      </c>
      <c r="U3" s="48" t="s">
        <v>455</v>
      </c>
      <c r="V3" s="48" t="s">
        <v>463</v>
      </c>
      <c r="W3" s="48" t="s">
        <v>464</v>
      </c>
      <c r="X3" s="48" t="s">
        <v>464</v>
      </c>
      <c r="Y3" s="48" t="s">
        <v>464</v>
      </c>
      <c r="Z3" s="48" t="s">
        <v>383</v>
      </c>
      <c r="AA3" s="48" t="s">
        <v>465</v>
      </c>
      <c r="AB3" s="129" t="s">
        <v>466</v>
      </c>
      <c r="AC3" s="48"/>
      <c r="AD3" s="48" t="s">
        <v>467</v>
      </c>
      <c r="AE3" s="48" t="s">
        <v>468</v>
      </c>
    </row>
    <row r="4" spans="1:31" s="130" customFormat="1" ht="14" x14ac:dyDescent="0.2">
      <c r="A4" s="131" t="s">
        <v>223</v>
      </c>
      <c r="B4" s="131">
        <v>10470</v>
      </c>
      <c r="C4" s="132" t="s">
        <v>3</v>
      </c>
      <c r="D4" s="131">
        <v>10680</v>
      </c>
      <c r="E4" s="131" t="s">
        <v>330</v>
      </c>
      <c r="F4" s="131"/>
      <c r="G4" s="131"/>
      <c r="H4" s="131">
        <v>1</v>
      </c>
      <c r="I4" s="131">
        <v>3</v>
      </c>
      <c r="J4" s="131"/>
      <c r="K4" s="131">
        <v>7</v>
      </c>
      <c r="L4" s="131">
        <v>1</v>
      </c>
      <c r="M4" s="131">
        <v>1</v>
      </c>
      <c r="N4" s="131"/>
      <c r="O4" s="131">
        <v>1</v>
      </c>
      <c r="P4" s="131">
        <v>1</v>
      </c>
      <c r="Q4" s="131"/>
      <c r="R4" s="131"/>
      <c r="S4" s="131"/>
      <c r="T4" s="131">
        <v>1</v>
      </c>
      <c r="U4" s="131"/>
      <c r="V4" s="131">
        <v>1</v>
      </c>
      <c r="W4" s="131"/>
      <c r="X4" s="131"/>
      <c r="Y4" s="131">
        <v>2</v>
      </c>
      <c r="Z4" s="131"/>
      <c r="AA4" s="131"/>
      <c r="AB4" s="131"/>
      <c r="AC4" s="131"/>
      <c r="AD4" s="131"/>
      <c r="AE4" s="131">
        <v>1</v>
      </c>
    </row>
    <row r="5" spans="1:31" s="130" customFormat="1" ht="14" x14ac:dyDescent="0.2">
      <c r="A5" s="48" t="s">
        <v>22</v>
      </c>
      <c r="B5" s="48">
        <v>10800</v>
      </c>
      <c r="C5" s="133" t="s">
        <v>3</v>
      </c>
      <c r="D5" s="48">
        <v>11100</v>
      </c>
      <c r="E5" s="48" t="s">
        <v>330</v>
      </c>
      <c r="F5" s="48"/>
      <c r="G5" s="48">
        <v>2</v>
      </c>
      <c r="H5" s="48"/>
      <c r="I5" s="48">
        <v>5</v>
      </c>
      <c r="J5" s="48"/>
      <c r="K5" s="48">
        <v>2</v>
      </c>
      <c r="L5" s="48">
        <v>1</v>
      </c>
      <c r="M5" s="48"/>
      <c r="N5" s="48"/>
      <c r="O5" s="48"/>
      <c r="P5" s="48"/>
      <c r="Q5" s="48">
        <v>1</v>
      </c>
      <c r="R5" s="48"/>
      <c r="S5" s="48"/>
      <c r="T5" s="48">
        <v>1</v>
      </c>
      <c r="U5" s="48">
        <v>43</v>
      </c>
      <c r="V5" s="48">
        <v>1</v>
      </c>
      <c r="W5" s="48">
        <v>5</v>
      </c>
      <c r="X5" s="48">
        <v>6</v>
      </c>
      <c r="Y5" s="48">
        <v>1</v>
      </c>
      <c r="Z5" s="48"/>
      <c r="AA5" s="48"/>
      <c r="AB5" s="48"/>
      <c r="AC5" s="48"/>
      <c r="AD5" s="48"/>
      <c r="AE5" s="48"/>
    </row>
    <row r="6" spans="1:31" s="130" customFormat="1" ht="14" x14ac:dyDescent="0.2">
      <c r="A6" s="131" t="s">
        <v>222</v>
      </c>
      <c r="B6" s="131">
        <v>11100</v>
      </c>
      <c r="C6" s="132" t="s">
        <v>3</v>
      </c>
      <c r="D6" s="131">
        <v>11400</v>
      </c>
      <c r="E6" s="131" t="s">
        <v>330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>
        <v>1</v>
      </c>
      <c r="W6" s="131"/>
      <c r="X6" s="131"/>
      <c r="Y6" s="131"/>
      <c r="Z6" s="131"/>
      <c r="AA6" s="131">
        <v>1</v>
      </c>
      <c r="AB6" s="131"/>
      <c r="AC6" s="131"/>
      <c r="AD6" s="131"/>
      <c r="AE6" s="131">
        <v>1</v>
      </c>
    </row>
    <row r="7" spans="1:31" s="130" customFormat="1" ht="14" x14ac:dyDescent="0.2">
      <c r="A7" s="48" t="s">
        <v>21</v>
      </c>
      <c r="B7" s="48">
        <v>11540</v>
      </c>
      <c r="C7" s="133" t="s">
        <v>3</v>
      </c>
      <c r="D7" s="48">
        <v>11750</v>
      </c>
      <c r="E7" s="48" t="s">
        <v>330</v>
      </c>
      <c r="F7" s="48">
        <v>1</v>
      </c>
      <c r="G7" s="48">
        <v>1</v>
      </c>
      <c r="H7" s="48">
        <v>3</v>
      </c>
      <c r="I7" s="48">
        <v>1</v>
      </c>
      <c r="J7" s="48">
        <v>3</v>
      </c>
      <c r="K7" s="48"/>
      <c r="L7" s="48"/>
      <c r="M7" s="48"/>
      <c r="N7" s="48"/>
      <c r="O7" s="48"/>
      <c r="P7" s="48"/>
      <c r="Q7" s="48">
        <v>3</v>
      </c>
      <c r="R7" s="48"/>
      <c r="S7" s="48"/>
      <c r="T7" s="48"/>
      <c r="U7" s="48"/>
      <c r="V7" s="48"/>
      <c r="W7" s="48"/>
      <c r="X7" s="48"/>
      <c r="Y7" s="48"/>
      <c r="Z7" s="48"/>
      <c r="AA7" s="48">
        <v>29</v>
      </c>
      <c r="AB7" s="48"/>
      <c r="AC7" s="48"/>
      <c r="AD7" s="48">
        <v>1</v>
      </c>
      <c r="AE7" s="48">
        <v>1</v>
      </c>
    </row>
    <row r="8" spans="1:31" s="130" customFormat="1" ht="14" x14ac:dyDescent="0.2">
      <c r="A8" s="48" t="s">
        <v>20</v>
      </c>
      <c r="B8" s="48">
        <v>11950</v>
      </c>
      <c r="C8" s="133" t="s">
        <v>3</v>
      </c>
      <c r="D8" s="48">
        <v>12020</v>
      </c>
      <c r="E8" s="48" t="s">
        <v>331</v>
      </c>
      <c r="F8" s="48">
        <v>1</v>
      </c>
      <c r="G8" s="48">
        <v>2</v>
      </c>
      <c r="H8" s="48">
        <v>0</v>
      </c>
      <c r="I8" s="48">
        <v>3</v>
      </c>
      <c r="J8" s="48"/>
      <c r="K8" s="48"/>
      <c r="L8" s="48">
        <v>1</v>
      </c>
      <c r="M8" s="48"/>
      <c r="N8" s="48"/>
      <c r="O8" s="48">
        <v>1</v>
      </c>
      <c r="P8" s="48"/>
      <c r="Q8" s="48"/>
      <c r="R8" s="48"/>
      <c r="S8" s="48">
        <v>1</v>
      </c>
      <c r="T8" s="48"/>
      <c r="U8" s="48"/>
      <c r="V8" s="48"/>
      <c r="W8" s="48"/>
      <c r="X8" s="48"/>
      <c r="Y8" s="48"/>
      <c r="Z8" s="48"/>
      <c r="AA8" s="48">
        <v>100</v>
      </c>
      <c r="AB8" s="48"/>
      <c r="AC8" s="48"/>
      <c r="AD8" s="48">
        <v>1</v>
      </c>
      <c r="AE8" s="48">
        <v>1</v>
      </c>
    </row>
    <row r="9" spans="1:31" s="130" customFormat="1" ht="14" x14ac:dyDescent="0.2">
      <c r="A9" s="131" t="s">
        <v>221</v>
      </c>
      <c r="B9" s="131">
        <v>12000</v>
      </c>
      <c r="C9" s="132" t="s">
        <v>3</v>
      </c>
      <c r="D9" s="131">
        <v>12200</v>
      </c>
      <c r="E9" s="131" t="s">
        <v>331</v>
      </c>
      <c r="F9" s="131">
        <v>1</v>
      </c>
      <c r="G9" s="131"/>
      <c r="H9" s="131">
        <v>4</v>
      </c>
      <c r="I9" s="131">
        <v>1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>
        <v>1</v>
      </c>
      <c r="U9" s="131"/>
      <c r="V9" s="131"/>
      <c r="W9" s="131"/>
      <c r="X9" s="131"/>
      <c r="Y9" s="131"/>
      <c r="Z9" s="131"/>
      <c r="AA9" s="131">
        <v>100</v>
      </c>
      <c r="AB9" s="131"/>
      <c r="AC9" s="131"/>
      <c r="AD9" s="131"/>
      <c r="AE9" s="131"/>
    </row>
    <row r="10" spans="1:31" s="130" customFormat="1" ht="14" x14ac:dyDescent="0.2">
      <c r="A10" s="131" t="s">
        <v>220</v>
      </c>
      <c r="B10" s="131">
        <v>12430</v>
      </c>
      <c r="C10" s="132" t="s">
        <v>3</v>
      </c>
      <c r="D10" s="131">
        <v>12620</v>
      </c>
      <c r="E10" s="131" t="s">
        <v>331</v>
      </c>
      <c r="F10" s="131"/>
      <c r="G10" s="131"/>
      <c r="H10" s="131">
        <v>2</v>
      </c>
      <c r="I10" s="131">
        <v>1</v>
      </c>
      <c r="J10" s="131">
        <v>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>
        <v>1</v>
      </c>
      <c r="U10" s="131"/>
      <c r="V10" s="131"/>
      <c r="W10" s="131"/>
      <c r="X10" s="131"/>
      <c r="Y10" s="131"/>
      <c r="Z10" s="131"/>
      <c r="AA10" s="131">
        <v>47</v>
      </c>
      <c r="AB10" s="131"/>
      <c r="AC10" s="131"/>
      <c r="AD10" s="131"/>
      <c r="AE10" s="131"/>
    </row>
    <row r="11" spans="1:31" s="130" customFormat="1" ht="14" x14ac:dyDescent="0.2">
      <c r="A11" s="48" t="s">
        <v>19</v>
      </c>
      <c r="B11" s="48">
        <v>12480</v>
      </c>
      <c r="C11" s="133" t="s">
        <v>3</v>
      </c>
      <c r="D11" s="48">
        <v>12590</v>
      </c>
      <c r="E11" s="48" t="s">
        <v>331</v>
      </c>
      <c r="F11" s="48">
        <v>3</v>
      </c>
      <c r="G11" s="48"/>
      <c r="H11" s="48">
        <v>2</v>
      </c>
      <c r="I11" s="48">
        <v>1</v>
      </c>
      <c r="J11" s="48"/>
      <c r="K11" s="48"/>
      <c r="L11" s="48"/>
      <c r="M11" s="48"/>
      <c r="N11" s="48"/>
      <c r="O11" s="48">
        <v>1</v>
      </c>
      <c r="P11" s="48">
        <v>1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>
        <v>100</v>
      </c>
      <c r="AB11" s="48"/>
      <c r="AC11" s="48"/>
      <c r="AD11" s="48">
        <v>1</v>
      </c>
      <c r="AE11" s="48"/>
    </row>
    <row r="12" spans="1:31" s="130" customFormat="1" ht="14" x14ac:dyDescent="0.2">
      <c r="A12" s="131" t="s">
        <v>219</v>
      </c>
      <c r="B12" s="131">
        <v>12780</v>
      </c>
      <c r="C12" s="132" t="s">
        <v>3</v>
      </c>
      <c r="D12" s="131">
        <v>12900</v>
      </c>
      <c r="E12" s="131" t="s">
        <v>423</v>
      </c>
      <c r="F12" s="131">
        <v>1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>
        <v>1</v>
      </c>
    </row>
    <row r="13" spans="1:31" s="130" customFormat="1" ht="14" x14ac:dyDescent="0.2">
      <c r="A13" s="48" t="s">
        <v>18</v>
      </c>
      <c r="B13" s="48">
        <v>12740</v>
      </c>
      <c r="C13" s="133" t="s">
        <v>3</v>
      </c>
      <c r="D13" s="48">
        <v>12950</v>
      </c>
      <c r="E13" s="48" t="s">
        <v>423</v>
      </c>
      <c r="F13" s="48">
        <v>2</v>
      </c>
      <c r="G13" s="48"/>
      <c r="H13" s="48">
        <v>3</v>
      </c>
      <c r="I13" s="48">
        <v>1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>
        <v>1</v>
      </c>
    </row>
    <row r="14" spans="1:31" s="130" customFormat="1" ht="14" x14ac:dyDescent="0.2">
      <c r="A14" s="131" t="s">
        <v>218</v>
      </c>
      <c r="B14" s="131">
        <v>13000</v>
      </c>
      <c r="C14" s="132" t="s">
        <v>3</v>
      </c>
      <c r="D14" s="131">
        <v>13050</v>
      </c>
      <c r="E14" s="131" t="s">
        <v>332</v>
      </c>
      <c r="F14" s="131">
        <v>2</v>
      </c>
      <c r="G14" s="131"/>
      <c r="H14" s="131">
        <v>4</v>
      </c>
      <c r="I14" s="131">
        <v>1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>
        <v>1</v>
      </c>
      <c r="AA14" s="131">
        <v>1</v>
      </c>
      <c r="AB14" s="131"/>
      <c r="AC14" s="131">
        <v>1</v>
      </c>
      <c r="AD14" s="131"/>
      <c r="AE14" s="131"/>
    </row>
    <row r="15" spans="1:31" s="130" customFormat="1" ht="14" x14ac:dyDescent="0.2">
      <c r="A15" s="48" t="s">
        <v>17</v>
      </c>
      <c r="B15" s="48">
        <v>13150</v>
      </c>
      <c r="C15" s="133" t="s">
        <v>3</v>
      </c>
      <c r="D15" s="48">
        <v>13300</v>
      </c>
      <c r="E15" s="48" t="s">
        <v>332</v>
      </c>
      <c r="F15" s="48"/>
      <c r="G15" s="48">
        <v>1</v>
      </c>
      <c r="H15" s="48">
        <v>1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>
        <v>1</v>
      </c>
      <c r="AB15" s="48"/>
      <c r="AC15" s="48"/>
      <c r="AD15" s="48"/>
      <c r="AE15" s="48"/>
    </row>
    <row r="16" spans="1:31" s="130" customFormat="1" ht="14" x14ac:dyDescent="0.2">
      <c r="A16" s="131" t="s">
        <v>217</v>
      </c>
      <c r="B16" s="131">
        <v>13460</v>
      </c>
      <c r="C16" s="132" t="s">
        <v>3</v>
      </c>
      <c r="D16" s="131">
        <v>13540</v>
      </c>
      <c r="E16" s="131" t="s">
        <v>332</v>
      </c>
      <c r="F16" s="131">
        <v>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>
        <v>2</v>
      </c>
      <c r="R16" s="131"/>
      <c r="S16" s="131"/>
      <c r="T16" s="131"/>
      <c r="U16" s="131"/>
      <c r="V16" s="131"/>
      <c r="W16" s="131"/>
      <c r="X16" s="131"/>
      <c r="Y16" s="131"/>
      <c r="Z16" s="131">
        <v>1</v>
      </c>
      <c r="AA16" s="131">
        <v>17</v>
      </c>
      <c r="AB16" s="131"/>
      <c r="AC16" s="131"/>
      <c r="AD16" s="131"/>
      <c r="AE16" s="131"/>
    </row>
    <row r="17" spans="1:31" s="130" customFormat="1" ht="14" x14ac:dyDescent="0.2">
      <c r="A17" s="48" t="s">
        <v>16</v>
      </c>
      <c r="B17" s="48">
        <v>13440</v>
      </c>
      <c r="C17" s="133" t="s">
        <v>3</v>
      </c>
      <c r="D17" s="48">
        <v>13660</v>
      </c>
      <c r="E17" s="48" t="s">
        <v>332</v>
      </c>
      <c r="F17" s="48">
        <v>1</v>
      </c>
      <c r="G17" s="48"/>
      <c r="H17" s="48">
        <v>11</v>
      </c>
      <c r="I17" s="48"/>
      <c r="J17" s="48"/>
      <c r="K17" s="48"/>
      <c r="L17" s="48"/>
      <c r="M17" s="48"/>
      <c r="N17" s="48"/>
      <c r="O17" s="48"/>
      <c r="P17" s="48">
        <v>1</v>
      </c>
      <c r="Q17" s="48"/>
      <c r="R17" s="48">
        <v>1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>
        <v>1</v>
      </c>
      <c r="AE17" s="48"/>
    </row>
    <row r="18" spans="1:31" s="130" customFormat="1" ht="14" x14ac:dyDescent="0.2">
      <c r="A18" s="131" t="s">
        <v>216</v>
      </c>
      <c r="B18" s="131">
        <v>13730</v>
      </c>
      <c r="C18" s="132" t="s">
        <v>3</v>
      </c>
      <c r="D18" s="131">
        <v>13800</v>
      </c>
      <c r="E18" s="131" t="s">
        <v>332</v>
      </c>
      <c r="F18" s="131"/>
      <c r="G18" s="131"/>
      <c r="H18" s="131">
        <v>1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>
        <v>6</v>
      </c>
      <c r="AA18" s="131">
        <v>100</v>
      </c>
      <c r="AB18" s="131"/>
      <c r="AC18" s="131"/>
      <c r="AD18" s="131"/>
      <c r="AE18" s="131"/>
    </row>
    <row r="19" spans="1:31" s="130" customFormat="1" ht="14" x14ac:dyDescent="0.2">
      <c r="A19" s="48" t="s">
        <v>14</v>
      </c>
      <c r="B19" s="48">
        <v>13770</v>
      </c>
      <c r="C19" s="133" t="s">
        <v>3</v>
      </c>
      <c r="D19" s="48">
        <v>14000</v>
      </c>
      <c r="E19" s="48" t="s">
        <v>332</v>
      </c>
      <c r="F19" s="48">
        <v>1</v>
      </c>
      <c r="G19" s="48"/>
      <c r="H19" s="48"/>
      <c r="I19" s="48">
        <v>1</v>
      </c>
      <c r="J19" s="48"/>
      <c r="K19" s="48"/>
      <c r="L19" s="48"/>
      <c r="M19" s="48"/>
      <c r="N19" s="48">
        <v>1</v>
      </c>
      <c r="O19" s="48"/>
      <c r="P19" s="48">
        <v>1</v>
      </c>
      <c r="Q19" s="48"/>
      <c r="R19" s="48"/>
      <c r="S19" s="48"/>
      <c r="T19" s="48"/>
      <c r="U19" s="48"/>
      <c r="V19" s="48">
        <v>1</v>
      </c>
      <c r="W19" s="48"/>
      <c r="X19" s="48"/>
      <c r="Y19" s="48"/>
      <c r="Z19" s="48">
        <v>2</v>
      </c>
      <c r="AA19" s="48">
        <v>50</v>
      </c>
      <c r="AB19" s="48">
        <v>1</v>
      </c>
      <c r="AC19" s="48">
        <v>1</v>
      </c>
      <c r="AD19" s="48"/>
      <c r="AE19" s="48"/>
    </row>
    <row r="22" spans="1:31" s="7" customFormat="1" x14ac:dyDescent="0.2">
      <c r="A22"/>
      <c r="B22"/>
      <c r="C22"/>
      <c r="D22"/>
    </row>
  </sheetData>
  <phoneticPr fontId="10" type="noConversion"/>
  <pageMargins left="0.50314960629921268" right="0.50314960629921268" top="0.55314960629921262" bottom="0.55314960629921262" header="0.30000000000000004" footer="0.30000000000000004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21"/>
  <sheetViews>
    <sheetView tabSelected="1" topLeftCell="AM1" workbookViewId="0">
      <selection activeCell="BP32" sqref="BP32"/>
    </sheetView>
  </sheetViews>
  <sheetFormatPr baseColWidth="10" defaultColWidth="11" defaultRowHeight="16" x14ac:dyDescent="0.2"/>
  <cols>
    <col min="1" max="1" width="7.33203125" customWidth="1"/>
    <col min="2" max="2" width="8.1640625" customWidth="1"/>
    <col min="3" max="3" width="3.83203125" customWidth="1"/>
    <col min="4" max="4" width="7" customWidth="1"/>
    <col min="5" max="5" width="9" customWidth="1"/>
    <col min="6" max="6" width="6.33203125" customWidth="1"/>
    <col min="7" max="7" width="7" customWidth="1"/>
    <col min="8" max="8" width="8.83203125" customWidth="1"/>
    <col min="9" max="9" width="7.6640625" customWidth="1"/>
    <col min="10" max="10" width="9.1640625" customWidth="1"/>
    <col min="11" max="11" width="5.83203125" customWidth="1"/>
    <col min="12" max="12" width="5.6640625" customWidth="1"/>
    <col min="13" max="13" width="5.33203125" customWidth="1"/>
    <col min="14" max="14" width="7.1640625" customWidth="1"/>
    <col min="15" max="15" width="8.1640625" customWidth="1"/>
    <col min="16" max="16" width="8.6640625" customWidth="1"/>
    <col min="18" max="18" width="8.33203125" customWidth="1"/>
    <col min="20" max="20" width="8.33203125" customWidth="1"/>
    <col min="21" max="21" width="9.33203125" customWidth="1"/>
    <col min="22" max="22" width="9.5" customWidth="1"/>
    <col min="23" max="23" width="10.33203125" customWidth="1"/>
    <col min="24" max="24" width="8.6640625" customWidth="1"/>
    <col min="26" max="26" width="10.33203125" customWidth="1"/>
    <col min="27" max="27" width="7.33203125" customWidth="1"/>
    <col min="29" max="29" width="8.6640625" customWidth="1"/>
    <col min="30" max="30" width="9.5" customWidth="1"/>
    <col min="31" max="31" width="10" customWidth="1"/>
    <col min="33" max="33" width="9.33203125" customWidth="1"/>
    <col min="34" max="34" width="7.6640625" customWidth="1"/>
    <col min="37" max="37" width="9.5" customWidth="1"/>
    <col min="38" max="38" width="8.83203125" customWidth="1"/>
    <col min="39" max="39" width="9.6640625" customWidth="1"/>
    <col min="40" max="41" width="9.33203125" customWidth="1"/>
    <col min="42" max="42" width="7.83203125" customWidth="1"/>
    <col min="43" max="43" width="7.1640625" customWidth="1"/>
    <col min="47" max="47" width="8.5" customWidth="1"/>
    <col min="48" max="48" width="9.6640625" customWidth="1"/>
    <col min="49" max="49" width="8" customWidth="1"/>
    <col min="50" max="50" width="6.83203125" customWidth="1"/>
    <col min="51" max="51" width="9" customWidth="1"/>
    <col min="53" max="53" width="8.6640625" customWidth="1"/>
    <col min="54" max="54" width="10" customWidth="1"/>
    <col min="56" max="56" width="8.1640625" customWidth="1"/>
    <col min="60" max="60" width="8" customWidth="1"/>
    <col min="62" max="62" width="6.5" customWidth="1"/>
    <col min="63" max="63" width="8.33203125" customWidth="1"/>
    <col min="64" max="65" width="8.1640625" customWidth="1"/>
    <col min="66" max="66" width="10" customWidth="1"/>
    <col min="67" max="67" width="9.1640625" customWidth="1"/>
    <col min="68" max="68" width="7.5" customWidth="1"/>
    <col min="69" max="69" width="6.6640625" customWidth="1"/>
  </cols>
  <sheetData>
    <row r="1" spans="1:71" ht="50" customHeight="1" x14ac:dyDescent="0.2">
      <c r="A1" s="99" t="s">
        <v>432</v>
      </c>
    </row>
    <row r="2" spans="1:71" s="109" customFormat="1" ht="75" x14ac:dyDescent="0.2">
      <c r="A2" s="100" t="s">
        <v>15</v>
      </c>
      <c r="B2" s="100" t="s">
        <v>320</v>
      </c>
      <c r="C2" s="100"/>
      <c r="D2" s="100" t="s">
        <v>320</v>
      </c>
      <c r="E2" s="101" t="s">
        <v>329</v>
      </c>
      <c r="F2" s="102" t="s">
        <v>362</v>
      </c>
      <c r="G2" s="102" t="s">
        <v>363</v>
      </c>
      <c r="H2" s="102" t="s">
        <v>364</v>
      </c>
      <c r="I2" s="102" t="s">
        <v>365</v>
      </c>
      <c r="J2" s="102" t="s">
        <v>366</v>
      </c>
      <c r="K2" s="102" t="s">
        <v>367</v>
      </c>
      <c r="L2" s="102" t="s">
        <v>368</v>
      </c>
      <c r="M2" s="103" t="s">
        <v>413</v>
      </c>
      <c r="N2" s="103" t="s">
        <v>414</v>
      </c>
      <c r="O2" s="102" t="s">
        <v>369</v>
      </c>
      <c r="P2" s="102" t="s">
        <v>370</v>
      </c>
      <c r="Q2" s="104" t="s">
        <v>376</v>
      </c>
      <c r="R2" s="104" t="s">
        <v>371</v>
      </c>
      <c r="S2" s="104" t="s">
        <v>377</v>
      </c>
      <c r="T2" s="104" t="s">
        <v>372</v>
      </c>
      <c r="U2" s="104" t="s">
        <v>373</v>
      </c>
      <c r="V2" s="104" t="s">
        <v>433</v>
      </c>
      <c r="W2" s="104" t="s">
        <v>374</v>
      </c>
      <c r="X2" s="104" t="s">
        <v>378</v>
      </c>
      <c r="Y2" s="104" t="s">
        <v>381</v>
      </c>
      <c r="Z2" s="104" t="s">
        <v>391</v>
      </c>
      <c r="AA2" s="104" t="s">
        <v>389</v>
      </c>
      <c r="AB2" s="104" t="s">
        <v>390</v>
      </c>
      <c r="AC2" s="104" t="s">
        <v>392</v>
      </c>
      <c r="AD2" s="104" t="s">
        <v>379</v>
      </c>
      <c r="AE2" s="104" t="s">
        <v>382</v>
      </c>
      <c r="AF2" s="104" t="s">
        <v>387</v>
      </c>
      <c r="AG2" s="104" t="s">
        <v>383</v>
      </c>
      <c r="AH2" s="104" t="s">
        <v>388</v>
      </c>
      <c r="AI2" s="104" t="s">
        <v>384</v>
      </c>
      <c r="AJ2" s="104" t="s">
        <v>385</v>
      </c>
      <c r="AK2" s="104" t="s">
        <v>386</v>
      </c>
      <c r="AL2" s="104" t="s">
        <v>380</v>
      </c>
      <c r="AM2" s="105" t="s">
        <v>393</v>
      </c>
      <c r="AN2" s="105" t="s">
        <v>394</v>
      </c>
      <c r="AO2" s="105" t="s">
        <v>395</v>
      </c>
      <c r="AP2" s="105" t="s">
        <v>396</v>
      </c>
      <c r="AQ2" s="105" t="s">
        <v>397</v>
      </c>
      <c r="AR2" s="105" t="s">
        <v>398</v>
      </c>
      <c r="AS2" s="105" t="s">
        <v>399</v>
      </c>
      <c r="AT2" s="105" t="s">
        <v>400</v>
      </c>
      <c r="AU2" s="105" t="s">
        <v>349</v>
      </c>
      <c r="AV2" s="106" t="s">
        <v>434</v>
      </c>
      <c r="AW2" s="107"/>
      <c r="AX2" s="108" t="s">
        <v>408</v>
      </c>
      <c r="AY2" s="108" t="s">
        <v>410</v>
      </c>
      <c r="AZ2" s="108" t="s">
        <v>411</v>
      </c>
      <c r="BA2" s="108" t="s">
        <v>412</v>
      </c>
      <c r="BC2" s="110" t="s">
        <v>375</v>
      </c>
      <c r="BD2" s="110" t="s">
        <v>401</v>
      </c>
      <c r="BE2" s="110" t="s">
        <v>402</v>
      </c>
      <c r="BF2" s="110" t="s">
        <v>403</v>
      </c>
      <c r="BG2" s="110" t="s">
        <v>404</v>
      </c>
      <c r="BH2" s="110" t="s">
        <v>405</v>
      </c>
      <c r="BI2" s="110" t="s">
        <v>406</v>
      </c>
      <c r="BJ2" s="110" t="s">
        <v>407</v>
      </c>
      <c r="BK2" s="101" t="s">
        <v>409</v>
      </c>
      <c r="BL2" s="110" t="s">
        <v>415</v>
      </c>
      <c r="BM2" s="110" t="s">
        <v>416</v>
      </c>
      <c r="BN2" s="110" t="s">
        <v>417</v>
      </c>
      <c r="BO2" s="110" t="s">
        <v>418</v>
      </c>
      <c r="BP2" s="110" t="s">
        <v>419</v>
      </c>
      <c r="BQ2" s="101" t="s">
        <v>420</v>
      </c>
      <c r="BR2" s="101" t="s">
        <v>421</v>
      </c>
      <c r="BS2" s="101" t="s">
        <v>422</v>
      </c>
    </row>
    <row r="3" spans="1:71" s="107" customFormat="1" ht="14" x14ac:dyDescent="0.2">
      <c r="A3" s="111"/>
      <c r="B3" s="111"/>
      <c r="C3" s="111"/>
      <c r="D3" s="111"/>
      <c r="E3" s="111"/>
      <c r="F3" s="112" t="s">
        <v>435</v>
      </c>
      <c r="G3" s="112" t="s">
        <v>435</v>
      </c>
      <c r="H3" s="112" t="s">
        <v>364</v>
      </c>
      <c r="I3" s="112" t="s">
        <v>364</v>
      </c>
      <c r="J3" s="112" t="s">
        <v>436</v>
      </c>
      <c r="K3" s="112" t="s">
        <v>437</v>
      </c>
      <c r="L3" s="112" t="s">
        <v>437</v>
      </c>
      <c r="M3" s="112" t="s">
        <v>437</v>
      </c>
      <c r="N3" s="112" t="s">
        <v>437</v>
      </c>
      <c r="O3" s="112" t="s">
        <v>438</v>
      </c>
      <c r="P3" s="112" t="s">
        <v>439</v>
      </c>
      <c r="Q3" s="112" t="s">
        <v>440</v>
      </c>
      <c r="R3" s="112" t="s">
        <v>371</v>
      </c>
      <c r="S3" s="112" t="s">
        <v>441</v>
      </c>
      <c r="T3" s="112" t="s">
        <v>441</v>
      </c>
      <c r="U3" s="112" t="s">
        <v>373</v>
      </c>
      <c r="V3" s="112" t="s">
        <v>433</v>
      </c>
      <c r="W3" s="112" t="s">
        <v>374</v>
      </c>
      <c r="X3" s="112" t="s">
        <v>378</v>
      </c>
      <c r="Y3" s="112" t="s">
        <v>442</v>
      </c>
      <c r="Z3" s="112" t="s">
        <v>443</v>
      </c>
      <c r="AA3" s="112" t="s">
        <v>444</v>
      </c>
      <c r="AB3" s="112" t="s">
        <v>445</v>
      </c>
      <c r="AC3" s="112" t="s">
        <v>446</v>
      </c>
      <c r="AD3" s="112" t="s">
        <v>447</v>
      </c>
      <c r="AE3" s="112" t="s">
        <v>382</v>
      </c>
      <c r="AF3" s="112" t="s">
        <v>448</v>
      </c>
      <c r="AG3" s="112" t="s">
        <v>383</v>
      </c>
      <c r="AH3" s="112" t="s">
        <v>383</v>
      </c>
      <c r="AI3" s="112" t="s">
        <v>384</v>
      </c>
      <c r="AJ3" s="112" t="s">
        <v>384</v>
      </c>
      <c r="AK3" s="112" t="s">
        <v>384</v>
      </c>
      <c r="AL3" s="112" t="s">
        <v>449</v>
      </c>
      <c r="AM3" s="112" t="s">
        <v>450</v>
      </c>
      <c r="AN3" s="112" t="s">
        <v>451</v>
      </c>
      <c r="AO3" s="107" t="s">
        <v>452</v>
      </c>
      <c r="AP3" s="112" t="s">
        <v>453</v>
      </c>
      <c r="AQ3" s="112" t="s">
        <v>454</v>
      </c>
      <c r="AR3" s="112" t="s">
        <v>455</v>
      </c>
      <c r="AS3" s="112" t="s">
        <v>454</v>
      </c>
      <c r="AT3" s="112" t="s">
        <v>454</v>
      </c>
      <c r="AU3" s="112" t="s">
        <v>456</v>
      </c>
      <c r="AV3" s="113" t="s">
        <v>457</v>
      </c>
      <c r="AX3" s="113" t="s">
        <v>458</v>
      </c>
      <c r="AY3" s="112" t="s">
        <v>459</v>
      </c>
      <c r="AZ3" s="112" t="s">
        <v>459</v>
      </c>
      <c r="BA3" s="112" t="s">
        <v>459</v>
      </c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</row>
    <row r="4" spans="1:71" s="107" customFormat="1" ht="14" x14ac:dyDescent="0.2">
      <c r="A4" s="114" t="s">
        <v>223</v>
      </c>
      <c r="B4" s="114">
        <v>10470</v>
      </c>
      <c r="C4" s="115" t="s">
        <v>3</v>
      </c>
      <c r="D4" s="114">
        <v>10680</v>
      </c>
      <c r="E4" s="114" t="s">
        <v>330</v>
      </c>
      <c r="F4" s="116">
        <v>0</v>
      </c>
      <c r="G4" s="116">
        <v>53.535353535353536</v>
      </c>
      <c r="H4" s="116">
        <v>0.33670033670033667</v>
      </c>
      <c r="I4" s="116">
        <v>0</v>
      </c>
      <c r="J4" s="116">
        <v>0.16835016835016833</v>
      </c>
      <c r="K4" s="116">
        <v>0</v>
      </c>
      <c r="L4" s="116">
        <v>34.680134680134678</v>
      </c>
      <c r="M4" s="116">
        <v>3</v>
      </c>
      <c r="N4" s="116">
        <v>1</v>
      </c>
      <c r="O4" s="116">
        <v>2.1885521885521886</v>
      </c>
      <c r="P4" s="116">
        <v>0.84175084175084169</v>
      </c>
      <c r="Q4" s="116">
        <v>0</v>
      </c>
      <c r="R4" s="116">
        <v>0.16835016835016833</v>
      </c>
      <c r="S4" s="116">
        <v>0</v>
      </c>
      <c r="T4" s="116">
        <v>0.16835016835016833</v>
      </c>
      <c r="U4" s="116">
        <v>0</v>
      </c>
      <c r="V4" s="116">
        <v>0</v>
      </c>
      <c r="W4" s="116">
        <v>0</v>
      </c>
      <c r="X4" s="116">
        <v>4.3771043771043772</v>
      </c>
      <c r="Y4" s="116">
        <v>0</v>
      </c>
      <c r="Z4" s="116">
        <v>0.49504950495049505</v>
      </c>
      <c r="AA4" s="116">
        <v>0</v>
      </c>
      <c r="AB4" s="116">
        <v>0.16501650165016502</v>
      </c>
      <c r="AC4" s="116">
        <v>1.3201320132013201</v>
      </c>
      <c r="AD4" s="116">
        <v>0</v>
      </c>
      <c r="AE4" s="116">
        <v>3.3670033670033668</v>
      </c>
      <c r="AF4" s="116">
        <v>0</v>
      </c>
      <c r="AG4" s="116">
        <v>0</v>
      </c>
      <c r="AH4" s="116">
        <v>0</v>
      </c>
      <c r="AI4" s="116">
        <v>0</v>
      </c>
      <c r="AJ4" s="116">
        <v>0</v>
      </c>
      <c r="AK4" s="116">
        <v>0</v>
      </c>
      <c r="AL4" s="116">
        <v>0.16835016835016833</v>
      </c>
      <c r="AM4" s="116">
        <v>0.14430014430014429</v>
      </c>
      <c r="AN4" s="116">
        <v>0</v>
      </c>
      <c r="AO4" s="116">
        <v>1.4430014430014431</v>
      </c>
      <c r="AP4" s="116">
        <v>1.0101010101010102</v>
      </c>
      <c r="AQ4" s="116">
        <v>0</v>
      </c>
      <c r="AR4" s="116">
        <v>10.38961038961039</v>
      </c>
      <c r="AS4" s="116">
        <v>0</v>
      </c>
      <c r="AT4" s="116">
        <v>0</v>
      </c>
      <c r="AU4" s="116">
        <v>1.2987012987012987</v>
      </c>
      <c r="AV4" s="116">
        <v>0</v>
      </c>
      <c r="AX4" s="116">
        <v>2</v>
      </c>
      <c r="AY4" s="116">
        <v>0</v>
      </c>
      <c r="AZ4" s="116">
        <v>1</v>
      </c>
      <c r="BA4" s="116">
        <v>0</v>
      </c>
      <c r="BC4" s="116">
        <v>0</v>
      </c>
      <c r="BD4" s="116">
        <v>0</v>
      </c>
      <c r="BE4" s="116">
        <v>13.049645390070921</v>
      </c>
      <c r="BF4" s="116">
        <v>0.14184397163120568</v>
      </c>
      <c r="BG4" s="116">
        <v>1.2765957446808511</v>
      </c>
      <c r="BH4" s="116">
        <v>1.1347517730496455</v>
      </c>
      <c r="BI4" s="116">
        <v>0.85106382978723405</v>
      </c>
      <c r="BJ4" s="116">
        <v>0.28368794326241137</v>
      </c>
      <c r="BK4" s="116">
        <v>1</v>
      </c>
      <c r="BL4" s="116">
        <v>0</v>
      </c>
      <c r="BM4" s="116">
        <v>1</v>
      </c>
      <c r="BN4" s="116">
        <v>1</v>
      </c>
      <c r="BO4" s="116">
        <v>0</v>
      </c>
      <c r="BP4" s="117">
        <v>705</v>
      </c>
      <c r="BQ4" s="114">
        <v>594</v>
      </c>
      <c r="BR4" s="114">
        <v>12</v>
      </c>
      <c r="BS4" s="114">
        <v>99</v>
      </c>
    </row>
    <row r="5" spans="1:71" s="120" customFormat="1" ht="14" x14ac:dyDescent="0.2">
      <c r="A5" s="111" t="s">
        <v>22</v>
      </c>
      <c r="B5" s="111">
        <v>10800</v>
      </c>
      <c r="C5" s="118" t="s">
        <v>3</v>
      </c>
      <c r="D5" s="111">
        <v>11100</v>
      </c>
      <c r="E5" s="111" t="s">
        <v>330</v>
      </c>
      <c r="F5" s="119">
        <v>0</v>
      </c>
      <c r="G5" s="119">
        <v>64.914772727272734</v>
      </c>
      <c r="H5" s="119">
        <v>1.8465909090909092</v>
      </c>
      <c r="I5" s="119">
        <v>0</v>
      </c>
      <c r="J5" s="119">
        <v>6.6761363636363633</v>
      </c>
      <c r="K5" s="119">
        <v>0</v>
      </c>
      <c r="L5" s="119">
        <v>14.630681818181818</v>
      </c>
      <c r="M5" s="119">
        <v>0</v>
      </c>
      <c r="N5" s="119">
        <v>0</v>
      </c>
      <c r="O5" s="119">
        <v>3.125</v>
      </c>
      <c r="P5" s="119">
        <v>0</v>
      </c>
      <c r="Q5" s="119">
        <v>0.14204545454545456</v>
      </c>
      <c r="R5" s="119">
        <v>0.14204545454545456</v>
      </c>
      <c r="S5" s="119">
        <v>0</v>
      </c>
      <c r="T5" s="119">
        <v>0.14204545454545456</v>
      </c>
      <c r="U5" s="119">
        <v>0</v>
      </c>
      <c r="V5" s="119">
        <v>0</v>
      </c>
      <c r="W5" s="119">
        <v>0</v>
      </c>
      <c r="X5" s="119">
        <v>2.4147727272727271</v>
      </c>
      <c r="Y5" s="119">
        <v>0.14204545454545456</v>
      </c>
      <c r="Z5" s="119">
        <v>0</v>
      </c>
      <c r="AA5" s="119">
        <v>0</v>
      </c>
      <c r="AB5" s="119">
        <v>0</v>
      </c>
      <c r="AC5" s="119">
        <v>0</v>
      </c>
      <c r="AD5" s="119">
        <v>0</v>
      </c>
      <c r="AE5" s="119">
        <v>4.6875</v>
      </c>
      <c r="AF5" s="119">
        <v>0</v>
      </c>
      <c r="AG5" s="119">
        <v>0</v>
      </c>
      <c r="AH5" s="119">
        <v>0.14204545454545456</v>
      </c>
      <c r="AI5" s="119">
        <v>0.85227272727272718</v>
      </c>
      <c r="AJ5" s="119">
        <v>0</v>
      </c>
      <c r="AK5" s="119">
        <v>0.14204545454545456</v>
      </c>
      <c r="AL5" s="119">
        <v>0</v>
      </c>
      <c r="AM5" s="119">
        <v>0</v>
      </c>
      <c r="AN5" s="119">
        <v>0</v>
      </c>
      <c r="AO5" s="119">
        <v>0.53404539385847793</v>
      </c>
      <c r="AP5" s="119">
        <v>4.0053404539385848</v>
      </c>
      <c r="AQ5" s="119">
        <v>0</v>
      </c>
      <c r="AR5" s="119">
        <v>0.80106809078771701</v>
      </c>
      <c r="AS5" s="119">
        <v>0.26702269692923897</v>
      </c>
      <c r="AT5" s="119">
        <v>0</v>
      </c>
      <c r="AU5" s="119">
        <v>0.40053404539385851</v>
      </c>
      <c r="AV5" s="119">
        <v>0</v>
      </c>
      <c r="AX5" s="119">
        <v>1</v>
      </c>
      <c r="AY5" s="119">
        <v>0</v>
      </c>
      <c r="AZ5" s="119">
        <v>1</v>
      </c>
      <c r="BA5" s="119">
        <v>1</v>
      </c>
      <c r="BC5" s="119">
        <v>0</v>
      </c>
      <c r="BD5" s="119">
        <v>0</v>
      </c>
      <c r="BE5" s="119">
        <v>9.7463284379172226</v>
      </c>
      <c r="BF5" s="119">
        <v>0</v>
      </c>
      <c r="BG5" s="119">
        <v>1.0680907877169559</v>
      </c>
      <c r="BH5" s="119">
        <v>1.6021361815754338</v>
      </c>
      <c r="BI5" s="119">
        <v>0.8010680907877169</v>
      </c>
      <c r="BJ5" s="119">
        <v>0.13351134846461948</v>
      </c>
      <c r="BK5" s="119">
        <v>0</v>
      </c>
      <c r="BL5" s="119">
        <v>0</v>
      </c>
      <c r="BM5" s="119">
        <v>2</v>
      </c>
      <c r="BN5" s="119">
        <v>0</v>
      </c>
      <c r="BO5" s="119">
        <v>1</v>
      </c>
      <c r="BP5" s="111">
        <v>749</v>
      </c>
      <c r="BQ5" s="111">
        <v>704</v>
      </c>
      <c r="BR5" s="111">
        <v>0</v>
      </c>
      <c r="BS5" s="111">
        <v>45</v>
      </c>
    </row>
    <row r="6" spans="1:71" s="120" customFormat="1" ht="14" x14ac:dyDescent="0.2">
      <c r="A6" s="114" t="s">
        <v>222</v>
      </c>
      <c r="B6" s="114">
        <v>11100</v>
      </c>
      <c r="C6" s="115" t="s">
        <v>3</v>
      </c>
      <c r="D6" s="114">
        <v>11400</v>
      </c>
      <c r="E6" s="114" t="s">
        <v>330</v>
      </c>
      <c r="F6" s="116">
        <v>0</v>
      </c>
      <c r="G6" s="116">
        <v>70.136986301369859</v>
      </c>
      <c r="H6" s="116">
        <v>2.0091324200913241</v>
      </c>
      <c r="I6" s="116">
        <v>0</v>
      </c>
      <c r="J6" s="116">
        <v>4.3835616438356162</v>
      </c>
      <c r="K6" s="116">
        <v>0</v>
      </c>
      <c r="L6" s="116">
        <v>8.8584474885844759</v>
      </c>
      <c r="M6" s="116">
        <v>0</v>
      </c>
      <c r="N6" s="116">
        <v>1</v>
      </c>
      <c r="O6" s="116">
        <v>3.4703196347031966</v>
      </c>
      <c r="P6" s="116">
        <v>0</v>
      </c>
      <c r="Q6" s="116">
        <v>0</v>
      </c>
      <c r="R6" s="116">
        <v>0.54794520547945202</v>
      </c>
      <c r="S6" s="116">
        <v>0</v>
      </c>
      <c r="T6" s="116">
        <v>0.54794520547945202</v>
      </c>
      <c r="U6" s="116">
        <v>0</v>
      </c>
      <c r="V6" s="116">
        <v>0</v>
      </c>
      <c r="W6" s="116">
        <v>0.18264840182648401</v>
      </c>
      <c r="X6" s="116">
        <v>3.1050228310502281</v>
      </c>
      <c r="Y6" s="116">
        <v>0.18264840182648401</v>
      </c>
      <c r="Z6" s="116">
        <v>0</v>
      </c>
      <c r="AA6" s="116">
        <v>0.18231540565177756</v>
      </c>
      <c r="AB6" s="116">
        <v>0</v>
      </c>
      <c r="AC6" s="116">
        <v>0</v>
      </c>
      <c r="AD6" s="116">
        <v>0</v>
      </c>
      <c r="AE6" s="116">
        <v>5.2968036529680367</v>
      </c>
      <c r="AF6" s="116">
        <v>0.54794520547945202</v>
      </c>
      <c r="AG6" s="116">
        <v>0</v>
      </c>
      <c r="AH6" s="116">
        <v>0</v>
      </c>
      <c r="AI6" s="116">
        <v>0.36529680365296802</v>
      </c>
      <c r="AJ6" s="116">
        <v>0</v>
      </c>
      <c r="AK6" s="116">
        <v>0</v>
      </c>
      <c r="AL6" s="116">
        <v>0</v>
      </c>
      <c r="AM6" s="116">
        <v>0.23571007660577489</v>
      </c>
      <c r="AN6" s="116">
        <v>0</v>
      </c>
      <c r="AO6" s="116">
        <v>0.70713022981732476</v>
      </c>
      <c r="AP6" s="116">
        <v>1.1785503830288746</v>
      </c>
      <c r="AQ6" s="116">
        <v>0.23571007660577489</v>
      </c>
      <c r="AR6" s="116">
        <v>31.820860341779611</v>
      </c>
      <c r="AS6" s="116">
        <v>0</v>
      </c>
      <c r="AT6" s="116">
        <v>0</v>
      </c>
      <c r="AU6" s="116">
        <v>0.82498526812021211</v>
      </c>
      <c r="AV6" s="116">
        <v>0.23571007660577489</v>
      </c>
      <c r="AX6" s="116">
        <v>1</v>
      </c>
      <c r="AY6" s="116">
        <v>0</v>
      </c>
      <c r="AZ6" s="116">
        <v>1</v>
      </c>
      <c r="BA6" s="116">
        <v>0</v>
      </c>
      <c r="BC6" s="116">
        <v>0.36529680365296802</v>
      </c>
      <c r="BD6" s="116">
        <v>0.23571007660577489</v>
      </c>
      <c r="BE6" s="116">
        <v>9.5350206003531497</v>
      </c>
      <c r="BF6" s="116">
        <v>0.23543260741612712</v>
      </c>
      <c r="BG6" s="116">
        <v>1.4125956444967629</v>
      </c>
      <c r="BH6" s="116">
        <v>0.70629782224838145</v>
      </c>
      <c r="BI6" s="116">
        <v>0.70629782224838145</v>
      </c>
      <c r="BJ6" s="116">
        <v>0.23543260741612712</v>
      </c>
      <c r="BK6" s="116">
        <v>1</v>
      </c>
      <c r="BL6" s="116">
        <v>0</v>
      </c>
      <c r="BM6" s="116">
        <v>2</v>
      </c>
      <c r="BN6" s="116">
        <v>0</v>
      </c>
      <c r="BO6" s="116">
        <v>0</v>
      </c>
      <c r="BP6" s="114">
        <v>849.5</v>
      </c>
      <c r="BQ6" s="114">
        <v>547.5</v>
      </c>
      <c r="BR6" s="114">
        <v>1</v>
      </c>
      <c r="BS6" s="114">
        <v>301</v>
      </c>
    </row>
    <row r="7" spans="1:71" s="120" customFormat="1" ht="14" x14ac:dyDescent="0.2">
      <c r="A7" s="111" t="s">
        <v>21</v>
      </c>
      <c r="B7" s="111">
        <v>11540</v>
      </c>
      <c r="C7" s="118" t="s">
        <v>3</v>
      </c>
      <c r="D7" s="111">
        <v>11750</v>
      </c>
      <c r="E7" s="111" t="s">
        <v>330</v>
      </c>
      <c r="F7" s="119">
        <v>0</v>
      </c>
      <c r="G7" s="119">
        <v>44.907778668805129</v>
      </c>
      <c r="H7" s="119">
        <v>8.5004009623095431</v>
      </c>
      <c r="I7" s="119">
        <v>0.16038492381716118</v>
      </c>
      <c r="J7" s="119">
        <v>1.4434643143544506</v>
      </c>
      <c r="K7" s="119">
        <v>0</v>
      </c>
      <c r="L7" s="119">
        <v>12.590216519647154</v>
      </c>
      <c r="M7" s="119">
        <v>0</v>
      </c>
      <c r="N7" s="119">
        <v>0</v>
      </c>
      <c r="O7" s="119">
        <v>1.9246190858059342</v>
      </c>
      <c r="P7" s="119">
        <v>0</v>
      </c>
      <c r="Q7" s="119">
        <v>0.16038492381716118</v>
      </c>
      <c r="R7" s="119">
        <v>0.16038492381716118</v>
      </c>
      <c r="S7" s="119">
        <v>0</v>
      </c>
      <c r="T7" s="119">
        <v>3.8492381716118684</v>
      </c>
      <c r="U7" s="119">
        <v>0</v>
      </c>
      <c r="V7" s="119">
        <v>0</v>
      </c>
      <c r="W7" s="119">
        <v>0.48115477145148355</v>
      </c>
      <c r="X7" s="119">
        <v>6.2550120288692863</v>
      </c>
      <c r="Y7" s="119">
        <v>0</v>
      </c>
      <c r="Z7" s="119">
        <v>0.16012810248198558</v>
      </c>
      <c r="AA7" s="119">
        <v>0</v>
      </c>
      <c r="AB7" s="119">
        <v>0</v>
      </c>
      <c r="AC7" s="119">
        <v>0</v>
      </c>
      <c r="AD7" s="119">
        <v>0.16038492381716118</v>
      </c>
      <c r="AE7" s="119">
        <v>17.642341619887731</v>
      </c>
      <c r="AF7" s="119">
        <v>0.80192461908580592</v>
      </c>
      <c r="AG7" s="119">
        <v>0.16038492381716118</v>
      </c>
      <c r="AH7" s="119">
        <v>0.16038492381716118</v>
      </c>
      <c r="AI7" s="119">
        <v>0.32076984763432237</v>
      </c>
      <c r="AJ7" s="119">
        <v>0</v>
      </c>
      <c r="AK7" s="119">
        <v>0</v>
      </c>
      <c r="AL7" s="119">
        <v>0.32076984763432237</v>
      </c>
      <c r="AM7" s="119">
        <v>0</v>
      </c>
      <c r="AN7" s="119">
        <v>0</v>
      </c>
      <c r="AO7" s="119">
        <v>0</v>
      </c>
      <c r="AP7" s="119">
        <v>0.46332046332046328</v>
      </c>
      <c r="AQ7" s="119">
        <v>0</v>
      </c>
      <c r="AR7" s="119">
        <v>0</v>
      </c>
      <c r="AS7" s="119">
        <v>2.0077220077220077</v>
      </c>
      <c r="AT7" s="119">
        <v>0</v>
      </c>
      <c r="AU7" s="119">
        <v>1.2355212355212355</v>
      </c>
      <c r="AV7" s="119">
        <v>0</v>
      </c>
      <c r="AX7" s="119">
        <v>1</v>
      </c>
      <c r="AY7" s="119">
        <v>1</v>
      </c>
      <c r="AZ7" s="119">
        <v>1</v>
      </c>
      <c r="BA7" s="119">
        <v>1</v>
      </c>
      <c r="BC7" s="119">
        <v>0</v>
      </c>
      <c r="BD7" s="119">
        <v>0</v>
      </c>
      <c r="BE7" s="119">
        <v>22.359290670778719</v>
      </c>
      <c r="BF7" s="119">
        <v>0</v>
      </c>
      <c r="BG7" s="119">
        <v>1.3878180416345411</v>
      </c>
      <c r="BH7" s="119">
        <v>0.9252120277563608</v>
      </c>
      <c r="BI7" s="119">
        <v>2.1588280647648421</v>
      </c>
      <c r="BJ7" s="119">
        <v>0</v>
      </c>
      <c r="BK7" s="119">
        <v>1</v>
      </c>
      <c r="BL7" s="119">
        <v>0</v>
      </c>
      <c r="BM7" s="119">
        <v>1</v>
      </c>
      <c r="BN7" s="119">
        <v>0</v>
      </c>
      <c r="BO7" s="119">
        <v>0</v>
      </c>
      <c r="BP7" s="111">
        <v>648.5</v>
      </c>
      <c r="BQ7" s="111">
        <v>623.5</v>
      </c>
      <c r="BR7" s="111">
        <v>1</v>
      </c>
      <c r="BS7" s="111">
        <v>24</v>
      </c>
    </row>
    <row r="8" spans="1:71" s="120" customFormat="1" ht="14" x14ac:dyDescent="0.2">
      <c r="A8" s="111" t="s">
        <v>20</v>
      </c>
      <c r="B8" s="111">
        <v>11950</v>
      </c>
      <c r="C8" s="118" t="s">
        <v>3</v>
      </c>
      <c r="D8" s="111">
        <v>12020</v>
      </c>
      <c r="E8" s="111" t="s">
        <v>331</v>
      </c>
      <c r="F8" s="119">
        <v>0.16246953696181965</v>
      </c>
      <c r="G8" s="119">
        <v>57.026807473598694</v>
      </c>
      <c r="H8" s="119">
        <v>2.4370430544272947</v>
      </c>
      <c r="I8" s="119">
        <v>0</v>
      </c>
      <c r="J8" s="119">
        <v>0.3249390739236393</v>
      </c>
      <c r="K8" s="119">
        <v>8.1234768480909825E-2</v>
      </c>
      <c r="L8" s="119">
        <v>14.45978878960195</v>
      </c>
      <c r="M8" s="119">
        <v>0</v>
      </c>
      <c r="N8" s="119">
        <v>0</v>
      </c>
      <c r="O8" s="119">
        <v>2.5995125913891144</v>
      </c>
      <c r="P8" s="119">
        <v>0</v>
      </c>
      <c r="Q8" s="119">
        <v>0.16246953696181965</v>
      </c>
      <c r="R8" s="119">
        <v>0.16246953696181965</v>
      </c>
      <c r="S8" s="119">
        <v>0.16246953696181965</v>
      </c>
      <c r="T8" s="119">
        <v>6.9861900893582449</v>
      </c>
      <c r="U8" s="119">
        <v>0</v>
      </c>
      <c r="V8" s="119">
        <v>0</v>
      </c>
      <c r="W8" s="119">
        <v>1.2997562956945572</v>
      </c>
      <c r="X8" s="119">
        <v>6.3363119415109663</v>
      </c>
      <c r="Y8" s="119">
        <v>0</v>
      </c>
      <c r="Z8" s="119">
        <v>0.16220600162206003</v>
      </c>
      <c r="AA8" s="119">
        <v>0</v>
      </c>
      <c r="AB8" s="119">
        <v>0</v>
      </c>
      <c r="AC8" s="119">
        <v>0</v>
      </c>
      <c r="AD8" s="119">
        <v>0</v>
      </c>
      <c r="AE8" s="119">
        <v>5.6864337936636877</v>
      </c>
      <c r="AF8" s="119">
        <v>0.487408610885459</v>
      </c>
      <c r="AG8" s="119">
        <v>0.487408610885459</v>
      </c>
      <c r="AH8" s="119">
        <v>0.487408610885459</v>
      </c>
      <c r="AI8" s="119">
        <v>0.3249390739236393</v>
      </c>
      <c r="AJ8" s="119">
        <v>0</v>
      </c>
      <c r="AK8" s="119">
        <v>0</v>
      </c>
      <c r="AL8" s="119">
        <v>0.3249390739236393</v>
      </c>
      <c r="AM8" s="119">
        <v>0</v>
      </c>
      <c r="AN8" s="119">
        <v>0</v>
      </c>
      <c r="AO8" s="119">
        <v>0.15420200462606012</v>
      </c>
      <c r="AP8" s="119">
        <v>0.77101002313030076</v>
      </c>
      <c r="AQ8" s="119">
        <v>0.30840400925212025</v>
      </c>
      <c r="AR8" s="119">
        <v>0</v>
      </c>
      <c r="AS8" s="119">
        <v>3.3924441017733233</v>
      </c>
      <c r="AT8" s="119">
        <v>0</v>
      </c>
      <c r="AU8" s="119">
        <v>0.4626060138781804</v>
      </c>
      <c r="AV8" s="119">
        <v>0</v>
      </c>
      <c r="AX8" s="119">
        <v>1</v>
      </c>
      <c r="AY8" s="119">
        <v>1</v>
      </c>
      <c r="AZ8" s="119">
        <v>1</v>
      </c>
      <c r="BA8" s="119">
        <v>1</v>
      </c>
      <c r="BC8" s="119">
        <v>0</v>
      </c>
      <c r="BD8" s="119">
        <v>0</v>
      </c>
      <c r="BE8" s="119">
        <v>26.789838337182449</v>
      </c>
      <c r="BF8" s="119">
        <v>0</v>
      </c>
      <c r="BG8" s="119">
        <v>1.8475750577367205</v>
      </c>
      <c r="BH8" s="119">
        <v>2.4634334103156275</v>
      </c>
      <c r="BI8" s="119">
        <v>1.5396458814472671</v>
      </c>
      <c r="BJ8" s="119">
        <v>0.15396458814472672</v>
      </c>
      <c r="BK8" s="119">
        <v>1</v>
      </c>
      <c r="BL8" s="119">
        <v>0</v>
      </c>
      <c r="BM8" s="119">
        <v>1</v>
      </c>
      <c r="BN8" s="119">
        <v>1</v>
      </c>
      <c r="BO8" s="119">
        <v>0</v>
      </c>
      <c r="BP8" s="111">
        <v>649.5</v>
      </c>
      <c r="BQ8" s="111">
        <v>615.5</v>
      </c>
      <c r="BR8" s="111">
        <v>1</v>
      </c>
      <c r="BS8" s="111">
        <v>33</v>
      </c>
    </row>
    <row r="9" spans="1:71" s="120" customFormat="1" ht="14" x14ac:dyDescent="0.2">
      <c r="A9" s="114" t="s">
        <v>221</v>
      </c>
      <c r="B9" s="114">
        <v>12000</v>
      </c>
      <c r="C9" s="115" t="s">
        <v>3</v>
      </c>
      <c r="D9" s="114">
        <v>12200</v>
      </c>
      <c r="E9" s="114" t="s">
        <v>331</v>
      </c>
      <c r="F9" s="116">
        <v>0.30557677616501144</v>
      </c>
      <c r="G9" s="116">
        <v>50.420168067226889</v>
      </c>
      <c r="H9" s="116">
        <v>0.76394194041252872</v>
      </c>
      <c r="I9" s="116">
        <v>0</v>
      </c>
      <c r="J9" s="116">
        <v>1.0695187165775399</v>
      </c>
      <c r="K9" s="116">
        <v>0</v>
      </c>
      <c r="L9" s="116">
        <v>17.647058823529413</v>
      </c>
      <c r="M9" s="116">
        <v>0</v>
      </c>
      <c r="N9" s="116">
        <v>0</v>
      </c>
      <c r="O9" s="116">
        <v>2.2918258212375862</v>
      </c>
      <c r="P9" s="116">
        <v>0</v>
      </c>
      <c r="Q9" s="116">
        <v>0.15278838808250572</v>
      </c>
      <c r="R9" s="116">
        <v>0</v>
      </c>
      <c r="S9" s="116">
        <v>0</v>
      </c>
      <c r="T9" s="116">
        <v>6.2643239113827356</v>
      </c>
      <c r="U9" s="116">
        <v>0.15278838808250572</v>
      </c>
      <c r="V9" s="116">
        <v>0</v>
      </c>
      <c r="W9" s="116">
        <v>0.30557677616501144</v>
      </c>
      <c r="X9" s="116">
        <v>5.8059587471352172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0.15278838808250572</v>
      </c>
      <c r="AE9" s="116">
        <v>9.931245225362872</v>
      </c>
      <c r="AF9" s="116">
        <v>1.0695187165775399</v>
      </c>
      <c r="AG9" s="116">
        <v>2.4446142093200915</v>
      </c>
      <c r="AH9" s="116">
        <v>0.61115355233002289</v>
      </c>
      <c r="AI9" s="116">
        <v>0.61115355233002289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0.14914243102162564</v>
      </c>
      <c r="AP9" s="116">
        <v>0.29828486204325128</v>
      </c>
      <c r="AQ9" s="116">
        <v>0.14914243102162564</v>
      </c>
      <c r="AR9" s="116">
        <v>0</v>
      </c>
      <c r="AS9" s="116">
        <v>1.6405667412378822</v>
      </c>
      <c r="AT9" s="116">
        <v>0</v>
      </c>
      <c r="AU9" s="116">
        <v>0.14914243102162564</v>
      </c>
      <c r="AV9" s="116">
        <v>0</v>
      </c>
      <c r="AX9" s="116">
        <v>1</v>
      </c>
      <c r="AY9" s="116">
        <v>0</v>
      </c>
      <c r="AZ9" s="116">
        <v>1</v>
      </c>
      <c r="BA9" s="116">
        <v>1</v>
      </c>
      <c r="BC9" s="116">
        <v>0</v>
      </c>
      <c r="BD9" s="116">
        <v>0</v>
      </c>
      <c r="BE9" s="116">
        <v>24.608501118568231</v>
      </c>
      <c r="BF9" s="116">
        <v>0</v>
      </c>
      <c r="BG9" s="116">
        <v>1.6405667412378822</v>
      </c>
      <c r="BH9" s="116">
        <v>1.0439970171513795</v>
      </c>
      <c r="BI9" s="116">
        <v>1.4914243102162565</v>
      </c>
      <c r="BJ9" s="116">
        <v>0</v>
      </c>
      <c r="BK9" s="116">
        <v>1</v>
      </c>
      <c r="BL9" s="116">
        <v>1</v>
      </c>
      <c r="BM9" s="116">
        <v>2</v>
      </c>
      <c r="BN9" s="116">
        <v>0</v>
      </c>
      <c r="BO9" s="116">
        <v>0</v>
      </c>
      <c r="BP9" s="114">
        <v>670.5</v>
      </c>
      <c r="BQ9" s="114">
        <v>654.5</v>
      </c>
      <c r="BR9" s="114">
        <v>0</v>
      </c>
      <c r="BS9" s="114">
        <v>16</v>
      </c>
    </row>
    <row r="10" spans="1:71" s="120" customFormat="1" ht="14" x14ac:dyDescent="0.2">
      <c r="A10" s="114" t="s">
        <v>220</v>
      </c>
      <c r="B10" s="114">
        <v>12430</v>
      </c>
      <c r="C10" s="115" t="s">
        <v>3</v>
      </c>
      <c r="D10" s="114">
        <v>12620</v>
      </c>
      <c r="E10" s="114" t="s">
        <v>331</v>
      </c>
      <c r="F10" s="116">
        <v>1.0090817356205852</v>
      </c>
      <c r="G10" s="116">
        <v>42.583249243188696</v>
      </c>
      <c r="H10" s="116">
        <v>5.2472250252270429</v>
      </c>
      <c r="I10" s="116">
        <v>0</v>
      </c>
      <c r="J10" s="116">
        <v>1.8163471241170535</v>
      </c>
      <c r="K10" s="116">
        <v>0</v>
      </c>
      <c r="L10" s="116">
        <v>15.842583249243189</v>
      </c>
      <c r="M10" s="116">
        <v>0</v>
      </c>
      <c r="N10" s="116">
        <v>0</v>
      </c>
      <c r="O10" s="116">
        <v>4.8435923309788089</v>
      </c>
      <c r="P10" s="116">
        <v>0</v>
      </c>
      <c r="Q10" s="116">
        <v>0</v>
      </c>
      <c r="R10" s="116">
        <v>0.20181634712411706</v>
      </c>
      <c r="S10" s="116">
        <v>0</v>
      </c>
      <c r="T10" s="116">
        <v>7.4672048435923317</v>
      </c>
      <c r="U10" s="116">
        <v>0.20181634712411706</v>
      </c>
      <c r="V10" s="116">
        <v>0</v>
      </c>
      <c r="W10" s="116">
        <v>0.20181634712411706</v>
      </c>
      <c r="X10" s="116">
        <v>5.2472250252270429</v>
      </c>
      <c r="Y10" s="116">
        <v>0</v>
      </c>
      <c r="Z10" s="116">
        <v>0.4020100502512563</v>
      </c>
      <c r="AA10" s="116">
        <v>0</v>
      </c>
      <c r="AB10" s="116">
        <v>0</v>
      </c>
      <c r="AC10" s="116">
        <v>0</v>
      </c>
      <c r="AD10" s="116">
        <v>0</v>
      </c>
      <c r="AE10" s="116">
        <v>9.6871846619576178</v>
      </c>
      <c r="AF10" s="116">
        <v>2.0181634712411705</v>
      </c>
      <c r="AG10" s="116">
        <v>2.2199798183652879</v>
      </c>
      <c r="AH10" s="116">
        <v>0.80726538849646823</v>
      </c>
      <c r="AI10" s="116">
        <v>0.20181634712411706</v>
      </c>
      <c r="AJ10" s="116">
        <v>0</v>
      </c>
      <c r="AK10" s="116">
        <v>0</v>
      </c>
      <c r="AL10" s="116">
        <v>0.40363269424823411</v>
      </c>
      <c r="AM10" s="116">
        <v>0</v>
      </c>
      <c r="AN10" s="116">
        <v>0</v>
      </c>
      <c r="AO10" s="116">
        <v>0.94786729857819907</v>
      </c>
      <c r="AP10" s="116">
        <v>0</v>
      </c>
      <c r="AQ10" s="116">
        <v>0.56872037914691942</v>
      </c>
      <c r="AR10" s="116">
        <v>0</v>
      </c>
      <c r="AS10" s="116">
        <v>3.2227488151658767</v>
      </c>
      <c r="AT10" s="116">
        <v>0</v>
      </c>
      <c r="AU10" s="116">
        <v>0</v>
      </c>
      <c r="AV10" s="116">
        <v>0</v>
      </c>
      <c r="AX10" s="116">
        <v>1</v>
      </c>
      <c r="AY10" s="116">
        <v>0</v>
      </c>
      <c r="AZ10" s="116">
        <v>1</v>
      </c>
      <c r="BA10" s="116">
        <v>0</v>
      </c>
      <c r="BC10" s="116">
        <v>0</v>
      </c>
      <c r="BD10" s="116">
        <v>1.3270142180094786</v>
      </c>
      <c r="BE10" s="116">
        <v>30.972615675165251</v>
      </c>
      <c r="BF10" s="116">
        <v>0.18885741265344666</v>
      </c>
      <c r="BG10" s="116">
        <v>1.1331444759206799</v>
      </c>
      <c r="BH10" s="116">
        <v>2.8328611898016995</v>
      </c>
      <c r="BI10" s="116">
        <v>1.5108593012275733</v>
      </c>
      <c r="BJ10" s="116">
        <v>0.18885741265344666</v>
      </c>
      <c r="BK10" s="116">
        <v>1</v>
      </c>
      <c r="BL10" s="116">
        <v>0</v>
      </c>
      <c r="BM10" s="116">
        <v>2</v>
      </c>
      <c r="BN10" s="116">
        <v>1</v>
      </c>
      <c r="BO10" s="116">
        <v>0</v>
      </c>
      <c r="BP10" s="114">
        <v>529.5</v>
      </c>
      <c r="BQ10" s="114">
        <v>495.5</v>
      </c>
      <c r="BR10" s="114">
        <v>2</v>
      </c>
      <c r="BS10" s="114">
        <v>32</v>
      </c>
    </row>
    <row r="11" spans="1:71" s="120" customFormat="1" ht="14" x14ac:dyDescent="0.2">
      <c r="A11" s="111" t="s">
        <v>19</v>
      </c>
      <c r="B11" s="111">
        <v>12480</v>
      </c>
      <c r="C11" s="118" t="s">
        <v>3</v>
      </c>
      <c r="D11" s="111">
        <v>12590</v>
      </c>
      <c r="E11" s="111" t="s">
        <v>331</v>
      </c>
      <c r="F11" s="119">
        <v>0.44004400440044</v>
      </c>
      <c r="G11" s="119">
        <v>46.644664466446642</v>
      </c>
      <c r="H11" s="119">
        <v>4.4004400440044007</v>
      </c>
      <c r="I11" s="119">
        <v>0</v>
      </c>
      <c r="J11" s="119">
        <v>1.3201320132013201</v>
      </c>
      <c r="K11" s="119">
        <v>0</v>
      </c>
      <c r="L11" s="119">
        <v>11.111111111111111</v>
      </c>
      <c r="M11" s="119">
        <v>0</v>
      </c>
      <c r="N11" s="119">
        <v>0</v>
      </c>
      <c r="O11" s="119">
        <v>7.04070407040704</v>
      </c>
      <c r="P11" s="119">
        <v>0</v>
      </c>
      <c r="Q11" s="119">
        <v>0.22002200220022</v>
      </c>
      <c r="R11" s="119">
        <v>0</v>
      </c>
      <c r="S11" s="119">
        <v>0</v>
      </c>
      <c r="T11" s="119">
        <v>7.2607260726072615</v>
      </c>
      <c r="U11" s="119">
        <v>0.22002200220022</v>
      </c>
      <c r="V11" s="119">
        <v>0.44004400440044</v>
      </c>
      <c r="W11" s="119">
        <v>1.5401540154015401</v>
      </c>
      <c r="X11" s="119">
        <v>2.8602860286028604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D11" s="119">
        <v>0</v>
      </c>
      <c r="AE11" s="119">
        <v>13.641364136413642</v>
      </c>
      <c r="AF11" s="119">
        <v>1.9801980198019802</v>
      </c>
      <c r="AG11" s="119">
        <v>0.44004400440044</v>
      </c>
      <c r="AH11" s="119">
        <v>0</v>
      </c>
      <c r="AI11" s="119">
        <v>0.22002200220022</v>
      </c>
      <c r="AJ11" s="119">
        <v>0</v>
      </c>
      <c r="AK11" s="119">
        <v>0</v>
      </c>
      <c r="AL11" s="119">
        <v>0</v>
      </c>
      <c r="AM11" s="119">
        <v>0</v>
      </c>
      <c r="AN11" s="119">
        <v>0</v>
      </c>
      <c r="AO11" s="119">
        <v>0.80240722166499501</v>
      </c>
      <c r="AP11" s="119">
        <v>0.60180541624874617</v>
      </c>
      <c r="AQ11" s="119">
        <v>1.4042126379137412</v>
      </c>
      <c r="AR11" s="119">
        <v>0</v>
      </c>
      <c r="AS11" s="119">
        <v>5.4162487462387157</v>
      </c>
      <c r="AT11" s="119">
        <v>0</v>
      </c>
      <c r="AU11" s="119">
        <v>0.60180541624874617</v>
      </c>
      <c r="AV11" s="119">
        <v>0</v>
      </c>
      <c r="AX11" s="119">
        <v>1</v>
      </c>
      <c r="AY11" s="119">
        <v>0</v>
      </c>
      <c r="AZ11" s="119">
        <v>1</v>
      </c>
      <c r="BA11" s="119">
        <v>0</v>
      </c>
      <c r="BC11" s="119">
        <v>0.22002200220022</v>
      </c>
      <c r="BD11" s="119">
        <v>0</v>
      </c>
      <c r="BE11" s="119">
        <v>35.435435435435437</v>
      </c>
      <c r="BF11" s="119">
        <v>0.20020020020020021</v>
      </c>
      <c r="BG11" s="119">
        <v>2.8028028028028027</v>
      </c>
      <c r="BH11" s="119">
        <v>3.8038038038038038</v>
      </c>
      <c r="BI11" s="119">
        <v>2.6026026026026026</v>
      </c>
      <c r="BJ11" s="119">
        <v>0</v>
      </c>
      <c r="BK11" s="119">
        <v>1</v>
      </c>
      <c r="BL11" s="119">
        <v>0</v>
      </c>
      <c r="BM11" s="119">
        <v>2</v>
      </c>
      <c r="BN11" s="119">
        <v>1</v>
      </c>
      <c r="BO11" s="119">
        <v>1</v>
      </c>
      <c r="BP11" s="111">
        <v>498.5</v>
      </c>
      <c r="BQ11" s="111">
        <v>454.5</v>
      </c>
      <c r="BR11" s="111">
        <v>0</v>
      </c>
      <c r="BS11" s="111">
        <v>44</v>
      </c>
    </row>
    <row r="12" spans="1:71" s="120" customFormat="1" ht="14" x14ac:dyDescent="0.2">
      <c r="A12" s="114" t="s">
        <v>219</v>
      </c>
      <c r="B12" s="114">
        <v>12780</v>
      </c>
      <c r="C12" s="115" t="s">
        <v>3</v>
      </c>
      <c r="D12" s="114">
        <v>12900</v>
      </c>
      <c r="E12" s="114" t="s">
        <v>423</v>
      </c>
      <c r="F12" s="116">
        <v>0</v>
      </c>
      <c r="G12" s="116">
        <v>47.780468119451172</v>
      </c>
      <c r="H12" s="116">
        <v>15.49636803874092</v>
      </c>
      <c r="I12" s="116">
        <v>0</v>
      </c>
      <c r="J12" s="116">
        <v>1.6142050040355123</v>
      </c>
      <c r="K12" s="116">
        <v>0</v>
      </c>
      <c r="L12" s="116">
        <v>20.903954802259886</v>
      </c>
      <c r="M12" s="116">
        <v>0</v>
      </c>
      <c r="N12" s="116">
        <v>0</v>
      </c>
      <c r="O12" s="116">
        <v>1.7756255044390639</v>
      </c>
      <c r="P12" s="116">
        <v>0</v>
      </c>
      <c r="Q12" s="116">
        <v>0</v>
      </c>
      <c r="R12" s="116">
        <v>0</v>
      </c>
      <c r="S12" s="116">
        <v>0</v>
      </c>
      <c r="T12" s="116">
        <v>1.4527845036319613</v>
      </c>
      <c r="U12" s="116">
        <v>0</v>
      </c>
      <c r="V12" s="116">
        <v>0</v>
      </c>
      <c r="W12" s="116">
        <v>0.80710250201775613</v>
      </c>
      <c r="X12" s="116">
        <v>3.5512510088781277</v>
      </c>
      <c r="Y12" s="116">
        <v>0</v>
      </c>
      <c r="Z12" s="116">
        <v>1.1173184357541899</v>
      </c>
      <c r="AA12" s="116">
        <v>0</v>
      </c>
      <c r="AB12" s="116">
        <v>0</v>
      </c>
      <c r="AC12" s="116">
        <v>0</v>
      </c>
      <c r="AD12" s="116">
        <v>0</v>
      </c>
      <c r="AE12" s="116">
        <v>4.1969330104923328</v>
      </c>
      <c r="AF12" s="116">
        <v>0.64568200161420497</v>
      </c>
      <c r="AG12" s="116">
        <v>0.32284100080710249</v>
      </c>
      <c r="AH12" s="116">
        <v>0.32284100080710249</v>
      </c>
      <c r="AI12" s="116">
        <v>0.80710250201775613</v>
      </c>
      <c r="AJ12" s="116">
        <v>0</v>
      </c>
      <c r="AK12" s="116">
        <v>0.32284100080710249</v>
      </c>
      <c r="AL12" s="116">
        <v>0</v>
      </c>
      <c r="AM12" s="116">
        <v>0</v>
      </c>
      <c r="AN12" s="116">
        <v>0</v>
      </c>
      <c r="AO12" s="116">
        <v>0.45558086560364464</v>
      </c>
      <c r="AP12" s="116">
        <v>0.60744115413819288</v>
      </c>
      <c r="AQ12" s="116">
        <v>0.75930144267274102</v>
      </c>
      <c r="AR12" s="116">
        <v>0</v>
      </c>
      <c r="AS12" s="116">
        <v>3.7965072133637054</v>
      </c>
      <c r="AT12" s="116">
        <v>0</v>
      </c>
      <c r="AU12" s="116">
        <v>0.30372057706909644</v>
      </c>
      <c r="AV12" s="116">
        <v>0</v>
      </c>
      <c r="AX12" s="116">
        <v>1</v>
      </c>
      <c r="AY12" s="116">
        <v>1</v>
      </c>
      <c r="AZ12" s="116">
        <v>1</v>
      </c>
      <c r="BA12" s="116">
        <v>0</v>
      </c>
      <c r="BC12" s="116">
        <v>0</v>
      </c>
      <c r="BD12" s="116">
        <v>0</v>
      </c>
      <c r="BE12" s="116">
        <v>12.303075768942236</v>
      </c>
      <c r="BF12" s="116">
        <v>0</v>
      </c>
      <c r="BG12" s="116">
        <v>1.0502625656414104</v>
      </c>
      <c r="BH12" s="116">
        <v>0.75018754688672173</v>
      </c>
      <c r="BI12" s="116">
        <v>2.7006751687921979</v>
      </c>
      <c r="BJ12" s="116">
        <v>0</v>
      </c>
      <c r="BK12" s="116">
        <v>1</v>
      </c>
      <c r="BL12" s="116">
        <v>0</v>
      </c>
      <c r="BM12" s="116">
        <v>2</v>
      </c>
      <c r="BN12" s="116">
        <v>1</v>
      </c>
      <c r="BO12" s="116">
        <v>0</v>
      </c>
      <c r="BP12" s="114">
        <v>665.5</v>
      </c>
      <c r="BQ12" s="114">
        <v>619.5</v>
      </c>
      <c r="BR12" s="114">
        <v>7</v>
      </c>
      <c r="BS12" s="114">
        <v>39</v>
      </c>
    </row>
    <row r="13" spans="1:71" s="120" customFormat="1" ht="14" x14ac:dyDescent="0.2">
      <c r="A13" s="111" t="s">
        <v>18</v>
      </c>
      <c r="B13" s="111">
        <v>12740</v>
      </c>
      <c r="C13" s="118" t="s">
        <v>3</v>
      </c>
      <c r="D13" s="111">
        <v>12950</v>
      </c>
      <c r="E13" s="111" t="s">
        <v>423</v>
      </c>
      <c r="F13" s="119">
        <v>0.34217279726261762</v>
      </c>
      <c r="G13" s="119">
        <v>43.627031650983746</v>
      </c>
      <c r="H13" s="119">
        <v>10.607356715141146</v>
      </c>
      <c r="I13" s="119">
        <v>0</v>
      </c>
      <c r="J13" s="119">
        <v>0.68434559452523525</v>
      </c>
      <c r="K13" s="119">
        <v>0</v>
      </c>
      <c r="L13" s="119">
        <v>26.261762189905902</v>
      </c>
      <c r="M13" s="119">
        <v>0</v>
      </c>
      <c r="N13" s="119">
        <v>0</v>
      </c>
      <c r="O13" s="119">
        <v>4.4482463644140289</v>
      </c>
      <c r="P13" s="119">
        <v>0</v>
      </c>
      <c r="Q13" s="119">
        <v>0</v>
      </c>
      <c r="R13" s="119">
        <v>0</v>
      </c>
      <c r="S13" s="119">
        <v>0.17108639863130881</v>
      </c>
      <c r="T13" s="119">
        <v>2.9084687767322497</v>
      </c>
      <c r="U13" s="119">
        <v>0</v>
      </c>
      <c r="V13" s="119">
        <v>0</v>
      </c>
      <c r="W13" s="119">
        <v>1.0265183917878529</v>
      </c>
      <c r="X13" s="119">
        <v>2.5662959794696323</v>
      </c>
      <c r="Y13" s="119">
        <v>0</v>
      </c>
      <c r="Z13" s="119">
        <v>0.17079419299743809</v>
      </c>
      <c r="AA13" s="119">
        <v>0</v>
      </c>
      <c r="AB13" s="119">
        <v>0</v>
      </c>
      <c r="AC13" s="119">
        <v>0</v>
      </c>
      <c r="AD13" s="119">
        <v>0.17108639863130881</v>
      </c>
      <c r="AE13" s="119">
        <v>5.8169375534644994</v>
      </c>
      <c r="AF13" s="119">
        <v>0.68434559452523525</v>
      </c>
      <c r="AG13" s="119">
        <v>0</v>
      </c>
      <c r="AH13" s="119">
        <v>0.17108639863130881</v>
      </c>
      <c r="AI13" s="119">
        <v>0.51325919589392643</v>
      </c>
      <c r="AJ13" s="119">
        <v>0</v>
      </c>
      <c r="AK13" s="119">
        <v>0</v>
      </c>
      <c r="AL13" s="119">
        <v>0</v>
      </c>
      <c r="AM13" s="119">
        <v>0.31923383878691142</v>
      </c>
      <c r="AN13" s="119">
        <v>0</v>
      </c>
      <c r="AO13" s="119">
        <v>0.31923383878691142</v>
      </c>
      <c r="AP13" s="119">
        <v>0.15961691939345571</v>
      </c>
      <c r="AQ13" s="119">
        <v>0.31923383878691142</v>
      </c>
      <c r="AR13" s="119">
        <v>0</v>
      </c>
      <c r="AS13" s="119">
        <v>4.4692737430167595</v>
      </c>
      <c r="AT13" s="119">
        <v>0.15961691939345571</v>
      </c>
      <c r="AU13" s="119">
        <v>0.79808459696727851</v>
      </c>
      <c r="AV13" s="119">
        <v>0</v>
      </c>
      <c r="AX13" s="119">
        <v>0</v>
      </c>
      <c r="AY13" s="119">
        <v>0</v>
      </c>
      <c r="AZ13" s="119">
        <v>1</v>
      </c>
      <c r="BA13" s="119">
        <v>0</v>
      </c>
      <c r="BC13" s="119">
        <v>0</v>
      </c>
      <c r="BD13" s="119">
        <v>0.15961691939345571</v>
      </c>
      <c r="BE13" s="119">
        <v>18.515562649640863</v>
      </c>
      <c r="BF13" s="119">
        <v>0.31923383878691142</v>
      </c>
      <c r="BG13" s="119">
        <v>1.596169193934557</v>
      </c>
      <c r="BH13" s="119">
        <v>2.2346368715083798</v>
      </c>
      <c r="BI13" s="119">
        <v>3.8308060654429368</v>
      </c>
      <c r="BJ13" s="119">
        <v>0</v>
      </c>
      <c r="BK13" s="119">
        <v>1</v>
      </c>
      <c r="BL13" s="119">
        <v>0</v>
      </c>
      <c r="BM13" s="119">
        <v>3</v>
      </c>
      <c r="BN13" s="119">
        <v>0</v>
      </c>
      <c r="BO13" s="119">
        <v>0</v>
      </c>
      <c r="BP13" s="111">
        <v>627.5</v>
      </c>
      <c r="BQ13" s="111">
        <v>584.5</v>
      </c>
      <c r="BR13" s="111">
        <v>1</v>
      </c>
      <c r="BS13" s="111">
        <v>42</v>
      </c>
    </row>
    <row r="14" spans="1:71" s="120" customFormat="1" ht="14" x14ac:dyDescent="0.2">
      <c r="A14" s="114" t="s">
        <v>218</v>
      </c>
      <c r="B14" s="114">
        <v>13000</v>
      </c>
      <c r="C14" s="115" t="s">
        <v>3</v>
      </c>
      <c r="D14" s="114">
        <v>13050</v>
      </c>
      <c r="E14" s="114" t="s">
        <v>332</v>
      </c>
      <c r="F14" s="116">
        <v>0.36363636363636365</v>
      </c>
      <c r="G14" s="116">
        <v>55.63636363636364</v>
      </c>
      <c r="H14" s="116">
        <v>6.9090909090909092</v>
      </c>
      <c r="I14" s="116">
        <v>0</v>
      </c>
      <c r="J14" s="116">
        <v>0</v>
      </c>
      <c r="K14" s="116">
        <v>0</v>
      </c>
      <c r="L14" s="116">
        <v>22.90909090909091</v>
      </c>
      <c r="M14" s="116">
        <v>0</v>
      </c>
      <c r="N14" s="116">
        <v>0</v>
      </c>
      <c r="O14" s="116">
        <v>3.6363636363636362</v>
      </c>
      <c r="P14" s="116">
        <v>0</v>
      </c>
      <c r="Q14" s="116">
        <v>0</v>
      </c>
      <c r="R14" s="116">
        <v>0</v>
      </c>
      <c r="S14" s="116">
        <v>0</v>
      </c>
      <c r="T14" s="116">
        <v>2.3636363636363638</v>
      </c>
      <c r="U14" s="116">
        <v>0</v>
      </c>
      <c r="V14" s="116">
        <v>0</v>
      </c>
      <c r="W14" s="116">
        <v>0.18181818181818182</v>
      </c>
      <c r="X14" s="116">
        <v>2.5454545454545454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3.8181818181818183</v>
      </c>
      <c r="AF14" s="116">
        <v>1.0909090909090911</v>
      </c>
      <c r="AG14" s="116">
        <v>0</v>
      </c>
      <c r="AH14" s="116">
        <v>0.54545454545454553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0.17574692442882248</v>
      </c>
      <c r="AO14" s="116">
        <v>0</v>
      </c>
      <c r="AP14" s="116">
        <v>0.17574692442882248</v>
      </c>
      <c r="AQ14" s="116">
        <v>0</v>
      </c>
      <c r="AR14" s="116">
        <v>0</v>
      </c>
      <c r="AS14" s="116">
        <v>1.5817223198594026</v>
      </c>
      <c r="AT14" s="116">
        <v>0.52724077328646746</v>
      </c>
      <c r="AU14" s="116">
        <v>0.70298769771528991</v>
      </c>
      <c r="AV14" s="116">
        <v>0.17574692442882248</v>
      </c>
      <c r="AX14" s="116">
        <v>0</v>
      </c>
      <c r="AY14" s="116">
        <v>1</v>
      </c>
      <c r="AZ14" s="116">
        <v>1</v>
      </c>
      <c r="BA14" s="116">
        <v>0</v>
      </c>
      <c r="BC14" s="116">
        <v>0</v>
      </c>
      <c r="BD14" s="116">
        <v>0</v>
      </c>
      <c r="BE14" s="116">
        <v>12.412587412587413</v>
      </c>
      <c r="BF14" s="116">
        <v>0.34965034965034963</v>
      </c>
      <c r="BG14" s="116">
        <v>0.52447552447552448</v>
      </c>
      <c r="BH14" s="116">
        <v>1.048951048951049</v>
      </c>
      <c r="BI14" s="116">
        <v>3.4965034965034967</v>
      </c>
      <c r="BJ14" s="116">
        <v>0</v>
      </c>
      <c r="BK14" s="116">
        <v>1</v>
      </c>
      <c r="BL14" s="116">
        <v>0</v>
      </c>
      <c r="BM14" s="116">
        <v>2</v>
      </c>
      <c r="BN14" s="116">
        <v>1</v>
      </c>
      <c r="BO14" s="116">
        <v>0</v>
      </c>
      <c r="BP14" s="114">
        <v>569</v>
      </c>
      <c r="BQ14" s="114">
        <v>550</v>
      </c>
      <c r="BR14" s="114">
        <v>0</v>
      </c>
      <c r="BS14" s="114">
        <v>19</v>
      </c>
    </row>
    <row r="15" spans="1:71" s="120" customFormat="1" ht="14" x14ac:dyDescent="0.2">
      <c r="A15" s="111" t="s">
        <v>17</v>
      </c>
      <c r="B15" s="111">
        <v>13150</v>
      </c>
      <c r="C15" s="118" t="s">
        <v>3</v>
      </c>
      <c r="D15" s="111">
        <v>13300</v>
      </c>
      <c r="E15" s="111" t="s">
        <v>332</v>
      </c>
      <c r="F15" s="119">
        <v>0</v>
      </c>
      <c r="G15" s="119">
        <v>55.311973018549743</v>
      </c>
      <c r="H15" s="119">
        <v>3.3726812816188869</v>
      </c>
      <c r="I15" s="119">
        <v>0</v>
      </c>
      <c r="J15" s="119">
        <v>1.854974704890388</v>
      </c>
      <c r="K15" s="119">
        <v>8.4317032040472167E-2</v>
      </c>
      <c r="L15" s="119">
        <v>17.959527824620576</v>
      </c>
      <c r="M15" s="119">
        <v>0</v>
      </c>
      <c r="N15" s="119">
        <v>0</v>
      </c>
      <c r="O15" s="119">
        <v>4.5531197301854975</v>
      </c>
      <c r="P15" s="119">
        <v>0</v>
      </c>
      <c r="Q15" s="119">
        <v>0</v>
      </c>
      <c r="R15" s="119">
        <v>0</v>
      </c>
      <c r="S15" s="119">
        <v>0.16863406408094433</v>
      </c>
      <c r="T15" s="119">
        <v>3.5413153456998319</v>
      </c>
      <c r="U15" s="119">
        <v>0</v>
      </c>
      <c r="V15" s="119">
        <v>0</v>
      </c>
      <c r="W15" s="119">
        <v>0.50590219224283306</v>
      </c>
      <c r="X15" s="119">
        <v>5.7335581787521077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5.0590219224283306</v>
      </c>
      <c r="AF15" s="119">
        <v>0.84317032040472173</v>
      </c>
      <c r="AG15" s="119">
        <v>0.33726812816188867</v>
      </c>
      <c r="AH15" s="119">
        <v>0.33726812816188867</v>
      </c>
      <c r="AI15" s="119">
        <v>0.33726812816188867</v>
      </c>
      <c r="AJ15" s="119">
        <v>0</v>
      </c>
      <c r="AK15" s="119">
        <v>0</v>
      </c>
      <c r="AL15" s="119">
        <v>0</v>
      </c>
      <c r="AM15" s="119">
        <v>0</v>
      </c>
      <c r="AN15" s="119">
        <v>0.15408320493066258</v>
      </c>
      <c r="AO15" s="119">
        <v>0.15408320493066258</v>
      </c>
      <c r="AP15" s="119">
        <v>1.2326656394453006</v>
      </c>
      <c r="AQ15" s="119">
        <v>0</v>
      </c>
      <c r="AR15" s="119">
        <v>0</v>
      </c>
      <c r="AS15" s="119">
        <v>3.3898305084745761</v>
      </c>
      <c r="AT15" s="119">
        <v>1.5408320493066257</v>
      </c>
      <c r="AU15" s="119">
        <v>1.5408320493066257</v>
      </c>
      <c r="AV15" s="119">
        <v>0.15408320493066258</v>
      </c>
      <c r="AX15" s="119">
        <v>1</v>
      </c>
      <c r="AY15" s="119">
        <v>0</v>
      </c>
      <c r="AZ15" s="119">
        <v>1</v>
      </c>
      <c r="BA15" s="119">
        <v>0</v>
      </c>
      <c r="BC15" s="119">
        <v>0</v>
      </c>
      <c r="BD15" s="119">
        <v>0.46224961479198773</v>
      </c>
      <c r="BE15" s="119">
        <v>21.571648690292758</v>
      </c>
      <c r="BF15" s="119">
        <v>0.15408320493066255</v>
      </c>
      <c r="BG15" s="119">
        <v>2.4653312788906008</v>
      </c>
      <c r="BH15" s="119">
        <v>1.2326656394453004</v>
      </c>
      <c r="BI15" s="119">
        <v>0.92449922958397535</v>
      </c>
      <c r="BJ15" s="119">
        <v>0</v>
      </c>
      <c r="BK15" s="119">
        <v>0</v>
      </c>
      <c r="BL15" s="119">
        <v>0</v>
      </c>
      <c r="BM15" s="119">
        <v>2</v>
      </c>
      <c r="BN15" s="119">
        <v>1</v>
      </c>
      <c r="BO15" s="119">
        <v>1</v>
      </c>
      <c r="BP15" s="111">
        <v>649</v>
      </c>
      <c r="BQ15" s="111">
        <v>593</v>
      </c>
      <c r="BR15" s="111">
        <v>0</v>
      </c>
      <c r="BS15" s="111">
        <v>56</v>
      </c>
    </row>
    <row r="16" spans="1:71" s="120" customFormat="1" ht="14" x14ac:dyDescent="0.2">
      <c r="A16" s="114" t="s">
        <v>217</v>
      </c>
      <c r="B16" s="114">
        <v>13460</v>
      </c>
      <c r="C16" s="115" t="s">
        <v>3</v>
      </c>
      <c r="D16" s="114">
        <v>13540</v>
      </c>
      <c r="E16" s="114" t="s">
        <v>332</v>
      </c>
      <c r="F16" s="116">
        <v>0.39630118890356669</v>
      </c>
      <c r="G16" s="116">
        <v>52.708058124174372</v>
      </c>
      <c r="H16" s="116">
        <v>0</v>
      </c>
      <c r="I16" s="116">
        <v>0</v>
      </c>
      <c r="J16" s="116">
        <v>0.39630118890356669</v>
      </c>
      <c r="K16" s="116">
        <v>0</v>
      </c>
      <c r="L16" s="116">
        <v>21.92866578599736</v>
      </c>
      <c r="M16" s="116">
        <v>0</v>
      </c>
      <c r="N16" s="116">
        <v>0</v>
      </c>
      <c r="O16" s="116">
        <v>2.9062087186261558</v>
      </c>
      <c r="P16" s="116">
        <v>0</v>
      </c>
      <c r="Q16" s="116">
        <v>0.26420079260237783</v>
      </c>
      <c r="R16" s="116">
        <v>0.13210039630118892</v>
      </c>
      <c r="S16" s="116">
        <v>0</v>
      </c>
      <c r="T16" s="116">
        <v>5.2840158520475562</v>
      </c>
      <c r="U16" s="116">
        <v>0</v>
      </c>
      <c r="V16" s="116">
        <v>0.26420079260237783</v>
      </c>
      <c r="W16" s="116">
        <v>0.52840158520475566</v>
      </c>
      <c r="X16" s="116">
        <v>4.3593130779392339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6.7371202113606339</v>
      </c>
      <c r="AF16" s="116">
        <v>3.6988110964332894</v>
      </c>
      <c r="AG16" s="116">
        <v>0</v>
      </c>
      <c r="AH16" s="116">
        <v>0.13210039630118892</v>
      </c>
      <c r="AI16" s="116">
        <v>0.13210039630118892</v>
      </c>
      <c r="AJ16" s="116">
        <v>0</v>
      </c>
      <c r="AK16" s="116">
        <v>0</v>
      </c>
      <c r="AL16" s="116">
        <v>0.13210039630118892</v>
      </c>
      <c r="AM16" s="116">
        <v>0</v>
      </c>
      <c r="AN16" s="116">
        <v>0</v>
      </c>
      <c r="AO16" s="116">
        <v>0.13106159895150721</v>
      </c>
      <c r="AP16" s="116">
        <v>0</v>
      </c>
      <c r="AQ16" s="116">
        <v>0</v>
      </c>
      <c r="AR16" s="116">
        <v>0</v>
      </c>
      <c r="AS16" s="116">
        <v>0.26212319790301442</v>
      </c>
      <c r="AT16" s="116">
        <v>0.26212319790301442</v>
      </c>
      <c r="AU16" s="116">
        <v>0.13106159895150721</v>
      </c>
      <c r="AV16" s="116">
        <v>0</v>
      </c>
      <c r="AX16" s="116">
        <v>1</v>
      </c>
      <c r="AY16" s="116">
        <v>0</v>
      </c>
      <c r="AZ16" s="116">
        <v>1</v>
      </c>
      <c r="BA16" s="116">
        <v>0</v>
      </c>
      <c r="BC16" s="116">
        <v>0</v>
      </c>
      <c r="BD16" s="116">
        <v>0</v>
      </c>
      <c r="BE16" s="116">
        <v>21.494102228047183</v>
      </c>
      <c r="BF16" s="116">
        <v>0.39318479685452162</v>
      </c>
      <c r="BG16" s="116">
        <v>3.2765399737876804</v>
      </c>
      <c r="BH16" s="116">
        <v>3.145478374836173</v>
      </c>
      <c r="BI16" s="116">
        <v>3.4076015727391873</v>
      </c>
      <c r="BJ16" s="116">
        <v>0.26212319790301442</v>
      </c>
      <c r="BK16" s="116">
        <v>1</v>
      </c>
      <c r="BL16" s="116">
        <v>0</v>
      </c>
      <c r="BM16" s="116">
        <v>1</v>
      </c>
      <c r="BN16" s="116">
        <v>1</v>
      </c>
      <c r="BO16" s="116">
        <v>0</v>
      </c>
      <c r="BP16" s="114">
        <v>763</v>
      </c>
      <c r="BQ16" s="114">
        <v>757</v>
      </c>
      <c r="BR16" s="114">
        <v>0</v>
      </c>
      <c r="BS16" s="114">
        <v>6</v>
      </c>
    </row>
    <row r="17" spans="1:71" s="120" customFormat="1" ht="14" x14ac:dyDescent="0.2">
      <c r="A17" s="111" t="s">
        <v>16</v>
      </c>
      <c r="B17" s="111">
        <v>13440</v>
      </c>
      <c r="C17" s="118" t="s">
        <v>3</v>
      </c>
      <c r="D17" s="111">
        <v>13660</v>
      </c>
      <c r="E17" s="111" t="s">
        <v>332</v>
      </c>
      <c r="F17" s="119">
        <v>0.6775067750677507</v>
      </c>
      <c r="G17" s="119">
        <v>59.214092140921402</v>
      </c>
      <c r="H17" s="119">
        <v>0</v>
      </c>
      <c r="I17" s="119">
        <v>0</v>
      </c>
      <c r="J17" s="119">
        <v>0.27100271002710025</v>
      </c>
      <c r="K17" s="119">
        <v>0</v>
      </c>
      <c r="L17" s="119">
        <v>14.363143631436316</v>
      </c>
      <c r="M17" s="119">
        <v>0</v>
      </c>
      <c r="N17" s="119">
        <v>0</v>
      </c>
      <c r="O17" s="119">
        <v>4.6070460704607044</v>
      </c>
      <c r="P17" s="119">
        <v>0</v>
      </c>
      <c r="Q17" s="119">
        <v>0</v>
      </c>
      <c r="R17" s="119">
        <v>0.13550135501355012</v>
      </c>
      <c r="S17" s="119">
        <v>0</v>
      </c>
      <c r="T17" s="119">
        <v>3.116531165311653</v>
      </c>
      <c r="U17" s="119">
        <v>0</v>
      </c>
      <c r="V17" s="119">
        <v>0.13550135501355012</v>
      </c>
      <c r="W17" s="119">
        <v>0.40650406504065045</v>
      </c>
      <c r="X17" s="119">
        <v>4.4715447154471546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6.9105691056910574</v>
      </c>
      <c r="AF17" s="119">
        <v>4.8780487804878048</v>
      </c>
      <c r="AG17" s="119">
        <v>0.13550135501355012</v>
      </c>
      <c r="AH17" s="119">
        <v>0.54200542005420049</v>
      </c>
      <c r="AI17" s="119">
        <v>0</v>
      </c>
      <c r="AJ17" s="119">
        <v>0.13550135501355012</v>
      </c>
      <c r="AK17" s="119">
        <v>0</v>
      </c>
      <c r="AL17" s="119">
        <v>0</v>
      </c>
      <c r="AM17" s="119">
        <v>0</v>
      </c>
      <c r="AN17" s="119">
        <v>0</v>
      </c>
      <c r="AO17" s="119">
        <v>0.13440860215053765</v>
      </c>
      <c r="AP17" s="119">
        <v>0.26881720430107531</v>
      </c>
      <c r="AQ17" s="119">
        <v>0</v>
      </c>
      <c r="AR17" s="119">
        <v>0</v>
      </c>
      <c r="AS17" s="119">
        <v>0.13440860215053765</v>
      </c>
      <c r="AT17" s="119">
        <v>0.13440860215053765</v>
      </c>
      <c r="AU17" s="119">
        <v>0.13440860215053765</v>
      </c>
      <c r="AV17" s="119">
        <v>0</v>
      </c>
      <c r="AX17" s="119">
        <v>1</v>
      </c>
      <c r="AY17" s="119">
        <v>0</v>
      </c>
      <c r="AZ17" s="119">
        <v>1</v>
      </c>
      <c r="BA17" s="119">
        <v>0</v>
      </c>
      <c r="BC17" s="119">
        <v>0</v>
      </c>
      <c r="BD17" s="119">
        <v>0</v>
      </c>
      <c r="BE17" s="119">
        <v>25.672043010752688</v>
      </c>
      <c r="BF17" s="119">
        <v>0.67204301075268813</v>
      </c>
      <c r="BG17" s="119">
        <v>2.0161290322580645</v>
      </c>
      <c r="BH17" s="119">
        <v>3.225806451612903</v>
      </c>
      <c r="BI17" s="119">
        <v>4.56989247311828</v>
      </c>
      <c r="BJ17" s="119">
        <v>0.13440860215053763</v>
      </c>
      <c r="BK17" s="119">
        <v>1</v>
      </c>
      <c r="BL17" s="119">
        <v>0</v>
      </c>
      <c r="BM17" s="119">
        <v>1</v>
      </c>
      <c r="BN17" s="119">
        <v>1</v>
      </c>
      <c r="BO17" s="119">
        <v>1</v>
      </c>
      <c r="BP17" s="111">
        <v>744</v>
      </c>
      <c r="BQ17" s="111">
        <v>738</v>
      </c>
      <c r="BR17" s="111">
        <v>0</v>
      </c>
      <c r="BS17" s="111">
        <v>6</v>
      </c>
    </row>
    <row r="18" spans="1:71" s="120" customFormat="1" ht="14" x14ac:dyDescent="0.2">
      <c r="A18" s="114" t="s">
        <v>216</v>
      </c>
      <c r="B18" s="114">
        <v>13730</v>
      </c>
      <c r="C18" s="115" t="s">
        <v>3</v>
      </c>
      <c r="D18" s="114">
        <v>13800</v>
      </c>
      <c r="E18" s="114" t="s">
        <v>332</v>
      </c>
      <c r="F18" s="116">
        <v>0.33333333333333337</v>
      </c>
      <c r="G18" s="116">
        <v>39</v>
      </c>
      <c r="H18" s="116">
        <v>0</v>
      </c>
      <c r="I18" s="116">
        <v>0</v>
      </c>
      <c r="J18" s="116">
        <v>0</v>
      </c>
      <c r="K18" s="116">
        <v>0</v>
      </c>
      <c r="L18" s="116">
        <v>14.333333333333334</v>
      </c>
      <c r="M18" s="116">
        <v>0</v>
      </c>
      <c r="N18" s="116">
        <v>0</v>
      </c>
      <c r="O18" s="116">
        <v>10.333333333333334</v>
      </c>
      <c r="P18" s="116">
        <v>0</v>
      </c>
      <c r="Q18" s="116">
        <v>0.33333333333333337</v>
      </c>
      <c r="R18" s="116">
        <v>0</v>
      </c>
      <c r="S18" s="116">
        <v>0</v>
      </c>
      <c r="T18" s="116">
        <v>7.0000000000000009</v>
      </c>
      <c r="U18" s="116">
        <v>0</v>
      </c>
      <c r="V18" s="116">
        <v>1.3333333333333335</v>
      </c>
      <c r="W18" s="116">
        <v>0</v>
      </c>
      <c r="X18" s="116">
        <v>4.3333333333333339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8</v>
      </c>
      <c r="AF18" s="116">
        <v>12.333333333333334</v>
      </c>
      <c r="AG18" s="116">
        <v>0.66666666666666674</v>
      </c>
      <c r="AH18" s="116">
        <v>0.66666666666666674</v>
      </c>
      <c r="AI18" s="116">
        <v>1.3333333333333335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0.32679738562091504</v>
      </c>
      <c r="AP18" s="116">
        <v>1.3071895424836601</v>
      </c>
      <c r="AQ18" s="116">
        <v>0.32679738562091504</v>
      </c>
      <c r="AR18" s="116">
        <v>0</v>
      </c>
      <c r="AS18" s="116">
        <v>0</v>
      </c>
      <c r="AT18" s="116">
        <v>0</v>
      </c>
      <c r="AU18" s="116">
        <v>0</v>
      </c>
      <c r="AV18" s="116">
        <v>0</v>
      </c>
      <c r="AX18" s="116">
        <v>1</v>
      </c>
      <c r="AY18" s="116">
        <v>0</v>
      </c>
      <c r="AZ18" s="116">
        <v>1</v>
      </c>
      <c r="BA18" s="116">
        <v>0</v>
      </c>
      <c r="BC18" s="116">
        <v>0</v>
      </c>
      <c r="BD18" s="116">
        <v>0</v>
      </c>
      <c r="BE18" s="116">
        <v>46.078431372549019</v>
      </c>
      <c r="BF18" s="116">
        <v>0</v>
      </c>
      <c r="BG18" s="116">
        <v>3.2679738562091503</v>
      </c>
      <c r="BH18" s="116">
        <v>4.9019607843137258</v>
      </c>
      <c r="BI18" s="116">
        <v>4.2483660130718954</v>
      </c>
      <c r="BJ18" s="116">
        <v>0</v>
      </c>
      <c r="BK18" s="116">
        <v>1</v>
      </c>
      <c r="BL18" s="116">
        <v>0</v>
      </c>
      <c r="BM18" s="116">
        <v>2</v>
      </c>
      <c r="BN18" s="116">
        <v>1</v>
      </c>
      <c r="BO18" s="116">
        <v>0</v>
      </c>
      <c r="BP18" s="114">
        <v>306</v>
      </c>
      <c r="BQ18" s="114">
        <v>300</v>
      </c>
      <c r="BR18" s="114">
        <v>0</v>
      </c>
      <c r="BS18" s="114">
        <v>6</v>
      </c>
    </row>
    <row r="19" spans="1:71" s="120" customFormat="1" ht="14" x14ac:dyDescent="0.2">
      <c r="A19" s="111" t="s">
        <v>14</v>
      </c>
      <c r="B19" s="111">
        <v>13770</v>
      </c>
      <c r="C19" s="118" t="s">
        <v>3</v>
      </c>
      <c r="D19" s="111">
        <v>14000</v>
      </c>
      <c r="E19" s="111" t="s">
        <v>332</v>
      </c>
      <c r="F19" s="119">
        <v>0</v>
      </c>
      <c r="G19" s="119">
        <v>36.2555720653789</v>
      </c>
      <c r="H19" s="119">
        <v>0</v>
      </c>
      <c r="I19" s="119">
        <v>0</v>
      </c>
      <c r="J19" s="119">
        <v>0</v>
      </c>
      <c r="K19" s="119">
        <v>0</v>
      </c>
      <c r="L19" s="119">
        <v>12.63001485884101</v>
      </c>
      <c r="M19" s="119">
        <v>0</v>
      </c>
      <c r="N19" s="119">
        <v>0</v>
      </c>
      <c r="O19" s="119">
        <v>12.184249628528974</v>
      </c>
      <c r="P19" s="119">
        <v>0</v>
      </c>
      <c r="Q19" s="119">
        <v>0.29717682020802377</v>
      </c>
      <c r="R19" s="119">
        <v>0</v>
      </c>
      <c r="S19" s="119">
        <v>0</v>
      </c>
      <c r="T19" s="119">
        <v>8.9153046062407135</v>
      </c>
      <c r="U19" s="119">
        <v>0</v>
      </c>
      <c r="V19" s="119">
        <v>0.89153046062407126</v>
      </c>
      <c r="W19" s="119">
        <v>0.29717682020802377</v>
      </c>
      <c r="X19" s="119">
        <v>4.4576523031203568</v>
      </c>
      <c r="Y19" s="119">
        <v>0.29717682020802377</v>
      </c>
      <c r="Z19" s="119">
        <v>0</v>
      </c>
      <c r="AA19" s="119">
        <v>0</v>
      </c>
      <c r="AB19" s="119">
        <v>0.29629629629629628</v>
      </c>
      <c r="AC19" s="119">
        <v>0</v>
      </c>
      <c r="AD19" s="119">
        <v>0</v>
      </c>
      <c r="AE19" s="119">
        <v>5.052005943536404</v>
      </c>
      <c r="AF19" s="119">
        <v>17.236255572065378</v>
      </c>
      <c r="AG19" s="119">
        <v>0</v>
      </c>
      <c r="AH19" s="119">
        <v>0.59435364041604755</v>
      </c>
      <c r="AI19" s="119">
        <v>0</v>
      </c>
      <c r="AJ19" s="119">
        <v>0.29717682020802377</v>
      </c>
      <c r="AK19" s="119">
        <v>0</v>
      </c>
      <c r="AL19" s="119">
        <v>0.59435364041604755</v>
      </c>
      <c r="AM19" s="119">
        <v>0</v>
      </c>
      <c r="AN19" s="119">
        <v>0</v>
      </c>
      <c r="AO19" s="119">
        <v>0.29112081513828242</v>
      </c>
      <c r="AP19" s="119">
        <v>0.87336244541484709</v>
      </c>
      <c r="AQ19" s="119">
        <v>0.87336244541484709</v>
      </c>
      <c r="AR19" s="119">
        <v>0</v>
      </c>
      <c r="AS19" s="119">
        <v>0</v>
      </c>
      <c r="AT19" s="119">
        <v>0</v>
      </c>
      <c r="AU19" s="119">
        <v>0</v>
      </c>
      <c r="AV19" s="119">
        <v>0</v>
      </c>
      <c r="AX19" s="119">
        <v>1</v>
      </c>
      <c r="AY19" s="119">
        <v>0</v>
      </c>
      <c r="AZ19" s="119">
        <v>2</v>
      </c>
      <c r="BA19" s="119">
        <v>1</v>
      </c>
      <c r="BC19" s="119">
        <v>0</v>
      </c>
      <c r="BD19" s="119">
        <v>0</v>
      </c>
      <c r="BE19" s="119">
        <v>80.116110304789544</v>
      </c>
      <c r="BF19" s="119">
        <v>1.4513788098693758</v>
      </c>
      <c r="BG19" s="119">
        <v>7.2568940493468794</v>
      </c>
      <c r="BH19" s="119">
        <v>6.3860667634252541</v>
      </c>
      <c r="BI19" s="119">
        <v>6.3860667634252541</v>
      </c>
      <c r="BJ19" s="119">
        <v>0.58055152394775034</v>
      </c>
      <c r="BK19" s="119">
        <v>1</v>
      </c>
      <c r="BL19" s="119">
        <v>0</v>
      </c>
      <c r="BM19" s="119">
        <v>1</v>
      </c>
      <c r="BN19" s="119">
        <v>0</v>
      </c>
      <c r="BO19" s="119">
        <v>0</v>
      </c>
      <c r="BP19" s="111">
        <v>344.5</v>
      </c>
      <c r="BQ19" s="111">
        <v>336.5</v>
      </c>
      <c r="BR19" s="111">
        <v>1</v>
      </c>
      <c r="BS19" s="111">
        <v>7</v>
      </c>
    </row>
    <row r="21" spans="1:71" x14ac:dyDescent="0.2">
      <c r="BO21" t="s">
        <v>469</v>
      </c>
      <c r="BP21" s="134">
        <f>AVERAGE(BP4:BP19)</f>
        <v>623.03125</v>
      </c>
    </row>
  </sheetData>
  <phoneticPr fontId="10" type="noConversion"/>
  <conditionalFormatting sqref="BM8:BO8 BL5 BL7:BL8 BL11 BL13 BL15 BL17 BL19 BL4:BO4 BL6:BO6 BL9:BO10 BL12:BO12 BL14:BO14 BL16:BO16 BL18:BO18 M4:N19 BC4:BK19 AX4:BA19 Q4:AV19">
    <cfRule type="cellIs" dxfId="37" priority="32" operator="equal">
      <formula>0</formula>
    </cfRule>
  </conditionalFormatting>
  <conditionalFormatting sqref="BP8">
    <cfRule type="cellIs" dxfId="36" priority="31" operator="equal">
      <formula>0</formula>
    </cfRule>
  </conditionalFormatting>
  <conditionalFormatting sqref="F8:L8 O8:P8">
    <cfRule type="cellIs" dxfId="35" priority="30" operator="equal">
      <formula>0</formula>
    </cfRule>
  </conditionalFormatting>
  <conditionalFormatting sqref="BM5:BO5">
    <cfRule type="cellIs" dxfId="34" priority="38" operator="equal">
      <formula>0</formula>
    </cfRule>
  </conditionalFormatting>
  <conditionalFormatting sqref="BP5">
    <cfRule type="cellIs" dxfId="33" priority="37" operator="equal">
      <formula>0</formula>
    </cfRule>
  </conditionalFormatting>
  <conditionalFormatting sqref="F5:L5 O5:P5">
    <cfRule type="cellIs" dxfId="32" priority="36" operator="equal">
      <formula>0</formula>
    </cfRule>
  </conditionalFormatting>
  <conditionalFormatting sqref="BM7:BO7">
    <cfRule type="cellIs" dxfId="31" priority="35" operator="equal">
      <formula>0</formula>
    </cfRule>
  </conditionalFormatting>
  <conditionalFormatting sqref="BP7">
    <cfRule type="cellIs" dxfId="30" priority="34" operator="equal">
      <formula>0</formula>
    </cfRule>
  </conditionalFormatting>
  <conditionalFormatting sqref="F7:L7 O7:P7">
    <cfRule type="cellIs" dxfId="29" priority="33" operator="equal">
      <formula>0</formula>
    </cfRule>
  </conditionalFormatting>
  <conditionalFormatting sqref="BM11:BO11">
    <cfRule type="cellIs" dxfId="28" priority="29" operator="equal">
      <formula>0</formula>
    </cfRule>
  </conditionalFormatting>
  <conditionalFormatting sqref="BP11">
    <cfRule type="cellIs" dxfId="27" priority="28" operator="equal">
      <formula>0</formula>
    </cfRule>
  </conditionalFormatting>
  <conditionalFormatting sqref="F11:L11 O11:P11">
    <cfRule type="cellIs" dxfId="26" priority="27" operator="equal">
      <formula>0</formula>
    </cfRule>
  </conditionalFormatting>
  <conditionalFormatting sqref="BM13:BO13">
    <cfRule type="cellIs" dxfId="25" priority="26" operator="equal">
      <formula>0</formula>
    </cfRule>
  </conditionalFormatting>
  <conditionalFormatting sqref="BP13">
    <cfRule type="cellIs" dxfId="24" priority="25" operator="equal">
      <formula>0</formula>
    </cfRule>
  </conditionalFormatting>
  <conditionalFormatting sqref="F13:L13 O13:P13">
    <cfRule type="cellIs" dxfId="23" priority="24" operator="equal">
      <formula>0</formula>
    </cfRule>
  </conditionalFormatting>
  <conditionalFormatting sqref="BM15:BO15">
    <cfRule type="cellIs" dxfId="22" priority="23" operator="equal">
      <formula>0</formula>
    </cfRule>
  </conditionalFormatting>
  <conditionalFormatting sqref="BP15">
    <cfRule type="cellIs" dxfId="21" priority="22" operator="equal">
      <formula>0</formula>
    </cfRule>
  </conditionalFormatting>
  <conditionalFormatting sqref="F15:L15 O15:P15">
    <cfRule type="cellIs" dxfId="20" priority="21" operator="equal">
      <formula>0</formula>
    </cfRule>
  </conditionalFormatting>
  <conditionalFormatting sqref="BM17:BO17">
    <cfRule type="cellIs" dxfId="19" priority="20" operator="equal">
      <formula>0</formula>
    </cfRule>
  </conditionalFormatting>
  <conditionalFormatting sqref="BP17">
    <cfRule type="cellIs" dxfId="18" priority="19" operator="equal">
      <formula>0</formula>
    </cfRule>
  </conditionalFormatting>
  <conditionalFormatting sqref="F17:L17 O17:P17">
    <cfRule type="cellIs" dxfId="17" priority="18" operator="equal">
      <formula>0</formula>
    </cfRule>
  </conditionalFormatting>
  <conditionalFormatting sqref="BM19:BO19">
    <cfRule type="cellIs" dxfId="16" priority="17" operator="equal">
      <formula>0</formula>
    </cfRule>
  </conditionalFormatting>
  <conditionalFormatting sqref="BP19">
    <cfRule type="cellIs" dxfId="15" priority="16" operator="equal">
      <formula>0</formula>
    </cfRule>
  </conditionalFormatting>
  <conditionalFormatting sqref="F19:L19 O19:P19">
    <cfRule type="cellIs" dxfId="14" priority="15" operator="equal">
      <formula>0</formula>
    </cfRule>
  </conditionalFormatting>
  <conditionalFormatting sqref="F4:L4 O4:P4">
    <cfRule type="cellIs" dxfId="13" priority="14" operator="equal">
      <formula>0</formula>
    </cfRule>
  </conditionalFormatting>
  <conditionalFormatting sqref="BP4">
    <cfRule type="cellIs" dxfId="12" priority="13" operator="equal">
      <formula>0</formula>
    </cfRule>
  </conditionalFormatting>
  <conditionalFormatting sqref="F6:L6 O6:P6">
    <cfRule type="cellIs" dxfId="11" priority="12" operator="equal">
      <formula>0</formula>
    </cfRule>
  </conditionalFormatting>
  <conditionalFormatting sqref="BP6">
    <cfRule type="cellIs" dxfId="10" priority="11" operator="equal">
      <formula>0</formula>
    </cfRule>
  </conditionalFormatting>
  <conditionalFormatting sqref="F9:L10 O9:P10">
    <cfRule type="cellIs" dxfId="9" priority="10" operator="equal">
      <formula>0</formula>
    </cfRule>
  </conditionalFormatting>
  <conditionalFormatting sqref="BP9:BP10">
    <cfRule type="cellIs" dxfId="8" priority="9" operator="equal">
      <formula>0</formula>
    </cfRule>
  </conditionalFormatting>
  <conditionalFormatting sqref="F12:L12 O12:P12">
    <cfRule type="cellIs" dxfId="7" priority="8" operator="equal">
      <formula>0</formula>
    </cfRule>
  </conditionalFormatting>
  <conditionalFormatting sqref="BP12">
    <cfRule type="cellIs" dxfId="6" priority="7" operator="equal">
      <formula>0</formula>
    </cfRule>
  </conditionalFormatting>
  <conditionalFormatting sqref="F14:L14 O14:P14">
    <cfRule type="cellIs" dxfId="5" priority="6" operator="equal">
      <formula>0</formula>
    </cfRule>
  </conditionalFormatting>
  <conditionalFormatting sqref="BP14">
    <cfRule type="cellIs" dxfId="4" priority="5" operator="equal">
      <formula>0</formula>
    </cfRule>
  </conditionalFormatting>
  <conditionalFormatting sqref="F16:L16 O16:P16">
    <cfRule type="cellIs" dxfId="3" priority="4" operator="equal">
      <formula>0</formula>
    </cfRule>
  </conditionalFormatting>
  <conditionalFormatting sqref="BP16">
    <cfRule type="cellIs" dxfId="2" priority="3" operator="equal">
      <formula>0</formula>
    </cfRule>
  </conditionalFormatting>
  <conditionalFormatting sqref="F18:L18 O18:P18">
    <cfRule type="cellIs" dxfId="1" priority="2" operator="equal">
      <formula>0</formula>
    </cfRule>
  </conditionalFormatting>
  <conditionalFormatting sqref="BP18">
    <cfRule type="cellIs" dxfId="0" priority="1" operator="equal">
      <formula>0</formula>
    </cfRule>
  </conditionalFormatting>
  <hyperlinks>
    <hyperlink ref="AX3" r:id="rId1" xr:uid="{00000000-0004-0000-0B00-000000000000}"/>
    <hyperlink ref="AV3" r:id="rId2" tooltip="Helotiaceae" xr:uid="{00000000-0004-0000-0B00-000001000000}"/>
  </hyperlinks>
  <pageMargins left="0.30629921259842524" right="0.30629921259842524" top="0.35629921259842523" bottom="0.35629921259842523" header="0" footer="0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E22" sqref="E22"/>
    </sheetView>
  </sheetViews>
  <sheetFormatPr baseColWidth="10" defaultColWidth="11" defaultRowHeight="16" x14ac:dyDescent="0.2"/>
  <cols>
    <col min="3" max="3" width="5.1640625" customWidth="1"/>
    <col min="5" max="5" width="12.6640625" style="60" customWidth="1"/>
    <col min="6" max="6" width="5.5" style="60" customWidth="1"/>
    <col min="7" max="7" width="12.5" style="60" customWidth="1"/>
    <col min="8" max="8" width="22" style="60" customWidth="1"/>
  </cols>
  <sheetData>
    <row r="1" spans="1:9" s="7" customFormat="1" ht="31" customHeight="1" thickBot="1" x14ac:dyDescent="0.25">
      <c r="A1" s="33" t="s">
        <v>15</v>
      </c>
      <c r="B1" s="33" t="s">
        <v>206</v>
      </c>
      <c r="C1" s="36" t="s">
        <v>3</v>
      </c>
      <c r="D1" s="33" t="s">
        <v>206</v>
      </c>
      <c r="E1" s="31" t="s">
        <v>320</v>
      </c>
      <c r="F1" s="31"/>
      <c r="G1" s="31" t="s">
        <v>320</v>
      </c>
      <c r="H1" s="80" t="s">
        <v>329</v>
      </c>
    </row>
    <row r="2" spans="1:9" x14ac:dyDescent="0.2">
      <c r="A2" s="60"/>
      <c r="B2" s="60"/>
      <c r="C2" s="60"/>
      <c r="D2" s="60"/>
    </row>
    <row r="3" spans="1:9" x14ac:dyDescent="0.2">
      <c r="A3" s="60" t="s">
        <v>14</v>
      </c>
      <c r="B3" s="60">
        <v>433</v>
      </c>
      <c r="C3" s="6" t="s">
        <v>3</v>
      </c>
      <c r="D3" s="60">
        <v>438</v>
      </c>
      <c r="E3" s="81">
        <v>13770</v>
      </c>
      <c r="F3" s="73" t="s">
        <v>3</v>
      </c>
      <c r="G3" s="81">
        <v>14000</v>
      </c>
      <c r="H3" s="60" t="s">
        <v>332</v>
      </c>
    </row>
    <row r="4" spans="1:9" x14ac:dyDescent="0.2">
      <c r="A4" s="60" t="s">
        <v>16</v>
      </c>
      <c r="B4" s="60">
        <v>422</v>
      </c>
      <c r="C4" s="6" t="s">
        <v>3</v>
      </c>
      <c r="D4" s="60">
        <v>427.5</v>
      </c>
      <c r="E4" s="81">
        <v>13440</v>
      </c>
      <c r="F4" s="73" t="s">
        <v>3</v>
      </c>
      <c r="G4" s="81">
        <v>13660</v>
      </c>
      <c r="H4" s="60" t="s">
        <v>332</v>
      </c>
    </row>
    <row r="5" spans="1:9" x14ac:dyDescent="0.2">
      <c r="A5" s="60" t="s">
        <v>17</v>
      </c>
      <c r="B5" s="60">
        <v>414</v>
      </c>
      <c r="C5" s="6" t="s">
        <v>3</v>
      </c>
      <c r="D5" s="60">
        <v>418</v>
      </c>
      <c r="E5" s="81">
        <v>13150</v>
      </c>
      <c r="F5" s="73" t="s">
        <v>3</v>
      </c>
      <c r="G5" s="81">
        <v>13300</v>
      </c>
      <c r="H5" s="60" t="s">
        <v>332</v>
      </c>
    </row>
    <row r="6" spans="1:9" x14ac:dyDescent="0.2">
      <c r="A6" s="83" t="s">
        <v>18</v>
      </c>
      <c r="B6" s="83">
        <v>401</v>
      </c>
      <c r="C6" s="72" t="s">
        <v>3</v>
      </c>
      <c r="D6" s="83">
        <v>406</v>
      </c>
      <c r="E6" s="82">
        <v>12740</v>
      </c>
      <c r="F6" s="74" t="s">
        <v>3</v>
      </c>
      <c r="G6" s="82">
        <v>12940</v>
      </c>
      <c r="H6" s="83" t="s">
        <v>423</v>
      </c>
      <c r="I6" s="14"/>
    </row>
    <row r="7" spans="1:9" x14ac:dyDescent="0.2">
      <c r="A7" s="83" t="s">
        <v>19</v>
      </c>
      <c r="B7" s="83">
        <v>391</v>
      </c>
      <c r="C7" s="72" t="s">
        <v>3</v>
      </c>
      <c r="D7" s="83">
        <v>395</v>
      </c>
      <c r="E7" s="82">
        <v>12400</v>
      </c>
      <c r="F7" s="74" t="s">
        <v>3</v>
      </c>
      <c r="G7" s="82">
        <v>12590</v>
      </c>
      <c r="H7" s="83" t="s">
        <v>331</v>
      </c>
      <c r="I7" s="14"/>
    </row>
    <row r="8" spans="1:9" x14ac:dyDescent="0.2">
      <c r="A8" s="83" t="s">
        <v>20</v>
      </c>
      <c r="B8" s="83">
        <v>374</v>
      </c>
      <c r="C8" s="72" t="s">
        <v>3</v>
      </c>
      <c r="D8" s="83">
        <v>378.5</v>
      </c>
      <c r="E8" s="82">
        <v>11930</v>
      </c>
      <c r="F8" s="74" t="s">
        <v>3</v>
      </c>
      <c r="G8" s="82">
        <v>12020</v>
      </c>
      <c r="H8" s="83" t="s">
        <v>331</v>
      </c>
      <c r="I8" s="14"/>
    </row>
    <row r="9" spans="1:9" x14ac:dyDescent="0.2">
      <c r="A9" s="60" t="s">
        <v>21</v>
      </c>
      <c r="B9" s="60">
        <v>363</v>
      </c>
      <c r="C9" s="6" t="s">
        <v>3</v>
      </c>
      <c r="D9" s="60">
        <v>368</v>
      </c>
      <c r="E9" s="81">
        <v>11540</v>
      </c>
      <c r="F9" s="73" t="s">
        <v>3</v>
      </c>
      <c r="G9" s="81">
        <v>11750</v>
      </c>
      <c r="H9" s="60" t="s">
        <v>330</v>
      </c>
    </row>
    <row r="10" spans="1:9" ht="17" thickBot="1" x14ac:dyDescent="0.25">
      <c r="A10" s="85" t="s">
        <v>22</v>
      </c>
      <c r="B10" s="85">
        <v>350</v>
      </c>
      <c r="C10" s="75" t="s">
        <v>3</v>
      </c>
      <c r="D10" s="85">
        <v>354</v>
      </c>
      <c r="E10" s="84">
        <v>10800</v>
      </c>
      <c r="F10" s="76" t="s">
        <v>3</v>
      </c>
      <c r="G10" s="84">
        <v>11110</v>
      </c>
      <c r="H10" s="85" t="s">
        <v>330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1"/>
  <sheetViews>
    <sheetView workbookViewId="0">
      <selection activeCell="I1" sqref="I1"/>
    </sheetView>
  </sheetViews>
  <sheetFormatPr baseColWidth="10" defaultColWidth="11" defaultRowHeight="16" x14ac:dyDescent="0.2"/>
  <cols>
    <col min="1" max="1" width="11.1640625" bestFit="1" customWidth="1"/>
    <col min="4" max="4" width="14.6640625" customWidth="1"/>
    <col min="5" max="5" width="17.33203125" customWidth="1"/>
    <col min="6" max="6" width="21" customWidth="1"/>
    <col min="7" max="7" width="17.6640625" customWidth="1"/>
    <col min="10" max="10" width="17" customWidth="1"/>
    <col min="11" max="11" width="14.1640625" customWidth="1"/>
    <col min="12" max="12" width="13.33203125" customWidth="1"/>
    <col min="13" max="13" width="11.6640625" customWidth="1"/>
  </cols>
  <sheetData>
    <row r="1" spans="1:20" ht="52" thickBot="1" x14ac:dyDescent="0.25">
      <c r="A1" s="24" t="s">
        <v>23</v>
      </c>
      <c r="B1" s="25" t="s">
        <v>206</v>
      </c>
      <c r="C1" s="25" t="s">
        <v>207</v>
      </c>
      <c r="D1" s="25" t="s">
        <v>25</v>
      </c>
      <c r="E1" s="25" t="s">
        <v>26</v>
      </c>
      <c r="F1" s="25" t="s">
        <v>27</v>
      </c>
      <c r="G1" s="26" t="s">
        <v>28</v>
      </c>
      <c r="H1" s="27" t="s">
        <v>29</v>
      </c>
      <c r="I1" s="21" t="s">
        <v>425</v>
      </c>
    </row>
    <row r="2" spans="1:20" x14ac:dyDescent="0.2">
      <c r="A2" s="22" t="s">
        <v>34</v>
      </c>
      <c r="B2" s="20" t="s">
        <v>35</v>
      </c>
      <c r="C2" s="20">
        <v>340.5</v>
      </c>
      <c r="D2" s="20">
        <v>16.008700000000001</v>
      </c>
      <c r="E2" s="20">
        <v>16.822399999999998</v>
      </c>
      <c r="F2" s="20">
        <v>16.071000000000002</v>
      </c>
      <c r="G2" s="23">
        <v>16.029599999999999</v>
      </c>
      <c r="H2">
        <f>((F2-G2)/(F2-D2))*100</f>
        <v>66.45264847512469</v>
      </c>
      <c r="P2" s="19"/>
      <c r="Q2" s="19"/>
      <c r="R2" s="19"/>
      <c r="S2" s="19"/>
    </row>
    <row r="3" spans="1:20" x14ac:dyDescent="0.2">
      <c r="A3" s="8" t="s">
        <v>36</v>
      </c>
      <c r="B3" s="9" t="s">
        <v>37</v>
      </c>
      <c r="C3" s="9">
        <v>341.5</v>
      </c>
      <c r="D3" s="9">
        <v>12.9063</v>
      </c>
      <c r="E3" s="9">
        <v>13.5738</v>
      </c>
      <c r="F3" s="9">
        <v>12.9612</v>
      </c>
      <c r="G3" s="10">
        <v>12.9244</v>
      </c>
      <c r="H3">
        <f t="shared" ref="H3:H66" si="0">((F3-G3)/(F3-D3))*100</f>
        <v>67.030965391620285</v>
      </c>
    </row>
    <row r="4" spans="1:20" x14ac:dyDescent="0.2">
      <c r="A4" s="8" t="s">
        <v>38</v>
      </c>
      <c r="B4" s="9" t="s">
        <v>39</v>
      </c>
      <c r="C4" s="9">
        <v>342.5</v>
      </c>
      <c r="D4" s="9">
        <v>15.901400000000001</v>
      </c>
      <c r="E4" s="9">
        <v>16.721900000000002</v>
      </c>
      <c r="F4" s="9">
        <v>15.970800000000001</v>
      </c>
      <c r="G4" s="10">
        <v>15.927099999999999</v>
      </c>
      <c r="H4">
        <f t="shared" si="0"/>
        <v>62.968299711817352</v>
      </c>
    </row>
    <row r="5" spans="1:20" x14ac:dyDescent="0.2">
      <c r="A5" s="8" t="s">
        <v>40</v>
      </c>
      <c r="B5" s="9" t="s">
        <v>41</v>
      </c>
      <c r="C5" s="9">
        <v>343.5</v>
      </c>
      <c r="D5" s="9">
        <v>15.6959</v>
      </c>
      <c r="E5" s="9">
        <v>16.451699999999999</v>
      </c>
      <c r="F5" s="9">
        <v>15.7544</v>
      </c>
      <c r="G5" s="10">
        <v>15.7163</v>
      </c>
      <c r="H5">
        <f t="shared" si="0"/>
        <v>65.128205128204669</v>
      </c>
    </row>
    <row r="6" spans="1:20" x14ac:dyDescent="0.2">
      <c r="A6" s="8" t="s">
        <v>42</v>
      </c>
      <c r="B6" s="9" t="s">
        <v>43</v>
      </c>
      <c r="C6" s="9">
        <v>344.5</v>
      </c>
      <c r="D6" s="9">
        <v>15.9659</v>
      </c>
      <c r="E6" s="9">
        <v>16.786300000000001</v>
      </c>
      <c r="F6" s="9">
        <v>16.031500000000001</v>
      </c>
      <c r="G6" s="10">
        <v>15.9901</v>
      </c>
      <c r="H6">
        <f t="shared" si="0"/>
        <v>63.109756097561231</v>
      </c>
    </row>
    <row r="7" spans="1:20" x14ac:dyDescent="0.2">
      <c r="A7" s="8" t="s">
        <v>44</v>
      </c>
      <c r="B7" s="9" t="s">
        <v>45</v>
      </c>
      <c r="C7" s="9">
        <v>345.5</v>
      </c>
      <c r="D7" s="9">
        <v>16.0275</v>
      </c>
      <c r="E7" s="9">
        <v>16.850999999999999</v>
      </c>
      <c r="F7" s="9">
        <v>16.0916</v>
      </c>
      <c r="G7" s="10">
        <v>16.050699999999999</v>
      </c>
      <c r="H7">
        <f t="shared" si="0"/>
        <v>63.8065522620916</v>
      </c>
    </row>
    <row r="8" spans="1:20" x14ac:dyDescent="0.2">
      <c r="A8" s="8" t="s">
        <v>46</v>
      </c>
      <c r="B8" s="9" t="s">
        <v>47</v>
      </c>
      <c r="C8" s="9">
        <v>346.5</v>
      </c>
      <c r="D8" s="9">
        <v>16.1282</v>
      </c>
      <c r="E8" s="9">
        <v>17.135000000000002</v>
      </c>
      <c r="F8" s="9">
        <v>16.201699999999999</v>
      </c>
      <c r="G8" s="10">
        <v>16.154199999999999</v>
      </c>
      <c r="H8">
        <f t="shared" si="0"/>
        <v>64.625850340135955</v>
      </c>
    </row>
    <row r="9" spans="1:20" x14ac:dyDescent="0.2">
      <c r="A9" s="8">
        <v>19</v>
      </c>
      <c r="B9" s="9" t="s">
        <v>48</v>
      </c>
      <c r="C9" s="9">
        <v>347.5</v>
      </c>
      <c r="D9" s="9">
        <v>16.194800000000001</v>
      </c>
      <c r="E9" s="9">
        <v>17.217500000000001</v>
      </c>
      <c r="F9" s="9">
        <v>16.2576</v>
      </c>
      <c r="G9" s="10">
        <v>16.215699999999998</v>
      </c>
      <c r="H9">
        <f t="shared" si="0"/>
        <v>66.719745222933582</v>
      </c>
    </row>
    <row r="10" spans="1:20" x14ac:dyDescent="0.2">
      <c r="A10" s="8" t="s">
        <v>49</v>
      </c>
      <c r="B10" s="9" t="s">
        <v>50</v>
      </c>
      <c r="C10" s="9">
        <v>348.5</v>
      </c>
      <c r="D10" s="9">
        <v>13.225899999999999</v>
      </c>
      <c r="E10" s="9">
        <v>14.037599999999999</v>
      </c>
      <c r="F10" s="9">
        <v>13.280200000000001</v>
      </c>
      <c r="G10" s="10">
        <v>13.2455</v>
      </c>
      <c r="H10">
        <f t="shared" si="0"/>
        <v>63.90423572744011</v>
      </c>
    </row>
    <row r="11" spans="1:20" x14ac:dyDescent="0.2">
      <c r="A11" s="8" t="s">
        <v>51</v>
      </c>
      <c r="B11" s="9" t="s">
        <v>52</v>
      </c>
      <c r="C11" s="9">
        <v>349.5</v>
      </c>
      <c r="D11" s="9">
        <v>16.6172</v>
      </c>
      <c r="E11" s="9">
        <v>17.5809</v>
      </c>
      <c r="F11" s="9">
        <v>16.687200000000001</v>
      </c>
      <c r="G11" s="10">
        <v>16.642499999999998</v>
      </c>
      <c r="H11">
        <f t="shared" si="0"/>
        <v>63.85714285714603</v>
      </c>
    </row>
    <row r="12" spans="1:20" x14ac:dyDescent="0.2">
      <c r="A12" s="55" t="s">
        <v>53</v>
      </c>
      <c r="B12" s="56" t="s">
        <v>54</v>
      </c>
      <c r="C12" s="56">
        <v>350.5</v>
      </c>
      <c r="D12" s="56">
        <v>12.828099999999999</v>
      </c>
      <c r="E12" s="56">
        <v>13.842700000000001</v>
      </c>
      <c r="F12" s="56">
        <v>12.905099999999999</v>
      </c>
      <c r="G12" s="57">
        <v>12.8573</v>
      </c>
      <c r="H12" s="58">
        <f t="shared" si="0"/>
        <v>62.077922077920469</v>
      </c>
      <c r="I12" s="59" t="s">
        <v>22</v>
      </c>
      <c r="Q12" s="49"/>
      <c r="R12" s="50"/>
      <c r="S12" s="49"/>
      <c r="T12" s="49"/>
    </row>
    <row r="13" spans="1:20" x14ac:dyDescent="0.2">
      <c r="A13" s="55">
        <v>20</v>
      </c>
      <c r="B13" s="56" t="s">
        <v>55</v>
      </c>
      <c r="C13" s="56">
        <v>351.5</v>
      </c>
      <c r="D13" s="56">
        <v>16.026599999999998</v>
      </c>
      <c r="E13" s="56">
        <v>16.931000000000001</v>
      </c>
      <c r="F13" s="56">
        <v>16.0962</v>
      </c>
      <c r="G13" s="57">
        <v>16.056799999999999</v>
      </c>
      <c r="H13" s="58">
        <f t="shared" si="0"/>
        <v>56.609195402298639</v>
      </c>
      <c r="I13" s="58">
        <f>(H12+H13+H14+H15)/4</f>
        <v>55.732136636546493</v>
      </c>
    </row>
    <row r="14" spans="1:20" x14ac:dyDescent="0.2">
      <c r="A14" s="55">
        <v>36</v>
      </c>
      <c r="B14" s="56" t="s">
        <v>56</v>
      </c>
      <c r="C14" s="56">
        <v>352.5</v>
      </c>
      <c r="D14" s="56">
        <v>13.4222</v>
      </c>
      <c r="E14" s="56">
        <v>14.230700000000001</v>
      </c>
      <c r="F14" s="56">
        <v>13.494899999999999</v>
      </c>
      <c r="G14" s="57">
        <v>13.458299999999999</v>
      </c>
      <c r="H14" s="58">
        <f t="shared" si="0"/>
        <v>50.3438789546084</v>
      </c>
      <c r="I14" s="58"/>
    </row>
    <row r="15" spans="1:20" x14ac:dyDescent="0.2">
      <c r="A15" s="55">
        <v>6</v>
      </c>
      <c r="B15" s="56" t="s">
        <v>57</v>
      </c>
      <c r="C15" s="56">
        <v>353.5</v>
      </c>
      <c r="D15" s="56">
        <v>15.950100000000001</v>
      </c>
      <c r="E15" s="56">
        <v>17.0136</v>
      </c>
      <c r="F15" s="56">
        <v>16.039899999999999</v>
      </c>
      <c r="G15" s="57">
        <v>15.9915</v>
      </c>
      <c r="H15" s="58">
        <f t="shared" si="0"/>
        <v>53.897550111358463</v>
      </c>
      <c r="I15" s="58"/>
    </row>
    <row r="16" spans="1:20" x14ac:dyDescent="0.2">
      <c r="A16" s="11" t="s">
        <v>58</v>
      </c>
      <c r="B16" s="12" t="s">
        <v>59</v>
      </c>
      <c r="C16" s="12">
        <v>354.5</v>
      </c>
      <c r="D16" s="12">
        <v>13.7759</v>
      </c>
      <c r="E16" s="12">
        <v>14.656599999999999</v>
      </c>
      <c r="F16" s="12">
        <v>13.854699999999999</v>
      </c>
      <c r="G16" s="13">
        <v>13.8101</v>
      </c>
      <c r="H16" s="14">
        <f t="shared" si="0"/>
        <v>56.598984771572937</v>
      </c>
      <c r="I16" s="14"/>
    </row>
    <row r="17" spans="1:9" x14ac:dyDescent="0.2">
      <c r="A17" s="11" t="s">
        <v>60</v>
      </c>
      <c r="B17" s="12" t="s">
        <v>61</v>
      </c>
      <c r="C17" s="12">
        <v>355.5</v>
      </c>
      <c r="D17" s="12">
        <v>16.277699999999999</v>
      </c>
      <c r="E17" s="12">
        <v>17.144600000000001</v>
      </c>
      <c r="F17" s="12">
        <v>16.358599999999999</v>
      </c>
      <c r="G17" s="13">
        <v>16.314699999999998</v>
      </c>
      <c r="H17" s="14">
        <f t="shared" si="0"/>
        <v>54.264524103832947</v>
      </c>
      <c r="I17" s="14"/>
    </row>
    <row r="18" spans="1:9" x14ac:dyDescent="0.2">
      <c r="A18" s="8" t="s">
        <v>62</v>
      </c>
      <c r="B18" s="9" t="s">
        <v>63</v>
      </c>
      <c r="C18" s="9">
        <v>356.5</v>
      </c>
      <c r="D18" s="9">
        <v>16.5688</v>
      </c>
      <c r="E18" s="9">
        <v>17.534099999999999</v>
      </c>
      <c r="F18" s="9">
        <v>16.662600000000001</v>
      </c>
      <c r="G18" s="10">
        <v>16.613900000000001</v>
      </c>
      <c r="H18">
        <f t="shared" si="0"/>
        <v>51.918976545841502</v>
      </c>
    </row>
    <row r="19" spans="1:9" x14ac:dyDescent="0.2">
      <c r="A19" s="8" t="s">
        <v>64</v>
      </c>
      <c r="B19" s="9" t="s">
        <v>65</v>
      </c>
      <c r="C19" s="9">
        <v>357.5</v>
      </c>
      <c r="D19" s="9">
        <v>16.297999999999998</v>
      </c>
      <c r="E19" s="9">
        <v>17.249500000000001</v>
      </c>
      <c r="F19" s="9">
        <v>16.395099999999999</v>
      </c>
      <c r="G19" s="10">
        <v>16.346699999999998</v>
      </c>
      <c r="H19">
        <f t="shared" si="0"/>
        <v>49.845520082389648</v>
      </c>
    </row>
    <row r="20" spans="1:9" x14ac:dyDescent="0.2">
      <c r="A20" s="8">
        <v>42</v>
      </c>
      <c r="B20" s="9" t="s">
        <v>66</v>
      </c>
      <c r="C20" s="9">
        <v>358.5</v>
      </c>
      <c r="D20" s="9">
        <v>12.8605</v>
      </c>
      <c r="E20" s="9">
        <v>14.202</v>
      </c>
      <c r="F20" s="9">
        <v>12.999000000000001</v>
      </c>
      <c r="G20" s="10">
        <v>12.9369</v>
      </c>
      <c r="H20">
        <f t="shared" si="0"/>
        <v>44.8375451263543</v>
      </c>
    </row>
    <row r="21" spans="1:9" x14ac:dyDescent="0.2">
      <c r="A21" s="8">
        <v>39</v>
      </c>
      <c r="B21" s="9" t="s">
        <v>67</v>
      </c>
      <c r="C21" s="9">
        <v>359.5</v>
      </c>
      <c r="D21" s="9">
        <v>16.2654</v>
      </c>
      <c r="E21" s="9">
        <v>17.321300000000001</v>
      </c>
      <c r="F21" s="9">
        <v>16.382200000000001</v>
      </c>
      <c r="G21" s="10">
        <v>16.3324</v>
      </c>
      <c r="H21">
        <f t="shared" si="0"/>
        <v>42.636986301370378</v>
      </c>
    </row>
    <row r="22" spans="1:9" x14ac:dyDescent="0.2">
      <c r="A22" s="8" t="s">
        <v>68</v>
      </c>
      <c r="B22" s="9" t="s">
        <v>69</v>
      </c>
      <c r="C22" s="9">
        <v>360.5</v>
      </c>
      <c r="D22" s="9">
        <v>16.240100000000002</v>
      </c>
      <c r="E22" s="9">
        <v>17.196400000000001</v>
      </c>
      <c r="F22" s="9">
        <v>16.357299999999999</v>
      </c>
      <c r="G22" s="10">
        <v>16.310400000000001</v>
      </c>
      <c r="H22">
        <f t="shared" si="0"/>
        <v>40.017064846415131</v>
      </c>
    </row>
    <row r="23" spans="1:9" x14ac:dyDescent="0.2">
      <c r="A23" s="8" t="s">
        <v>70</v>
      </c>
      <c r="B23" s="9" t="s">
        <v>71</v>
      </c>
      <c r="C23" s="9">
        <v>361.5</v>
      </c>
      <c r="D23" s="9">
        <v>12.4955</v>
      </c>
      <c r="E23" s="9">
        <v>13.321400000000001</v>
      </c>
      <c r="F23" s="9">
        <v>12.614800000000001</v>
      </c>
      <c r="G23" s="10">
        <v>12.5749</v>
      </c>
      <c r="H23">
        <f t="shared" si="0"/>
        <v>33.445096395641968</v>
      </c>
    </row>
    <row r="24" spans="1:9" x14ac:dyDescent="0.2">
      <c r="A24" s="8" t="s">
        <v>72</v>
      </c>
      <c r="B24" s="9" t="s">
        <v>73</v>
      </c>
      <c r="C24" s="9">
        <v>362.5</v>
      </c>
      <c r="D24" s="9">
        <v>16.370100000000001</v>
      </c>
      <c r="E24" s="9">
        <v>17.128499999999999</v>
      </c>
      <c r="F24" s="9">
        <v>16.497599999999998</v>
      </c>
      <c r="G24" s="10">
        <v>16.459800000000001</v>
      </c>
      <c r="H24">
        <f t="shared" si="0"/>
        <v>29.647058823527722</v>
      </c>
    </row>
    <row r="25" spans="1:9" x14ac:dyDescent="0.2">
      <c r="A25" s="55" t="s">
        <v>74</v>
      </c>
      <c r="B25" s="56" t="s">
        <v>75</v>
      </c>
      <c r="C25" s="56">
        <v>363.5</v>
      </c>
      <c r="D25" s="56">
        <v>16.6066</v>
      </c>
      <c r="E25" s="56">
        <v>17.617000000000001</v>
      </c>
      <c r="F25" s="56">
        <v>16.7727</v>
      </c>
      <c r="G25" s="57">
        <v>16.7224</v>
      </c>
      <c r="H25" s="58">
        <f t="shared" si="0"/>
        <v>30.282962071041524</v>
      </c>
      <c r="I25" s="59" t="s">
        <v>21</v>
      </c>
    </row>
    <row r="26" spans="1:9" x14ac:dyDescent="0.2">
      <c r="A26" s="55" t="s">
        <v>76</v>
      </c>
      <c r="B26" s="56" t="s">
        <v>77</v>
      </c>
      <c r="C26" s="56">
        <v>364.5</v>
      </c>
      <c r="D26" s="56">
        <v>13.667299999999999</v>
      </c>
      <c r="E26" s="56">
        <v>14.6349</v>
      </c>
      <c r="F26" s="56">
        <v>13.844099999999999</v>
      </c>
      <c r="G26" s="57">
        <v>13.7958</v>
      </c>
      <c r="H26" s="58">
        <f t="shared" si="0"/>
        <v>27.319004524886498</v>
      </c>
      <c r="I26" s="58">
        <f>(H25+H26+H27+H28+H29)/5</f>
        <v>25.740905219070214</v>
      </c>
    </row>
    <row r="27" spans="1:9" x14ac:dyDescent="0.2">
      <c r="A27" s="55" t="s">
        <v>78</v>
      </c>
      <c r="B27" s="56" t="s">
        <v>79</v>
      </c>
      <c r="C27" s="56">
        <v>365.5</v>
      </c>
      <c r="D27" s="56">
        <v>13.8886</v>
      </c>
      <c r="E27" s="56">
        <v>14.8917</v>
      </c>
      <c r="F27" s="56">
        <v>14.0877</v>
      </c>
      <c r="G27" s="57">
        <v>14.034000000000001</v>
      </c>
      <c r="H27" s="58">
        <f t="shared" si="0"/>
        <v>26.971371170265847</v>
      </c>
      <c r="I27" s="58"/>
    </row>
    <row r="28" spans="1:9" x14ac:dyDescent="0.2">
      <c r="A28" s="55">
        <v>16</v>
      </c>
      <c r="B28" s="56" t="s">
        <v>80</v>
      </c>
      <c r="C28" s="56">
        <v>366.5</v>
      </c>
      <c r="D28" s="56">
        <v>15.5944</v>
      </c>
      <c r="E28" s="56">
        <v>16.704699999999999</v>
      </c>
      <c r="F28" s="56">
        <v>15.8246</v>
      </c>
      <c r="G28" s="57">
        <v>15.7738</v>
      </c>
      <c r="H28" s="58">
        <f t="shared" si="0"/>
        <v>22.067767158992453</v>
      </c>
      <c r="I28" s="58"/>
    </row>
    <row r="29" spans="1:9" x14ac:dyDescent="0.2">
      <c r="A29" s="55">
        <v>38</v>
      </c>
      <c r="B29" s="56" t="s">
        <v>81</v>
      </c>
      <c r="C29" s="56">
        <v>367.5</v>
      </c>
      <c r="D29" s="56">
        <v>15.656000000000001</v>
      </c>
      <c r="E29" s="56">
        <v>16.784300000000002</v>
      </c>
      <c r="F29" s="56">
        <v>15.879899999999999</v>
      </c>
      <c r="G29" s="57">
        <v>15.830500000000001</v>
      </c>
      <c r="H29" s="58">
        <f t="shared" si="0"/>
        <v>22.063421170164741</v>
      </c>
      <c r="I29" s="58"/>
    </row>
    <row r="30" spans="1:9" x14ac:dyDescent="0.2">
      <c r="A30" s="11">
        <v>48</v>
      </c>
      <c r="B30" s="12" t="s">
        <v>82</v>
      </c>
      <c r="C30" s="12">
        <v>368.5</v>
      </c>
      <c r="D30" s="12">
        <v>13.0459</v>
      </c>
      <c r="E30" s="12">
        <v>14.0642</v>
      </c>
      <c r="F30" s="12">
        <v>13.2583</v>
      </c>
      <c r="G30" s="13">
        <v>13.214399999999999</v>
      </c>
      <c r="H30" s="14">
        <f t="shared" si="0"/>
        <v>20.668549905838322</v>
      </c>
      <c r="I30" s="14"/>
    </row>
    <row r="31" spans="1:9" x14ac:dyDescent="0.2">
      <c r="A31" s="8" t="s">
        <v>83</v>
      </c>
      <c r="B31" s="9" t="s">
        <v>84</v>
      </c>
      <c r="C31" s="9">
        <v>369.5</v>
      </c>
      <c r="D31" s="9">
        <v>16.146000000000001</v>
      </c>
      <c r="E31" s="9">
        <v>17.1388</v>
      </c>
      <c r="F31" s="9">
        <v>16.3734</v>
      </c>
      <c r="G31" s="10">
        <v>16.3291</v>
      </c>
      <c r="H31">
        <f t="shared" si="0"/>
        <v>19.481090589269968</v>
      </c>
    </row>
    <row r="32" spans="1:9" x14ac:dyDescent="0.2">
      <c r="A32" s="8">
        <v>34</v>
      </c>
      <c r="B32" s="9" t="s">
        <v>85</v>
      </c>
      <c r="C32" s="9">
        <v>370.5</v>
      </c>
      <c r="D32" s="9">
        <v>16.2256</v>
      </c>
      <c r="E32" s="9">
        <v>17.385400000000001</v>
      </c>
      <c r="F32" s="9">
        <v>16.521100000000001</v>
      </c>
      <c r="G32" s="10">
        <v>16.474599999999999</v>
      </c>
      <c r="H32">
        <f t="shared" si="0"/>
        <v>15.736040609137621</v>
      </c>
    </row>
    <row r="33" spans="1:9" x14ac:dyDescent="0.2">
      <c r="A33" s="8">
        <v>31</v>
      </c>
      <c r="B33" s="9" t="s">
        <v>86</v>
      </c>
      <c r="C33" s="9">
        <v>371.5</v>
      </c>
      <c r="D33" s="9">
        <v>15.767099999999999</v>
      </c>
      <c r="E33" s="9">
        <v>16.8446</v>
      </c>
      <c r="F33" s="9">
        <v>16.041</v>
      </c>
      <c r="G33" s="10">
        <v>15.9956</v>
      </c>
      <c r="H33">
        <f t="shared" si="0"/>
        <v>16.575392479007149</v>
      </c>
    </row>
    <row r="34" spans="1:9" x14ac:dyDescent="0.2">
      <c r="A34" s="8">
        <v>43</v>
      </c>
      <c r="B34" s="9" t="s">
        <v>87</v>
      </c>
      <c r="C34" s="9">
        <v>372.5</v>
      </c>
      <c r="D34" s="9">
        <v>15.5604</v>
      </c>
      <c r="E34" s="9">
        <v>16.6158</v>
      </c>
      <c r="F34" s="9">
        <v>15.8292</v>
      </c>
      <c r="G34" s="10">
        <v>15.7841</v>
      </c>
      <c r="H34">
        <f t="shared" si="0"/>
        <v>16.778273809523657</v>
      </c>
    </row>
    <row r="35" spans="1:9" x14ac:dyDescent="0.2">
      <c r="A35" s="8">
        <v>45</v>
      </c>
      <c r="B35" s="9" t="s">
        <v>88</v>
      </c>
      <c r="C35" s="9">
        <v>373.5</v>
      </c>
      <c r="D35" s="9">
        <v>13.807</v>
      </c>
      <c r="E35" s="9">
        <v>14.86</v>
      </c>
      <c r="F35" s="9">
        <v>14.0677</v>
      </c>
      <c r="G35" s="10">
        <v>14.021100000000001</v>
      </c>
      <c r="H35">
        <f t="shared" si="0"/>
        <v>17.874952052167149</v>
      </c>
    </row>
    <row r="36" spans="1:9" x14ac:dyDescent="0.2">
      <c r="A36" s="55">
        <v>21</v>
      </c>
      <c r="B36" s="56" t="s">
        <v>89</v>
      </c>
      <c r="C36" s="56">
        <v>374.5</v>
      </c>
      <c r="D36" s="56">
        <v>16.244299999999999</v>
      </c>
      <c r="E36" s="56">
        <v>17.229500000000002</v>
      </c>
      <c r="F36" s="56">
        <v>16.489799999999999</v>
      </c>
      <c r="G36" s="57">
        <v>16.447800000000001</v>
      </c>
      <c r="H36" s="58">
        <f t="shared" si="0"/>
        <v>17.107942973522636</v>
      </c>
      <c r="I36" s="59" t="s">
        <v>20</v>
      </c>
    </row>
    <row r="37" spans="1:9" x14ac:dyDescent="0.2">
      <c r="A37" s="55">
        <v>41</v>
      </c>
      <c r="B37" s="56" t="s">
        <v>90</v>
      </c>
      <c r="C37" s="56">
        <v>375.5</v>
      </c>
      <c r="D37" s="56">
        <v>16.006900000000002</v>
      </c>
      <c r="E37" s="56">
        <v>17.218</v>
      </c>
      <c r="F37" s="56">
        <v>16.308299999999999</v>
      </c>
      <c r="G37" s="57">
        <v>16.257300000000001</v>
      </c>
      <c r="H37" s="58">
        <f t="shared" si="0"/>
        <v>16.921035169209958</v>
      </c>
      <c r="I37" s="58">
        <f>(H36+H37+H38+H39+H40)/5</f>
        <v>18.831436385905182</v>
      </c>
    </row>
    <row r="38" spans="1:9" x14ac:dyDescent="0.2">
      <c r="A38" s="55" t="s">
        <v>91</v>
      </c>
      <c r="B38" s="56" t="s">
        <v>92</v>
      </c>
      <c r="C38" s="56">
        <v>376.5</v>
      </c>
      <c r="D38" s="56">
        <v>16.043399999999998</v>
      </c>
      <c r="E38" s="56">
        <v>17.021100000000001</v>
      </c>
      <c r="F38" s="56">
        <v>16.279800000000002</v>
      </c>
      <c r="G38" s="57">
        <v>16.235499999999998</v>
      </c>
      <c r="H38" s="58">
        <f t="shared" si="0"/>
        <v>18.739424703892858</v>
      </c>
      <c r="I38" s="58"/>
    </row>
    <row r="39" spans="1:9" x14ac:dyDescent="0.2">
      <c r="A39" s="55" t="s">
        <v>93</v>
      </c>
      <c r="B39" s="56" t="s">
        <v>94</v>
      </c>
      <c r="C39" s="56">
        <v>377.5</v>
      </c>
      <c r="D39" s="56">
        <v>15.996</v>
      </c>
      <c r="E39" s="56">
        <v>17.221</v>
      </c>
      <c r="F39" s="56">
        <v>16.275600000000001</v>
      </c>
      <c r="G39" s="57">
        <v>16.219200000000001</v>
      </c>
      <c r="H39" s="58">
        <f t="shared" si="0"/>
        <v>20.17167381974247</v>
      </c>
      <c r="I39" s="58"/>
    </row>
    <row r="40" spans="1:9" x14ac:dyDescent="0.2">
      <c r="A40" s="55" t="s">
        <v>95</v>
      </c>
      <c r="B40" s="56" t="s">
        <v>96</v>
      </c>
      <c r="C40" s="56">
        <v>378.5</v>
      </c>
      <c r="D40" s="56">
        <v>15.648099999999999</v>
      </c>
      <c r="E40" s="56">
        <v>16.452999999999999</v>
      </c>
      <c r="F40" s="56">
        <v>15.830500000000001</v>
      </c>
      <c r="G40" s="57">
        <v>15.7918</v>
      </c>
      <c r="H40" s="58">
        <f t="shared" si="0"/>
        <v>21.217105263157972</v>
      </c>
      <c r="I40" s="58"/>
    </row>
    <row r="41" spans="1:9" x14ac:dyDescent="0.2">
      <c r="A41" s="11">
        <v>40</v>
      </c>
      <c r="B41" s="12" t="s">
        <v>97</v>
      </c>
      <c r="C41" s="12">
        <v>379.5</v>
      </c>
      <c r="D41" s="12">
        <v>13.239000000000001</v>
      </c>
      <c r="E41" s="12">
        <v>14.308</v>
      </c>
      <c r="F41" s="12">
        <v>13.488099999999999</v>
      </c>
      <c r="G41" s="13">
        <v>13.4397</v>
      </c>
      <c r="H41" s="14">
        <f t="shared" si="0"/>
        <v>19.429947812123402</v>
      </c>
      <c r="I41" s="14"/>
    </row>
    <row r="42" spans="1:9" x14ac:dyDescent="0.2">
      <c r="A42" s="11">
        <v>15</v>
      </c>
      <c r="B42" s="12" t="s">
        <v>98</v>
      </c>
      <c r="C42" s="12">
        <v>380.5</v>
      </c>
      <c r="D42" s="12">
        <v>15.835900000000001</v>
      </c>
      <c r="E42" s="12">
        <v>17.123799999999999</v>
      </c>
      <c r="F42" s="12">
        <v>16.1341</v>
      </c>
      <c r="G42" s="13">
        <v>16.078900000000001</v>
      </c>
      <c r="H42" s="14">
        <f t="shared" si="0"/>
        <v>18.511066398390117</v>
      </c>
      <c r="I42" s="14"/>
    </row>
    <row r="43" spans="1:9" x14ac:dyDescent="0.2">
      <c r="A43" s="11">
        <v>27</v>
      </c>
      <c r="B43" s="12" t="s">
        <v>99</v>
      </c>
      <c r="C43" s="12">
        <v>381.5</v>
      </c>
      <c r="D43" s="12">
        <v>15.786899999999999</v>
      </c>
      <c r="E43" s="12">
        <v>16.938300000000002</v>
      </c>
      <c r="F43" s="12">
        <v>16.055599999999998</v>
      </c>
      <c r="G43" s="13">
        <v>16.0076</v>
      </c>
      <c r="H43" s="14">
        <f t="shared" si="0"/>
        <v>17.863788611834178</v>
      </c>
      <c r="I43" s="14"/>
    </row>
    <row r="44" spans="1:9" x14ac:dyDescent="0.2">
      <c r="A44" s="8">
        <v>18</v>
      </c>
      <c r="B44" s="9" t="s">
        <v>100</v>
      </c>
      <c r="C44" s="9">
        <v>382.5</v>
      </c>
      <c r="D44" s="9">
        <v>15.776999999999999</v>
      </c>
      <c r="E44" s="9">
        <v>16.851600000000001</v>
      </c>
      <c r="F44" s="9">
        <v>16.031600000000001</v>
      </c>
      <c r="G44" s="10">
        <v>15.9857</v>
      </c>
      <c r="H44">
        <f t="shared" si="0"/>
        <v>18.028279654360201</v>
      </c>
    </row>
    <row r="45" spans="1:9" x14ac:dyDescent="0.2">
      <c r="A45" s="8">
        <v>29</v>
      </c>
      <c r="B45" s="9" t="s">
        <v>101</v>
      </c>
      <c r="C45" s="9">
        <v>383.5</v>
      </c>
      <c r="D45" s="9">
        <v>15.8889</v>
      </c>
      <c r="E45" s="9">
        <v>17.099900000000002</v>
      </c>
      <c r="F45" s="9">
        <v>16.1783</v>
      </c>
      <c r="G45" s="10">
        <v>16.127300000000002</v>
      </c>
      <c r="H45">
        <f t="shared" si="0"/>
        <v>17.622667588112744</v>
      </c>
    </row>
    <row r="46" spans="1:9" x14ac:dyDescent="0.2">
      <c r="A46" s="11">
        <v>11</v>
      </c>
      <c r="B46" s="12" t="s">
        <v>102</v>
      </c>
      <c r="C46" s="12">
        <v>384.5</v>
      </c>
      <c r="D46" s="12">
        <v>16.052399999999999</v>
      </c>
      <c r="E46" s="12">
        <v>17.184699999999999</v>
      </c>
      <c r="F46" s="12">
        <v>16.323</v>
      </c>
      <c r="G46" s="13">
        <v>16.276299999999999</v>
      </c>
      <c r="H46" s="14">
        <f t="shared" si="0"/>
        <v>17.257945306726164</v>
      </c>
      <c r="I46" s="14"/>
    </row>
    <row r="47" spans="1:9" x14ac:dyDescent="0.2">
      <c r="A47" s="11">
        <v>5</v>
      </c>
      <c r="B47" s="12" t="s">
        <v>103</v>
      </c>
      <c r="C47" s="12">
        <v>385.5</v>
      </c>
      <c r="D47" s="12">
        <v>15.9072</v>
      </c>
      <c r="E47" s="12">
        <v>17.3369</v>
      </c>
      <c r="F47" s="12">
        <v>16.247299999999999</v>
      </c>
      <c r="G47" s="13">
        <v>16.187899999999999</v>
      </c>
      <c r="H47" s="14">
        <f t="shared" si="0"/>
        <v>17.465451337841866</v>
      </c>
      <c r="I47" s="14"/>
    </row>
    <row r="48" spans="1:9" x14ac:dyDescent="0.2">
      <c r="A48" s="11">
        <v>14</v>
      </c>
      <c r="B48" s="12" t="s">
        <v>104</v>
      </c>
      <c r="C48" s="12">
        <v>386.5</v>
      </c>
      <c r="D48" s="12">
        <v>13.530900000000001</v>
      </c>
      <c r="E48" s="12">
        <v>14.8178</v>
      </c>
      <c r="F48" s="12">
        <v>13.841200000000001</v>
      </c>
      <c r="G48" s="13">
        <v>13.7882</v>
      </c>
      <c r="H48" s="14">
        <f t="shared" si="0"/>
        <v>17.080244924267117</v>
      </c>
      <c r="I48" s="14"/>
    </row>
    <row r="49" spans="1:9" x14ac:dyDescent="0.2">
      <c r="A49" s="11" t="s">
        <v>105</v>
      </c>
      <c r="B49" s="12" t="s">
        <v>106</v>
      </c>
      <c r="C49" s="12">
        <v>387.5</v>
      </c>
      <c r="D49" s="12">
        <v>15.4788</v>
      </c>
      <c r="E49" s="12">
        <v>16.698499999999999</v>
      </c>
      <c r="F49" s="12">
        <v>15.7753</v>
      </c>
      <c r="G49" s="13">
        <v>15.720800000000001</v>
      </c>
      <c r="H49" s="14">
        <f t="shared" si="0"/>
        <v>18.381112984822636</v>
      </c>
      <c r="I49" s="14"/>
    </row>
    <row r="50" spans="1:9" x14ac:dyDescent="0.2">
      <c r="A50" s="11">
        <v>22</v>
      </c>
      <c r="B50" s="12" t="s">
        <v>107</v>
      </c>
      <c r="C50" s="12">
        <v>388.5</v>
      </c>
      <c r="D50" s="12">
        <v>13.573499999999999</v>
      </c>
      <c r="E50" s="12">
        <v>14.748699999999999</v>
      </c>
      <c r="F50" s="12">
        <v>13.8652</v>
      </c>
      <c r="G50" s="13">
        <v>13.816700000000001</v>
      </c>
      <c r="H50" s="14">
        <f t="shared" si="0"/>
        <v>16.626671237572435</v>
      </c>
      <c r="I50" s="14"/>
    </row>
    <row r="51" spans="1:9" x14ac:dyDescent="0.2">
      <c r="A51" s="11">
        <v>49</v>
      </c>
      <c r="B51" s="12" t="s">
        <v>108</v>
      </c>
      <c r="C51" s="12">
        <v>389.5</v>
      </c>
      <c r="D51" s="12">
        <v>16.005400000000002</v>
      </c>
      <c r="E51" s="12">
        <v>17.2485</v>
      </c>
      <c r="F51" s="12">
        <v>16.323599999999999</v>
      </c>
      <c r="G51" s="13">
        <v>16.270900000000001</v>
      </c>
      <c r="H51" s="14">
        <f t="shared" si="0"/>
        <v>16.561910747956759</v>
      </c>
      <c r="I51" s="14"/>
    </row>
    <row r="52" spans="1:9" x14ac:dyDescent="0.2">
      <c r="A52" s="8">
        <v>50</v>
      </c>
      <c r="B52" s="9" t="s">
        <v>109</v>
      </c>
      <c r="C52" s="9">
        <v>390.5</v>
      </c>
      <c r="D52" s="9">
        <v>16.286999999999999</v>
      </c>
      <c r="E52" s="9">
        <v>17.451799999999999</v>
      </c>
      <c r="F52" s="9">
        <v>16.598299999999998</v>
      </c>
      <c r="G52" s="10">
        <v>16.547799999999999</v>
      </c>
      <c r="H52">
        <f t="shared" si="0"/>
        <v>16.222293607452514</v>
      </c>
    </row>
    <row r="53" spans="1:9" x14ac:dyDescent="0.2">
      <c r="A53" s="55" t="s">
        <v>110</v>
      </c>
      <c r="B53" s="56" t="s">
        <v>111</v>
      </c>
      <c r="C53" s="56">
        <v>391.5</v>
      </c>
      <c r="D53" s="56">
        <v>16.682200000000002</v>
      </c>
      <c r="E53" s="56">
        <v>17.3672</v>
      </c>
      <c r="F53" s="56">
        <v>16.863099999999999</v>
      </c>
      <c r="G53" s="57">
        <v>16.831700000000001</v>
      </c>
      <c r="H53" s="58">
        <f t="shared" si="0"/>
        <v>17.357656163625364</v>
      </c>
      <c r="I53" s="59" t="s">
        <v>19</v>
      </c>
    </row>
    <row r="54" spans="1:9" x14ac:dyDescent="0.2">
      <c r="A54" s="55" t="s">
        <v>112</v>
      </c>
      <c r="B54" s="56" t="s">
        <v>113</v>
      </c>
      <c r="C54" s="56">
        <v>392.5</v>
      </c>
      <c r="D54" s="56">
        <v>15.759499999999999</v>
      </c>
      <c r="E54" s="56">
        <v>16.834199999999999</v>
      </c>
      <c r="F54" s="56">
        <v>16.031099999999999</v>
      </c>
      <c r="G54" s="57">
        <v>15.9818</v>
      </c>
      <c r="H54" s="58">
        <f t="shared" si="0"/>
        <v>18.151693667157179</v>
      </c>
      <c r="I54" s="58">
        <f>(H53+H54+H55+H56)/4</f>
        <v>17.784410844208708</v>
      </c>
    </row>
    <row r="55" spans="1:9" x14ac:dyDescent="0.2">
      <c r="A55" s="55">
        <v>10</v>
      </c>
      <c r="B55" s="56" t="s">
        <v>114</v>
      </c>
      <c r="C55" s="56">
        <v>393.5</v>
      </c>
      <c r="D55" s="56">
        <v>16.200099999999999</v>
      </c>
      <c r="E55" s="56">
        <v>17.471499999999999</v>
      </c>
      <c r="F55" s="56">
        <v>16.520800000000001</v>
      </c>
      <c r="G55" s="57">
        <v>16.467099999999999</v>
      </c>
      <c r="H55" s="58">
        <f t="shared" si="0"/>
        <v>16.74462114125425</v>
      </c>
      <c r="I55" s="58"/>
    </row>
    <row r="56" spans="1:9" x14ac:dyDescent="0.2">
      <c r="A56" s="55" t="s">
        <v>115</v>
      </c>
      <c r="B56" s="56" t="s">
        <v>116</v>
      </c>
      <c r="C56" s="56">
        <v>394.5</v>
      </c>
      <c r="D56" s="56">
        <v>16.092300000000002</v>
      </c>
      <c r="E56" s="56">
        <v>16.883400000000002</v>
      </c>
      <c r="F56" s="56">
        <v>16.283999999999999</v>
      </c>
      <c r="G56" s="57">
        <v>16.247800000000002</v>
      </c>
      <c r="H56" s="58">
        <f t="shared" si="0"/>
        <v>18.883672404798045</v>
      </c>
      <c r="I56" s="58"/>
    </row>
    <row r="57" spans="1:9" x14ac:dyDescent="0.2">
      <c r="A57" s="11" t="s">
        <v>117</v>
      </c>
      <c r="B57" s="12" t="s">
        <v>118</v>
      </c>
      <c r="C57" s="12">
        <v>395.5</v>
      </c>
      <c r="D57" s="12">
        <v>12.265700000000001</v>
      </c>
      <c r="E57" s="12">
        <v>13.2926</v>
      </c>
      <c r="F57" s="12">
        <v>12.498900000000001</v>
      </c>
      <c r="G57" s="13">
        <v>12.453799999999999</v>
      </c>
      <c r="H57" s="14">
        <f t="shared" si="0"/>
        <v>19.339622641510061</v>
      </c>
      <c r="I57" s="14"/>
    </row>
    <row r="58" spans="1:9" x14ac:dyDescent="0.2">
      <c r="A58" s="11" t="s">
        <v>119</v>
      </c>
      <c r="B58" s="12" t="s">
        <v>120</v>
      </c>
      <c r="C58" s="12">
        <v>396.5</v>
      </c>
      <c r="D58" s="12">
        <v>16.071300000000001</v>
      </c>
      <c r="E58" s="12">
        <v>17.341799999999999</v>
      </c>
      <c r="F58" s="12">
        <v>16.359300000000001</v>
      </c>
      <c r="G58" s="13">
        <v>16.3003</v>
      </c>
      <c r="H58" s="14">
        <f t="shared" si="0"/>
        <v>20.486111111111459</v>
      </c>
      <c r="I58" s="14"/>
    </row>
    <row r="59" spans="1:9" x14ac:dyDescent="0.2">
      <c r="A59" s="11" t="s">
        <v>121</v>
      </c>
      <c r="B59" s="12" t="s">
        <v>122</v>
      </c>
      <c r="C59" s="12">
        <v>397.5</v>
      </c>
      <c r="D59" s="12">
        <v>16.674099999999999</v>
      </c>
      <c r="E59" s="12">
        <v>17.6251</v>
      </c>
      <c r="F59" s="12">
        <v>16.878900000000002</v>
      </c>
      <c r="G59" s="13">
        <v>16.835899999999999</v>
      </c>
      <c r="H59" s="14">
        <f t="shared" si="0"/>
        <v>20.996093750001137</v>
      </c>
      <c r="I59" s="14"/>
    </row>
    <row r="60" spans="1:9" x14ac:dyDescent="0.2">
      <c r="A60" s="8" t="s">
        <v>123</v>
      </c>
      <c r="B60" s="9" t="s">
        <v>124</v>
      </c>
      <c r="C60" s="9">
        <v>398.5</v>
      </c>
      <c r="D60" s="9">
        <v>16.642399999999999</v>
      </c>
      <c r="E60" s="9">
        <v>17.367599999999999</v>
      </c>
      <c r="F60" s="9">
        <v>16.769500000000001</v>
      </c>
      <c r="G60" s="10">
        <v>16.7334</v>
      </c>
      <c r="H60">
        <f t="shared" si="0"/>
        <v>28.402832415421326</v>
      </c>
    </row>
    <row r="61" spans="1:9" x14ac:dyDescent="0.2">
      <c r="A61" s="8" t="s">
        <v>125</v>
      </c>
      <c r="B61" s="9" t="s">
        <v>126</v>
      </c>
      <c r="C61" s="9">
        <v>399.5</v>
      </c>
      <c r="D61" s="9">
        <v>16.066299999999998</v>
      </c>
      <c r="E61" s="9">
        <v>17.189499999999999</v>
      </c>
      <c r="F61" s="9">
        <v>16.229399999999998</v>
      </c>
      <c r="G61" s="10">
        <v>16.170400000000001</v>
      </c>
      <c r="H61">
        <f t="shared" si="0"/>
        <v>36.174126302880126</v>
      </c>
    </row>
    <row r="62" spans="1:9" x14ac:dyDescent="0.2">
      <c r="A62" s="8" t="s">
        <v>127</v>
      </c>
      <c r="B62" s="9" t="s">
        <v>128</v>
      </c>
      <c r="C62" s="9">
        <v>400.5</v>
      </c>
      <c r="D62" s="9">
        <v>15.8581</v>
      </c>
      <c r="E62" s="9">
        <v>16.7591</v>
      </c>
      <c r="F62" s="9">
        <v>15.9869</v>
      </c>
      <c r="G62" s="10">
        <v>15.9398</v>
      </c>
      <c r="H62">
        <f t="shared" si="0"/>
        <v>36.568322981366734</v>
      </c>
    </row>
    <row r="63" spans="1:9" x14ac:dyDescent="0.2">
      <c r="A63" s="55" t="s">
        <v>129</v>
      </c>
      <c r="B63" s="56" t="s">
        <v>130</v>
      </c>
      <c r="C63" s="56">
        <v>401.5</v>
      </c>
      <c r="D63" s="56">
        <v>16.1966</v>
      </c>
      <c r="E63" s="56">
        <v>16.9833</v>
      </c>
      <c r="F63" s="56">
        <v>16.310199999999998</v>
      </c>
      <c r="G63" s="57">
        <v>16.269400000000001</v>
      </c>
      <c r="H63" s="58">
        <f t="shared" si="0"/>
        <v>35.915492957744668</v>
      </c>
      <c r="I63" s="59" t="s">
        <v>18</v>
      </c>
    </row>
    <row r="64" spans="1:9" x14ac:dyDescent="0.2">
      <c r="A64" s="55" t="s">
        <v>131</v>
      </c>
      <c r="B64" s="56" t="s">
        <v>132</v>
      </c>
      <c r="C64" s="56">
        <v>402.5</v>
      </c>
      <c r="D64" s="56">
        <v>16.281500000000001</v>
      </c>
      <c r="E64" s="56">
        <v>17.372800000000002</v>
      </c>
      <c r="F64" s="56">
        <v>16.4604</v>
      </c>
      <c r="G64" s="57">
        <v>16.404399999999999</v>
      </c>
      <c r="H64" s="58">
        <f t="shared" si="0"/>
        <v>31.302403577418296</v>
      </c>
      <c r="I64" s="58">
        <f>(H63+H64+H65+H66+H67)/5</f>
        <v>29.150051241475389</v>
      </c>
    </row>
    <row r="65" spans="1:9" x14ac:dyDescent="0.2">
      <c r="A65" s="55">
        <v>4</v>
      </c>
      <c r="B65" s="56" t="s">
        <v>133</v>
      </c>
      <c r="C65" s="56">
        <v>403.5</v>
      </c>
      <c r="D65" s="56">
        <v>15.8858</v>
      </c>
      <c r="E65" s="56">
        <v>17.188199999999998</v>
      </c>
      <c r="F65" s="56">
        <v>16.083100000000002</v>
      </c>
      <c r="G65" s="57">
        <v>16.023</v>
      </c>
      <c r="H65" s="58">
        <f t="shared" si="0"/>
        <v>30.461226558541014</v>
      </c>
      <c r="I65" s="58"/>
    </row>
    <row r="66" spans="1:9" x14ac:dyDescent="0.2">
      <c r="A66" s="55">
        <v>12</v>
      </c>
      <c r="B66" s="56" t="s">
        <v>134</v>
      </c>
      <c r="C66" s="56">
        <v>404.5</v>
      </c>
      <c r="D66" s="56">
        <v>16.304600000000001</v>
      </c>
      <c r="E66" s="56">
        <v>17.268599999999999</v>
      </c>
      <c r="F66" s="56">
        <v>16.4636</v>
      </c>
      <c r="G66" s="57">
        <v>16.422599999999999</v>
      </c>
      <c r="H66" s="58">
        <f t="shared" si="0"/>
        <v>25.786163522012984</v>
      </c>
      <c r="I66" s="58"/>
    </row>
    <row r="67" spans="1:9" x14ac:dyDescent="0.2">
      <c r="A67" s="55">
        <v>35</v>
      </c>
      <c r="B67" s="56" t="s">
        <v>135</v>
      </c>
      <c r="C67" s="56">
        <v>405.5</v>
      </c>
      <c r="D67" s="56">
        <v>16.4756</v>
      </c>
      <c r="E67" s="56">
        <v>17.713699999999999</v>
      </c>
      <c r="F67" s="56">
        <v>16.7058</v>
      </c>
      <c r="G67" s="57">
        <v>16.654499999999999</v>
      </c>
      <c r="H67" s="58">
        <f t="shared" ref="H67:H101" si="1">((F67-G67)/(F67-D67))*100</f>
        <v>22.284969591659966</v>
      </c>
      <c r="I67" s="58"/>
    </row>
    <row r="68" spans="1:9" x14ac:dyDescent="0.2">
      <c r="A68" s="11">
        <v>23</v>
      </c>
      <c r="B68" s="12" t="s">
        <v>136</v>
      </c>
      <c r="C68" s="12">
        <v>406.5</v>
      </c>
      <c r="D68" s="12">
        <v>16.070799999999998</v>
      </c>
      <c r="E68" s="12">
        <v>17.317599999999999</v>
      </c>
      <c r="F68" s="12">
        <v>16.353999999999999</v>
      </c>
      <c r="G68" s="13">
        <v>16.304400000000001</v>
      </c>
      <c r="H68" s="14">
        <f t="shared" si="1"/>
        <v>17.51412429378459</v>
      </c>
      <c r="I68" s="14"/>
    </row>
    <row r="69" spans="1:9" x14ac:dyDescent="0.2">
      <c r="A69" s="8">
        <v>37</v>
      </c>
      <c r="B69" s="9" t="s">
        <v>137</v>
      </c>
      <c r="C69" s="9">
        <v>407.5</v>
      </c>
      <c r="D69" s="9">
        <v>16.765899999999998</v>
      </c>
      <c r="E69" s="9">
        <v>18.1692</v>
      </c>
      <c r="F69" s="9">
        <v>17.117699999999999</v>
      </c>
      <c r="G69" s="10">
        <v>17.0579</v>
      </c>
      <c r="H69">
        <f t="shared" si="1"/>
        <v>16.998294485502857</v>
      </c>
    </row>
    <row r="70" spans="1:9" x14ac:dyDescent="0.2">
      <c r="A70" s="8" t="s">
        <v>138</v>
      </c>
      <c r="B70" s="9" t="s">
        <v>139</v>
      </c>
      <c r="C70" s="9">
        <v>408.5</v>
      </c>
      <c r="D70" s="9">
        <v>15.7074</v>
      </c>
      <c r="E70" s="9">
        <v>16.771899999999999</v>
      </c>
      <c r="F70" s="9">
        <v>15.9656</v>
      </c>
      <c r="G70" s="10">
        <v>15.918900000000001</v>
      </c>
      <c r="H70">
        <f t="shared" si="1"/>
        <v>18.086754453911482</v>
      </c>
    </row>
    <row r="71" spans="1:9" x14ac:dyDescent="0.2">
      <c r="A71" s="8">
        <v>28</v>
      </c>
      <c r="B71" s="9" t="s">
        <v>140</v>
      </c>
      <c r="C71" s="9">
        <v>409.5</v>
      </c>
      <c r="D71" s="9">
        <v>16.081700000000001</v>
      </c>
      <c r="E71" s="9">
        <v>17.218599999999999</v>
      </c>
      <c r="F71" s="9">
        <v>16.354299999999999</v>
      </c>
      <c r="G71" s="10">
        <v>16.306899999999999</v>
      </c>
      <c r="H71">
        <f t="shared" si="1"/>
        <v>17.388114453411657</v>
      </c>
    </row>
    <row r="72" spans="1:9" x14ac:dyDescent="0.2">
      <c r="A72" s="8">
        <v>24</v>
      </c>
      <c r="B72" s="9" t="s">
        <v>141</v>
      </c>
      <c r="C72" s="9">
        <v>410.5</v>
      </c>
      <c r="D72" s="9">
        <v>16.346800000000002</v>
      </c>
      <c r="E72" s="9">
        <v>17.541799999999999</v>
      </c>
      <c r="F72" s="9">
        <v>16.6251</v>
      </c>
      <c r="G72" s="10">
        <v>16.5749</v>
      </c>
      <c r="H72">
        <f t="shared" si="1"/>
        <v>18.038088393819837</v>
      </c>
    </row>
    <row r="73" spans="1:9" x14ac:dyDescent="0.2">
      <c r="A73" s="8" t="s">
        <v>142</v>
      </c>
      <c r="B73" s="9" t="s">
        <v>143</v>
      </c>
      <c r="C73" s="9">
        <v>411.5</v>
      </c>
      <c r="D73" s="9">
        <v>15.9504</v>
      </c>
      <c r="E73" s="9">
        <v>16.764199999999999</v>
      </c>
      <c r="F73" s="9">
        <v>16.1251</v>
      </c>
      <c r="G73" s="10">
        <v>16.0871</v>
      </c>
      <c r="H73">
        <f t="shared" si="1"/>
        <v>21.751574127075177</v>
      </c>
    </row>
    <row r="74" spans="1:9" x14ac:dyDescent="0.2">
      <c r="A74" s="8">
        <v>9</v>
      </c>
      <c r="B74" s="9" t="s">
        <v>144</v>
      </c>
      <c r="C74" s="9">
        <v>412.5</v>
      </c>
      <c r="D74" s="9">
        <v>13.9239</v>
      </c>
      <c r="E74" s="9">
        <v>15.1233</v>
      </c>
      <c r="F74" s="9">
        <v>14.1745</v>
      </c>
      <c r="G74" s="10">
        <v>14.1221</v>
      </c>
      <c r="H74">
        <f t="shared" si="1"/>
        <v>20.909816440542844</v>
      </c>
    </row>
    <row r="75" spans="1:9" x14ac:dyDescent="0.2">
      <c r="A75" s="8" t="s">
        <v>145</v>
      </c>
      <c r="B75" s="9" t="s">
        <v>146</v>
      </c>
      <c r="C75" s="9">
        <v>413.5</v>
      </c>
      <c r="D75" s="9">
        <v>15.8903</v>
      </c>
      <c r="E75" s="9">
        <v>16.871400000000001</v>
      </c>
      <c r="F75" s="9">
        <v>16.095199999999998</v>
      </c>
      <c r="G75" s="10">
        <v>16.0487</v>
      </c>
      <c r="H75">
        <f t="shared" si="1"/>
        <v>22.693997071741602</v>
      </c>
    </row>
    <row r="76" spans="1:9" x14ac:dyDescent="0.2">
      <c r="A76" s="55" t="s">
        <v>147</v>
      </c>
      <c r="B76" s="56" t="s">
        <v>148</v>
      </c>
      <c r="C76" s="56">
        <v>414.5</v>
      </c>
      <c r="D76" s="56">
        <v>12.1349</v>
      </c>
      <c r="E76" s="56">
        <v>13.1203</v>
      </c>
      <c r="F76" s="56">
        <v>12.3353</v>
      </c>
      <c r="G76" s="57">
        <v>12.287599999999999</v>
      </c>
      <c r="H76" s="58">
        <f t="shared" si="1"/>
        <v>23.802395209581192</v>
      </c>
      <c r="I76" s="59" t="s">
        <v>17</v>
      </c>
    </row>
    <row r="77" spans="1:9" x14ac:dyDescent="0.2">
      <c r="A77" s="55">
        <v>13</v>
      </c>
      <c r="B77" s="56" t="s">
        <v>149</v>
      </c>
      <c r="C77" s="56">
        <v>415.5</v>
      </c>
      <c r="D77" s="56">
        <v>16.558700000000002</v>
      </c>
      <c r="E77" s="56">
        <v>17.7851</v>
      </c>
      <c r="F77" s="56">
        <v>16.815300000000001</v>
      </c>
      <c r="G77" s="57">
        <v>16.758099999999999</v>
      </c>
      <c r="H77" s="58">
        <f t="shared" si="1"/>
        <v>22.291504286828509</v>
      </c>
      <c r="I77" s="58">
        <f>(H76+H77+H78+H79)/4</f>
        <v>23.106136876787716</v>
      </c>
    </row>
    <row r="78" spans="1:9" x14ac:dyDescent="0.2">
      <c r="A78" s="55">
        <v>2</v>
      </c>
      <c r="B78" s="56" t="s">
        <v>150</v>
      </c>
      <c r="C78" s="56">
        <v>416.5</v>
      </c>
      <c r="D78" s="56">
        <v>16.3964</v>
      </c>
      <c r="E78" s="56">
        <v>17.643000000000001</v>
      </c>
      <c r="F78" s="56">
        <v>16.645499999999998</v>
      </c>
      <c r="G78" s="57">
        <v>16.589099999999998</v>
      </c>
      <c r="H78" s="58">
        <f t="shared" si="1"/>
        <v>22.641509433962398</v>
      </c>
      <c r="I78" s="58"/>
    </row>
    <row r="79" spans="1:9" x14ac:dyDescent="0.2">
      <c r="A79" s="55" t="s">
        <v>151</v>
      </c>
      <c r="B79" s="56" t="s">
        <v>152</v>
      </c>
      <c r="C79" s="56">
        <v>417.5</v>
      </c>
      <c r="D79" s="56">
        <v>16.2225</v>
      </c>
      <c r="E79" s="56">
        <v>17.232700000000001</v>
      </c>
      <c r="F79" s="56">
        <v>16.4361</v>
      </c>
      <c r="G79" s="57">
        <v>16.3855</v>
      </c>
      <c r="H79" s="58">
        <f t="shared" si="1"/>
        <v>23.689138576778753</v>
      </c>
      <c r="I79" s="58"/>
    </row>
    <row r="80" spans="1:9" x14ac:dyDescent="0.2">
      <c r="A80" s="11" t="s">
        <v>153</v>
      </c>
      <c r="B80" s="12" t="s">
        <v>154</v>
      </c>
      <c r="C80" s="12">
        <v>418.5</v>
      </c>
      <c r="D80" s="12">
        <v>12.9162</v>
      </c>
      <c r="E80" s="12">
        <v>14.283300000000001</v>
      </c>
      <c r="F80" s="12">
        <v>13.211600000000001</v>
      </c>
      <c r="G80" s="13">
        <v>13.145</v>
      </c>
      <c r="H80" s="14">
        <f t="shared" si="1"/>
        <v>22.545700744753191</v>
      </c>
      <c r="I80" s="14"/>
    </row>
    <row r="81" spans="1:9" x14ac:dyDescent="0.2">
      <c r="A81" s="11">
        <v>44</v>
      </c>
      <c r="B81" s="12" t="s">
        <v>155</v>
      </c>
      <c r="C81" s="12">
        <v>419.5</v>
      </c>
      <c r="D81" s="12">
        <v>16.725200000000001</v>
      </c>
      <c r="E81" s="12">
        <v>17.7409</v>
      </c>
      <c r="F81" s="12">
        <v>16.959700000000002</v>
      </c>
      <c r="G81" s="13">
        <v>16.913699999999999</v>
      </c>
      <c r="H81" s="14">
        <f t="shared" si="1"/>
        <v>19.616204690832756</v>
      </c>
      <c r="I81" s="14"/>
    </row>
    <row r="82" spans="1:9" x14ac:dyDescent="0.2">
      <c r="A82" s="8" t="s">
        <v>156</v>
      </c>
      <c r="B82" s="9" t="s">
        <v>157</v>
      </c>
      <c r="C82" s="9">
        <v>420.5</v>
      </c>
      <c r="D82" s="9">
        <v>15.558199999999999</v>
      </c>
      <c r="E82" s="9">
        <v>16.6386</v>
      </c>
      <c r="F82" s="9">
        <v>15.838200000000001</v>
      </c>
      <c r="G82" s="10">
        <v>15.788500000000001</v>
      </c>
      <c r="H82">
        <f t="shared" si="1"/>
        <v>17.749999999999797</v>
      </c>
    </row>
    <row r="83" spans="1:9" x14ac:dyDescent="0.2">
      <c r="A83" s="8" t="s">
        <v>158</v>
      </c>
      <c r="B83" s="9" t="s">
        <v>159</v>
      </c>
      <c r="C83" s="9">
        <v>421.5</v>
      </c>
      <c r="D83" s="9">
        <v>14.5161</v>
      </c>
      <c r="E83" s="9">
        <v>15.563599999999999</v>
      </c>
      <c r="F83" s="9">
        <v>14.801399999999999</v>
      </c>
      <c r="G83" s="10">
        <v>14.754200000000001</v>
      </c>
      <c r="H83">
        <f t="shared" si="1"/>
        <v>16.543988783735873</v>
      </c>
    </row>
    <row r="84" spans="1:9" x14ac:dyDescent="0.2">
      <c r="A84" s="55">
        <v>26</v>
      </c>
      <c r="B84" s="56" t="s">
        <v>160</v>
      </c>
      <c r="C84" s="56">
        <v>422.5</v>
      </c>
      <c r="D84" s="56">
        <v>15.6959</v>
      </c>
      <c r="E84" s="56">
        <v>16.677800000000001</v>
      </c>
      <c r="F84" s="56">
        <v>15.9596</v>
      </c>
      <c r="G84" s="57">
        <v>15.9178</v>
      </c>
      <c r="H84" s="58">
        <f t="shared" si="1"/>
        <v>15.851346226772952</v>
      </c>
      <c r="I84" s="59" t="s">
        <v>16</v>
      </c>
    </row>
    <row r="85" spans="1:9" x14ac:dyDescent="0.2">
      <c r="A85" s="55">
        <v>46</v>
      </c>
      <c r="B85" s="56" t="s">
        <v>161</v>
      </c>
      <c r="C85" s="56">
        <v>423.5</v>
      </c>
      <c r="D85" s="56">
        <v>12.6341</v>
      </c>
      <c r="E85" s="56">
        <v>13.9404</v>
      </c>
      <c r="F85" s="56">
        <v>12.944599999999999</v>
      </c>
      <c r="G85" s="57">
        <v>12.883900000000001</v>
      </c>
      <c r="H85" s="58">
        <f t="shared" si="1"/>
        <v>19.549114331722702</v>
      </c>
      <c r="I85" s="58"/>
    </row>
    <row r="86" spans="1:9" x14ac:dyDescent="0.2">
      <c r="A86" s="55" t="s">
        <v>162</v>
      </c>
      <c r="B86" s="56" t="s">
        <v>163</v>
      </c>
      <c r="C86" s="56">
        <v>424.5</v>
      </c>
      <c r="D86" s="56">
        <v>16.461099999999998</v>
      </c>
      <c r="E86" s="56">
        <v>17.6875</v>
      </c>
      <c r="F86" s="56">
        <v>16.769500000000001</v>
      </c>
      <c r="G86" s="57">
        <v>16.709399999999999</v>
      </c>
      <c r="H86" s="58">
        <f t="shared" si="1"/>
        <v>19.487678339818927</v>
      </c>
      <c r="I86" s="58">
        <f>(H84+H85+H86+H87+H88+H89+H90)/7</f>
        <v>17.931644370559248</v>
      </c>
    </row>
    <row r="87" spans="1:9" x14ac:dyDescent="0.2">
      <c r="A87" s="55">
        <v>7</v>
      </c>
      <c r="B87" s="56" t="s">
        <v>164</v>
      </c>
      <c r="C87" s="56">
        <v>425.5</v>
      </c>
      <c r="D87" s="56">
        <v>16.071000000000002</v>
      </c>
      <c r="E87" s="56">
        <v>17.564399999999999</v>
      </c>
      <c r="F87" s="56">
        <v>16.427299999999999</v>
      </c>
      <c r="G87" s="57">
        <v>16.360099999999999</v>
      </c>
      <c r="H87" s="58">
        <f t="shared" si="1"/>
        <v>18.860510805501036</v>
      </c>
      <c r="I87" s="58"/>
    </row>
    <row r="88" spans="1:9" x14ac:dyDescent="0.2">
      <c r="A88" s="55">
        <v>25</v>
      </c>
      <c r="B88" s="56" t="s">
        <v>165</v>
      </c>
      <c r="C88" s="56">
        <v>426.5</v>
      </c>
      <c r="D88" s="56">
        <v>15.637700000000001</v>
      </c>
      <c r="E88" s="56">
        <v>16.650400000000001</v>
      </c>
      <c r="F88" s="56">
        <v>15.888999999999999</v>
      </c>
      <c r="G88" s="57">
        <v>15.842700000000001</v>
      </c>
      <c r="H88" s="58">
        <f t="shared" si="1"/>
        <v>18.424194190210468</v>
      </c>
      <c r="I88" s="58"/>
    </row>
    <row r="89" spans="1:9" x14ac:dyDescent="0.2">
      <c r="A89" s="55">
        <v>32</v>
      </c>
      <c r="B89" s="56" t="s">
        <v>166</v>
      </c>
      <c r="C89" s="56">
        <v>427.5</v>
      </c>
      <c r="D89" s="56">
        <v>15.355499999999999</v>
      </c>
      <c r="E89" s="56">
        <v>16.731000000000002</v>
      </c>
      <c r="F89" s="56">
        <v>15.7041</v>
      </c>
      <c r="G89" s="57">
        <v>15.6409</v>
      </c>
      <c r="H89" s="58">
        <f t="shared" si="1"/>
        <v>18.129661503155461</v>
      </c>
      <c r="I89" s="58"/>
    </row>
    <row r="90" spans="1:9" x14ac:dyDescent="0.2">
      <c r="A90" s="55">
        <v>8</v>
      </c>
      <c r="B90" s="56" t="s">
        <v>167</v>
      </c>
      <c r="C90" s="56">
        <v>428.5</v>
      </c>
      <c r="D90" s="56">
        <v>15.983599999999999</v>
      </c>
      <c r="E90" s="56">
        <v>17.404399999999999</v>
      </c>
      <c r="F90" s="56">
        <v>16.387699999999999</v>
      </c>
      <c r="G90" s="57">
        <v>16.3262</v>
      </c>
      <c r="H90" s="58">
        <f t="shared" si="1"/>
        <v>15.219005196733191</v>
      </c>
      <c r="I90" s="58"/>
    </row>
    <row r="91" spans="1:9" x14ac:dyDescent="0.2">
      <c r="A91" s="8">
        <v>30</v>
      </c>
      <c r="B91" s="9" t="s">
        <v>168</v>
      </c>
      <c r="C91" s="9">
        <v>429.5</v>
      </c>
      <c r="D91" s="9">
        <v>16.285399999999999</v>
      </c>
      <c r="E91" s="9">
        <v>17.567599999999999</v>
      </c>
      <c r="F91" s="9">
        <v>16.7165</v>
      </c>
      <c r="G91" s="10">
        <v>16.665800000000001</v>
      </c>
      <c r="H91">
        <f t="shared" si="1"/>
        <v>11.760612386916955</v>
      </c>
    </row>
    <row r="92" spans="1:9" x14ac:dyDescent="0.2">
      <c r="A92" s="8">
        <v>1</v>
      </c>
      <c r="B92" s="9" t="s">
        <v>169</v>
      </c>
      <c r="C92" s="9">
        <v>430.5</v>
      </c>
      <c r="D92" s="9">
        <v>15.997999999999999</v>
      </c>
      <c r="E92" s="9">
        <v>17.0746</v>
      </c>
      <c r="F92" s="9">
        <v>16.7334</v>
      </c>
      <c r="G92" s="10">
        <v>16.667999999999999</v>
      </c>
      <c r="H92">
        <f t="shared" si="1"/>
        <v>8.893119390807767</v>
      </c>
    </row>
    <row r="93" spans="1:9" x14ac:dyDescent="0.2">
      <c r="A93" s="8" t="s">
        <v>170</v>
      </c>
      <c r="B93" s="9" t="s">
        <v>171</v>
      </c>
      <c r="C93" s="9">
        <v>431.5</v>
      </c>
      <c r="D93" s="9">
        <v>16.307600000000001</v>
      </c>
      <c r="E93" s="9">
        <v>17.814599999999999</v>
      </c>
      <c r="F93" s="9">
        <v>16.9162</v>
      </c>
      <c r="G93" s="10">
        <v>16.8598</v>
      </c>
      <c r="H93">
        <f t="shared" si="1"/>
        <v>9.2671705553730011</v>
      </c>
    </row>
    <row r="94" spans="1:9" x14ac:dyDescent="0.2">
      <c r="A94" s="8" t="s">
        <v>172</v>
      </c>
      <c r="B94" s="9" t="s">
        <v>173</v>
      </c>
      <c r="C94" s="9">
        <v>432.5</v>
      </c>
      <c r="D94" s="9">
        <v>14.4277</v>
      </c>
      <c r="E94" s="9">
        <v>15.681100000000001</v>
      </c>
      <c r="F94" s="9">
        <v>14.916499999999999</v>
      </c>
      <c r="G94" s="10">
        <v>14.8668</v>
      </c>
      <c r="H94">
        <f t="shared" si="1"/>
        <v>10.167757774140689</v>
      </c>
    </row>
    <row r="95" spans="1:9" x14ac:dyDescent="0.2">
      <c r="A95" s="55" t="s">
        <v>174</v>
      </c>
      <c r="B95" s="56" t="s">
        <v>175</v>
      </c>
      <c r="C95" s="56">
        <v>433.5</v>
      </c>
      <c r="D95" s="56">
        <v>16.937899999999999</v>
      </c>
      <c r="E95" s="56">
        <v>18.2075</v>
      </c>
      <c r="F95" s="56">
        <v>17.4756</v>
      </c>
      <c r="G95" s="57">
        <v>17.4267</v>
      </c>
      <c r="H95" s="58">
        <f t="shared" si="1"/>
        <v>9.094290496559351</v>
      </c>
      <c r="I95" s="59" t="s">
        <v>14</v>
      </c>
    </row>
    <row r="96" spans="1:9" x14ac:dyDescent="0.2">
      <c r="A96" s="55">
        <v>33</v>
      </c>
      <c r="B96" s="56" t="s">
        <v>176</v>
      </c>
      <c r="C96" s="56">
        <v>434.5</v>
      </c>
      <c r="D96" s="56">
        <v>16.691800000000001</v>
      </c>
      <c r="E96" s="56">
        <v>18.008400000000002</v>
      </c>
      <c r="F96" s="56">
        <v>17.197900000000001</v>
      </c>
      <c r="G96" s="57">
        <v>17.145800000000001</v>
      </c>
      <c r="H96" s="58">
        <f t="shared" si="1"/>
        <v>10.294408219719299</v>
      </c>
      <c r="I96" s="58">
        <f>(H95+H96+H97+H98+H99)/5</f>
        <v>8.6127707797962394</v>
      </c>
    </row>
    <row r="97" spans="1:9" x14ac:dyDescent="0.2">
      <c r="A97" s="55">
        <v>3</v>
      </c>
      <c r="B97" s="56" t="s">
        <v>177</v>
      </c>
      <c r="C97" s="56">
        <v>435.5</v>
      </c>
      <c r="D97" s="56">
        <v>16.1236</v>
      </c>
      <c r="E97" s="56">
        <v>17.751300000000001</v>
      </c>
      <c r="F97" s="56">
        <v>16.826000000000001</v>
      </c>
      <c r="G97" s="57">
        <v>16.768899999999999</v>
      </c>
      <c r="H97" s="58">
        <f t="shared" si="1"/>
        <v>8.1292710706152995</v>
      </c>
      <c r="I97" s="58"/>
    </row>
    <row r="98" spans="1:9" x14ac:dyDescent="0.2">
      <c r="A98" s="55">
        <v>47</v>
      </c>
      <c r="B98" s="56" t="s">
        <v>178</v>
      </c>
      <c r="C98" s="56">
        <v>436.5</v>
      </c>
      <c r="D98" s="56">
        <v>16.352599999999999</v>
      </c>
      <c r="E98" s="56">
        <v>17.785399999999999</v>
      </c>
      <c r="F98" s="56">
        <v>17.021899999999999</v>
      </c>
      <c r="G98" s="57">
        <v>16.974900000000002</v>
      </c>
      <c r="H98" s="58">
        <f t="shared" si="1"/>
        <v>7.022262064843428</v>
      </c>
      <c r="I98" s="58"/>
    </row>
    <row r="99" spans="1:9" x14ac:dyDescent="0.2">
      <c r="A99" s="55">
        <v>17</v>
      </c>
      <c r="B99" s="56" t="s">
        <v>179</v>
      </c>
      <c r="C99" s="56">
        <v>437.5</v>
      </c>
      <c r="D99" s="56">
        <v>16.082599999999999</v>
      </c>
      <c r="E99" s="56">
        <v>17.236499999999999</v>
      </c>
      <c r="F99" s="56">
        <v>16.590599999999998</v>
      </c>
      <c r="G99" s="57">
        <v>16.5473</v>
      </c>
      <c r="H99" s="58">
        <f t="shared" si="1"/>
        <v>8.5236220472438262</v>
      </c>
      <c r="I99" s="58"/>
    </row>
    <row r="100" spans="1:9" x14ac:dyDescent="0.2">
      <c r="A100" s="11" t="s">
        <v>180</v>
      </c>
      <c r="B100" s="12" t="s">
        <v>181</v>
      </c>
      <c r="C100" s="12">
        <v>438.5</v>
      </c>
      <c r="D100" s="12">
        <v>16.183800000000002</v>
      </c>
      <c r="E100" s="12">
        <v>17.1846</v>
      </c>
      <c r="F100" s="12">
        <v>16.650600000000001</v>
      </c>
      <c r="G100" s="13">
        <v>16.613700000000001</v>
      </c>
      <c r="H100" s="14">
        <f t="shared" si="1"/>
        <v>7.904884318765923</v>
      </c>
      <c r="I100" s="14"/>
    </row>
    <row r="101" spans="1:9" x14ac:dyDescent="0.2">
      <c r="A101" s="8" t="s">
        <v>182</v>
      </c>
      <c r="B101" s="10" t="s">
        <v>183</v>
      </c>
      <c r="C101" s="9">
        <v>439.5</v>
      </c>
      <c r="D101" s="10">
        <v>15.7841</v>
      </c>
      <c r="E101" s="10">
        <v>16.724599999999999</v>
      </c>
      <c r="F101" s="10">
        <v>16.222100000000001</v>
      </c>
      <c r="G101" s="10">
        <v>16.186199999999999</v>
      </c>
      <c r="H101">
        <f t="shared" si="1"/>
        <v>8.196347031963823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1"/>
  <sheetViews>
    <sheetView workbookViewId="0">
      <selection activeCell="S7" sqref="S7"/>
    </sheetView>
  </sheetViews>
  <sheetFormatPr baseColWidth="10" defaultColWidth="11" defaultRowHeight="16" x14ac:dyDescent="0.2"/>
  <cols>
    <col min="7" max="7" width="43.5" customWidth="1"/>
    <col min="16" max="16" width="15.5" customWidth="1"/>
  </cols>
  <sheetData>
    <row r="1" spans="1:18" ht="52" thickBot="1" x14ac:dyDescent="0.25">
      <c r="A1" s="33" t="s">
        <v>208</v>
      </c>
      <c r="B1" s="33" t="s">
        <v>184</v>
      </c>
      <c r="C1" s="33" t="s">
        <v>316</v>
      </c>
      <c r="D1" s="33" t="s">
        <v>184</v>
      </c>
      <c r="E1" s="33" t="s">
        <v>185</v>
      </c>
      <c r="F1" s="34"/>
      <c r="G1" s="33" t="s">
        <v>315</v>
      </c>
      <c r="H1" s="33" t="s">
        <v>209</v>
      </c>
      <c r="I1" s="33" t="s">
        <v>210</v>
      </c>
      <c r="J1" s="33" t="s">
        <v>211</v>
      </c>
      <c r="K1" s="34"/>
      <c r="L1" s="34"/>
      <c r="M1" s="33" t="s">
        <v>30</v>
      </c>
      <c r="N1" s="33" t="s">
        <v>31</v>
      </c>
      <c r="O1" s="51" t="s">
        <v>32</v>
      </c>
      <c r="P1" s="33" t="s">
        <v>33</v>
      </c>
      <c r="Q1" s="31" t="s">
        <v>15</v>
      </c>
      <c r="R1" s="67" t="s">
        <v>426</v>
      </c>
    </row>
    <row r="2" spans="1:18" x14ac:dyDescent="0.2">
      <c r="A2">
        <v>270.5</v>
      </c>
      <c r="B2">
        <v>82.9268</v>
      </c>
      <c r="C2" s="20">
        <v>340.5</v>
      </c>
      <c r="D2">
        <v>66.45264847512469</v>
      </c>
      <c r="E2" s="16" t="s">
        <v>186</v>
      </c>
      <c r="H2" s="17">
        <v>303.87</v>
      </c>
      <c r="I2" s="17">
        <v>303.87</v>
      </c>
      <c r="J2" s="17">
        <v>303.87</v>
      </c>
      <c r="K2" s="17" t="s">
        <v>187</v>
      </c>
    </row>
    <row r="3" spans="1:18" x14ac:dyDescent="0.2">
      <c r="A3">
        <v>271.5</v>
      </c>
      <c r="B3">
        <v>81.6327</v>
      </c>
      <c r="C3" s="9">
        <v>341.5</v>
      </c>
      <c r="D3">
        <v>67.030965391620285</v>
      </c>
      <c r="E3" s="16" t="s">
        <v>188</v>
      </c>
      <c r="H3" s="17">
        <v>305.22000000000003</v>
      </c>
      <c r="I3" s="17">
        <v>305.22000000000003</v>
      </c>
      <c r="J3" s="17">
        <v>305.22000000000003</v>
      </c>
      <c r="K3" s="17" t="s">
        <v>187</v>
      </c>
    </row>
    <row r="4" spans="1:18" x14ac:dyDescent="0.2">
      <c r="A4">
        <v>272.5</v>
      </c>
      <c r="B4">
        <v>75.75</v>
      </c>
      <c r="C4" s="9">
        <v>342.5</v>
      </c>
      <c r="D4">
        <v>62.968299711817352</v>
      </c>
      <c r="E4" s="16" t="s">
        <v>189</v>
      </c>
      <c r="H4" s="17">
        <v>306.57</v>
      </c>
      <c r="I4" s="17">
        <v>306.57</v>
      </c>
      <c r="J4" s="17">
        <v>306.57</v>
      </c>
      <c r="K4" s="17" t="s">
        <v>187</v>
      </c>
    </row>
    <row r="5" spans="1:18" x14ac:dyDescent="0.2">
      <c r="A5">
        <v>273.5</v>
      </c>
      <c r="B5">
        <v>75.362300000000005</v>
      </c>
      <c r="C5" s="9">
        <v>343.5</v>
      </c>
      <c r="D5">
        <v>65.128205128204669</v>
      </c>
      <c r="E5" s="18" t="s">
        <v>190</v>
      </c>
      <c r="H5" s="17">
        <v>307.92</v>
      </c>
      <c r="I5" s="17">
        <v>307.92</v>
      </c>
      <c r="J5" s="17">
        <v>307.92</v>
      </c>
      <c r="K5" s="17" t="s">
        <v>187</v>
      </c>
    </row>
    <row r="6" spans="1:18" x14ac:dyDescent="0.2">
      <c r="A6">
        <v>274.5</v>
      </c>
      <c r="B6">
        <v>71.034499999999994</v>
      </c>
      <c r="C6" s="9">
        <v>344.5</v>
      </c>
      <c r="D6">
        <v>63.109756097561231</v>
      </c>
      <c r="H6" s="17">
        <v>309.27</v>
      </c>
      <c r="I6" s="17">
        <v>309.27</v>
      </c>
      <c r="J6" s="17">
        <v>309.27</v>
      </c>
      <c r="K6" s="17" t="s">
        <v>187</v>
      </c>
    </row>
    <row r="7" spans="1:18" x14ac:dyDescent="0.2">
      <c r="A7">
        <v>275.5</v>
      </c>
      <c r="B7">
        <v>68.981499999999997</v>
      </c>
      <c r="C7" s="9">
        <v>345.5</v>
      </c>
      <c r="D7">
        <v>63.8065522620916</v>
      </c>
      <c r="H7" s="17">
        <v>310.62</v>
      </c>
      <c r="I7" s="17">
        <v>310.62</v>
      </c>
      <c r="J7" s="17">
        <v>310.62</v>
      </c>
      <c r="K7" s="17" t="s">
        <v>187</v>
      </c>
      <c r="M7" s="19">
        <v>9551.75</v>
      </c>
      <c r="N7" s="19">
        <v>9752.4500000000007</v>
      </c>
      <c r="O7" s="19">
        <v>9658.25</v>
      </c>
      <c r="P7" s="19">
        <v>9653.5499999999993</v>
      </c>
    </row>
    <row r="8" spans="1:18" x14ac:dyDescent="0.2">
      <c r="A8">
        <v>277</v>
      </c>
      <c r="B8">
        <v>67.660899999999998</v>
      </c>
      <c r="C8" s="9">
        <v>346.5</v>
      </c>
      <c r="D8">
        <v>64.625850340135955</v>
      </c>
      <c r="H8" s="17">
        <v>312.64499999999998</v>
      </c>
      <c r="I8" s="17">
        <v>312.64499999999998</v>
      </c>
      <c r="J8" s="17">
        <v>312.64499999999998</v>
      </c>
      <c r="K8" s="17" t="s">
        <v>187</v>
      </c>
      <c r="M8" s="19">
        <v>9599.0999999999985</v>
      </c>
      <c r="N8" s="19">
        <v>9811.25</v>
      </c>
      <c r="O8" s="19">
        <v>9720.4</v>
      </c>
      <c r="P8" s="19">
        <v>9714.7999999999993</v>
      </c>
    </row>
    <row r="9" spans="1:18" x14ac:dyDescent="0.2">
      <c r="A9">
        <v>277.5</v>
      </c>
      <c r="B9">
        <v>65.922899999999998</v>
      </c>
      <c r="C9" s="9">
        <v>347.5</v>
      </c>
      <c r="D9">
        <v>66.719745222933582</v>
      </c>
      <c r="H9" s="17">
        <v>313.32</v>
      </c>
      <c r="I9" s="17">
        <v>313.32</v>
      </c>
      <c r="J9" s="17">
        <v>313.32</v>
      </c>
      <c r="K9" s="17" t="s">
        <v>187</v>
      </c>
      <c r="M9" s="19">
        <v>9650.5499999999993</v>
      </c>
      <c r="N9" s="19">
        <v>9867.7999999999993</v>
      </c>
      <c r="O9" s="19">
        <v>9784.4500000000007</v>
      </c>
      <c r="P9" s="19">
        <v>9776.5499999999993</v>
      </c>
    </row>
    <row r="10" spans="1:18" x14ac:dyDescent="0.2">
      <c r="A10">
        <v>278.5</v>
      </c>
      <c r="B10">
        <v>66.059600000000003</v>
      </c>
      <c r="C10" s="9">
        <v>348.5</v>
      </c>
      <c r="D10">
        <v>63.90423572744011</v>
      </c>
      <c r="H10" s="17">
        <v>314.67</v>
      </c>
      <c r="I10" s="17">
        <v>314.67</v>
      </c>
      <c r="J10" s="17">
        <v>314.67</v>
      </c>
      <c r="K10" s="17" t="s">
        <v>187</v>
      </c>
      <c r="M10" s="19">
        <v>9702.9500000000007</v>
      </c>
      <c r="N10" s="19">
        <v>9921</v>
      </c>
      <c r="O10" s="19">
        <v>9848.15</v>
      </c>
      <c r="P10" s="19">
        <v>9837.5</v>
      </c>
    </row>
    <row r="11" spans="1:18" x14ac:dyDescent="0.2">
      <c r="A11">
        <v>279.5</v>
      </c>
      <c r="B11">
        <v>64.285700000000006</v>
      </c>
      <c r="C11" s="9">
        <v>349.5</v>
      </c>
      <c r="D11">
        <v>63.85714285714603</v>
      </c>
      <c r="H11" s="17">
        <v>316.02</v>
      </c>
      <c r="I11" s="17">
        <v>316.02</v>
      </c>
      <c r="J11" s="17">
        <v>316.02</v>
      </c>
      <c r="K11" s="17" t="s">
        <v>187</v>
      </c>
      <c r="M11" s="19">
        <v>9756.9000000000015</v>
      </c>
      <c r="N11" s="19">
        <v>9967.1500000000015</v>
      </c>
      <c r="O11" s="19">
        <v>9910.2000000000007</v>
      </c>
      <c r="P11" s="19">
        <v>9897.7999999999993</v>
      </c>
    </row>
    <row r="12" spans="1:18" x14ac:dyDescent="0.2">
      <c r="A12">
        <v>280.5</v>
      </c>
      <c r="B12">
        <v>62.881399999999999</v>
      </c>
      <c r="C12" s="9">
        <v>350.5</v>
      </c>
      <c r="D12">
        <v>62.077922077920469</v>
      </c>
      <c r="H12" s="17">
        <v>317.37</v>
      </c>
      <c r="I12" s="17">
        <v>317.37</v>
      </c>
      <c r="J12" s="17">
        <v>317.37</v>
      </c>
      <c r="K12" s="17" t="s">
        <v>187</v>
      </c>
      <c r="M12" s="19">
        <v>9803.7000000000007</v>
      </c>
      <c r="N12" s="19">
        <v>10016.049999999999</v>
      </c>
      <c r="O12" s="19">
        <v>9960.4500000000007</v>
      </c>
      <c r="P12" s="19">
        <v>9948.5499999999993</v>
      </c>
    </row>
    <row r="13" spans="1:18" x14ac:dyDescent="0.2">
      <c r="A13">
        <v>281.5</v>
      </c>
      <c r="B13">
        <v>62.903199999999998</v>
      </c>
      <c r="C13" s="9">
        <v>351.5</v>
      </c>
      <c r="D13">
        <v>56.609195402298639</v>
      </c>
      <c r="H13" s="17">
        <v>318.72000000000003</v>
      </c>
      <c r="I13" s="17">
        <v>318.72000000000003</v>
      </c>
      <c r="J13" s="17">
        <v>318.72000000000003</v>
      </c>
      <c r="K13" s="17" t="s">
        <v>187</v>
      </c>
      <c r="M13" s="19">
        <v>9842.4500000000007</v>
      </c>
      <c r="N13" s="19">
        <v>10067.799999999999</v>
      </c>
      <c r="O13" s="19">
        <v>9999.75</v>
      </c>
      <c r="P13" s="19">
        <v>9989.4000000000015</v>
      </c>
    </row>
    <row r="14" spans="1:18" x14ac:dyDescent="0.2">
      <c r="A14">
        <v>282.5</v>
      </c>
      <c r="B14">
        <v>64</v>
      </c>
      <c r="C14" s="9">
        <v>352.5</v>
      </c>
      <c r="D14">
        <v>50.3438789546084</v>
      </c>
      <c r="H14" s="17">
        <v>320.07</v>
      </c>
      <c r="I14" s="17">
        <v>320.07</v>
      </c>
      <c r="J14" s="17">
        <v>320.07</v>
      </c>
      <c r="K14" s="17" t="s">
        <v>187</v>
      </c>
      <c r="M14" s="19">
        <v>9883.85</v>
      </c>
      <c r="N14" s="19">
        <v>10113.85</v>
      </c>
      <c r="O14" s="19">
        <v>10038.6</v>
      </c>
      <c r="P14" s="19">
        <v>10029.700000000001</v>
      </c>
    </row>
    <row r="15" spans="1:18" x14ac:dyDescent="0.2">
      <c r="A15">
        <v>283.5</v>
      </c>
      <c r="B15">
        <v>64.162800000000004</v>
      </c>
      <c r="C15" s="9">
        <v>353.5</v>
      </c>
      <c r="D15">
        <v>53.897550111358463</v>
      </c>
      <c r="H15" s="17">
        <v>321.42</v>
      </c>
      <c r="I15" s="17">
        <v>321.42</v>
      </c>
      <c r="J15" s="17">
        <v>321.42</v>
      </c>
      <c r="K15" s="17" t="s">
        <v>187</v>
      </c>
      <c r="M15" s="19">
        <v>9926.4500000000007</v>
      </c>
      <c r="N15" s="19">
        <v>10158.900000000001</v>
      </c>
      <c r="O15" s="19">
        <v>10077.549999999999</v>
      </c>
      <c r="P15" s="19">
        <v>10070.049999999999</v>
      </c>
    </row>
    <row r="16" spans="1:18" x14ac:dyDescent="0.2">
      <c r="A16">
        <v>284.5</v>
      </c>
      <c r="B16">
        <v>63.286700000000003</v>
      </c>
      <c r="C16" s="9">
        <v>354.5</v>
      </c>
      <c r="D16">
        <v>56.598984771572937</v>
      </c>
      <c r="H16" s="17">
        <v>322.77</v>
      </c>
      <c r="I16" s="17">
        <v>322.77</v>
      </c>
      <c r="J16" s="17">
        <v>322.77</v>
      </c>
      <c r="K16" s="17" t="s">
        <v>187</v>
      </c>
      <c r="M16" s="19">
        <v>9969.5499999999993</v>
      </c>
      <c r="N16" s="19">
        <v>10202.35</v>
      </c>
      <c r="O16" s="19">
        <v>10116.6</v>
      </c>
      <c r="P16" s="19">
        <v>10110.299999999999</v>
      </c>
    </row>
    <row r="17" spans="1:16" x14ac:dyDescent="0.2">
      <c r="A17">
        <v>285.5</v>
      </c>
      <c r="B17">
        <v>63.636400000000002</v>
      </c>
      <c r="C17" s="9">
        <v>355.5</v>
      </c>
      <c r="D17">
        <v>54.264524103832947</v>
      </c>
      <c r="H17" s="17">
        <v>324.12</v>
      </c>
      <c r="I17" s="17">
        <v>324.12</v>
      </c>
      <c r="J17" s="17">
        <v>324.12</v>
      </c>
      <c r="K17" s="17" t="s">
        <v>187</v>
      </c>
      <c r="M17" s="19">
        <v>10013.150000000001</v>
      </c>
      <c r="N17" s="19">
        <v>10244.15</v>
      </c>
      <c r="O17" s="19">
        <v>10155.75</v>
      </c>
      <c r="P17" s="19">
        <v>10150.25</v>
      </c>
    </row>
    <row r="18" spans="1:16" x14ac:dyDescent="0.2">
      <c r="A18">
        <v>286.5</v>
      </c>
      <c r="B18">
        <v>65.186499999999995</v>
      </c>
      <c r="C18" s="9">
        <v>356.5</v>
      </c>
      <c r="D18">
        <v>51.918976545841502</v>
      </c>
      <c r="H18" s="17">
        <v>325.47000000000003</v>
      </c>
      <c r="I18" s="17">
        <v>325.47000000000003</v>
      </c>
      <c r="J18" s="17">
        <v>325.47000000000003</v>
      </c>
      <c r="K18" s="17" t="s">
        <v>187</v>
      </c>
      <c r="M18" s="19">
        <v>10057.35</v>
      </c>
      <c r="N18" s="19">
        <v>10286.049999999999</v>
      </c>
      <c r="O18" s="19">
        <v>10195.15</v>
      </c>
      <c r="P18" s="19">
        <v>10190.35</v>
      </c>
    </row>
    <row r="19" spans="1:16" x14ac:dyDescent="0.2">
      <c r="A19">
        <v>287.5</v>
      </c>
      <c r="B19">
        <v>69.387799999999999</v>
      </c>
      <c r="C19" s="9">
        <v>357.5</v>
      </c>
      <c r="D19">
        <v>49.845520082389648</v>
      </c>
      <c r="H19" s="17">
        <v>326.82</v>
      </c>
      <c r="I19" s="17">
        <v>326.82</v>
      </c>
      <c r="J19" s="17">
        <v>326.82</v>
      </c>
      <c r="K19" s="17" t="s">
        <v>187</v>
      </c>
      <c r="M19" s="19">
        <v>10100.900000000001</v>
      </c>
      <c r="N19" s="19">
        <v>10327.349999999999</v>
      </c>
      <c r="O19" s="19">
        <v>10234.4</v>
      </c>
      <c r="P19" s="19">
        <v>10230.5</v>
      </c>
    </row>
    <row r="20" spans="1:16" x14ac:dyDescent="0.2">
      <c r="A20">
        <v>288.5</v>
      </c>
      <c r="B20">
        <v>71.4542</v>
      </c>
      <c r="C20" s="9">
        <v>358.5</v>
      </c>
      <c r="D20">
        <v>44.8375451263543</v>
      </c>
      <c r="H20" s="17">
        <v>328.17</v>
      </c>
      <c r="I20" s="17">
        <v>328.17</v>
      </c>
      <c r="J20" s="17">
        <v>328.17</v>
      </c>
      <c r="K20" s="17" t="s">
        <v>187</v>
      </c>
      <c r="M20" s="19">
        <v>10144.150000000001</v>
      </c>
      <c r="N20" s="19">
        <v>10368.5</v>
      </c>
      <c r="O20" s="19">
        <v>10273.75</v>
      </c>
      <c r="P20" s="19">
        <v>10270.65</v>
      </c>
    </row>
    <row r="21" spans="1:16" x14ac:dyDescent="0.2">
      <c r="A21">
        <v>289.5</v>
      </c>
      <c r="B21">
        <v>74.411799999999999</v>
      </c>
      <c r="C21" s="9">
        <v>359.5</v>
      </c>
      <c r="D21">
        <v>42.636986301370378</v>
      </c>
      <c r="H21" s="17">
        <v>329.52</v>
      </c>
      <c r="I21" s="17">
        <v>329.52</v>
      </c>
      <c r="J21" s="17">
        <v>329.52</v>
      </c>
      <c r="K21" s="17" t="s">
        <v>187</v>
      </c>
      <c r="M21" s="19">
        <v>10189.75</v>
      </c>
      <c r="N21" s="19">
        <v>10408.700000000001</v>
      </c>
      <c r="O21" s="19">
        <v>10313.650000000001</v>
      </c>
      <c r="P21" s="19">
        <v>10311</v>
      </c>
    </row>
    <row r="22" spans="1:16" x14ac:dyDescent="0.2">
      <c r="A22">
        <v>290.5</v>
      </c>
      <c r="B22">
        <v>77.556799999999996</v>
      </c>
      <c r="C22" s="9">
        <v>360.5</v>
      </c>
      <c r="D22">
        <v>40.017064846415131</v>
      </c>
      <c r="H22" s="17">
        <v>330.87</v>
      </c>
      <c r="I22" s="17">
        <v>330.87</v>
      </c>
      <c r="J22" s="17">
        <v>330.87</v>
      </c>
      <c r="K22" s="17" t="s">
        <v>187</v>
      </c>
      <c r="M22" s="19">
        <v>10234.549999999999</v>
      </c>
      <c r="N22" s="19">
        <v>10447.65</v>
      </c>
      <c r="O22" s="19">
        <v>10353.6</v>
      </c>
      <c r="P22" s="19">
        <v>10351.299999999999</v>
      </c>
    </row>
    <row r="23" spans="1:16" x14ac:dyDescent="0.2">
      <c r="A23">
        <v>291.5</v>
      </c>
      <c r="B23">
        <v>83.008399999999995</v>
      </c>
      <c r="C23" s="9">
        <v>361.5</v>
      </c>
      <c r="D23">
        <v>33.445096395641968</v>
      </c>
      <c r="H23" s="17">
        <v>332.22</v>
      </c>
      <c r="I23" s="17">
        <v>332.22</v>
      </c>
      <c r="J23" s="17">
        <v>332.22</v>
      </c>
      <c r="K23" s="17" t="s">
        <v>187</v>
      </c>
      <c r="M23" s="19">
        <v>10278.549999999999</v>
      </c>
      <c r="N23" s="19">
        <v>10485.4</v>
      </c>
      <c r="O23" s="19">
        <v>10393.4</v>
      </c>
      <c r="P23" s="19">
        <v>10391.349999999999</v>
      </c>
    </row>
    <row r="24" spans="1:16" x14ac:dyDescent="0.2">
      <c r="A24">
        <v>292.5</v>
      </c>
      <c r="B24">
        <v>75.510199999999998</v>
      </c>
      <c r="C24" s="9">
        <v>362.5</v>
      </c>
      <c r="D24">
        <v>29.647058823527722</v>
      </c>
      <c r="H24" s="17">
        <v>333.57</v>
      </c>
      <c r="I24" s="17">
        <v>333.57</v>
      </c>
      <c r="J24" s="17">
        <v>333.57</v>
      </c>
      <c r="K24" s="17" t="s">
        <v>187</v>
      </c>
      <c r="M24" s="19">
        <v>10322.599999999999</v>
      </c>
      <c r="N24" s="19">
        <v>10522.8</v>
      </c>
      <c r="O24" s="19">
        <v>10433.25</v>
      </c>
      <c r="P24" s="19">
        <v>10431.25</v>
      </c>
    </row>
    <row r="25" spans="1:16" x14ac:dyDescent="0.2">
      <c r="A25">
        <v>293.5</v>
      </c>
      <c r="B25">
        <v>76.174499999999995</v>
      </c>
      <c r="C25" s="9">
        <v>363.5</v>
      </c>
      <c r="D25">
        <v>30.282962071041524</v>
      </c>
      <c r="H25" s="17">
        <v>334.92</v>
      </c>
      <c r="I25" s="17">
        <v>334.92</v>
      </c>
      <c r="J25" s="17">
        <v>334.92</v>
      </c>
      <c r="K25" s="17" t="s">
        <v>187</v>
      </c>
      <c r="M25" s="19">
        <v>10366.299999999999</v>
      </c>
      <c r="N25" s="19">
        <v>10560.4</v>
      </c>
      <c r="O25" s="19">
        <v>10473.650000000001</v>
      </c>
      <c r="P25" s="19">
        <v>10471.650000000001</v>
      </c>
    </row>
    <row r="26" spans="1:16" x14ac:dyDescent="0.2">
      <c r="A26">
        <v>294.5</v>
      </c>
      <c r="B26">
        <v>82.005099999999999</v>
      </c>
      <c r="C26" s="9">
        <v>364.5</v>
      </c>
      <c r="D26">
        <v>27.319004524886498</v>
      </c>
      <c r="H26" s="17">
        <v>336.27</v>
      </c>
      <c r="I26" s="17">
        <v>336.27</v>
      </c>
      <c r="J26" s="17">
        <v>336.27</v>
      </c>
      <c r="K26" s="17" t="s">
        <v>187</v>
      </c>
      <c r="M26" s="19">
        <v>10410.200000000001</v>
      </c>
      <c r="N26" s="19">
        <v>10598.05</v>
      </c>
      <c r="O26" s="19">
        <v>10514.05</v>
      </c>
      <c r="P26" s="19">
        <v>10512.25</v>
      </c>
    </row>
    <row r="27" spans="1:16" x14ac:dyDescent="0.2">
      <c r="A27">
        <v>295.5</v>
      </c>
      <c r="B27">
        <v>83.939400000000006</v>
      </c>
      <c r="C27" s="9">
        <v>365.5</v>
      </c>
      <c r="D27">
        <v>26.971371170265847</v>
      </c>
      <c r="H27" s="17">
        <v>337.62</v>
      </c>
      <c r="I27" s="17">
        <v>337.62</v>
      </c>
      <c r="J27" s="17">
        <v>337.62</v>
      </c>
      <c r="K27" s="17" t="s">
        <v>187</v>
      </c>
      <c r="M27" s="19">
        <v>10455.75</v>
      </c>
      <c r="N27" s="19">
        <v>10635.2</v>
      </c>
      <c r="O27" s="19">
        <v>10554.1</v>
      </c>
      <c r="P27" s="19">
        <v>10552.65</v>
      </c>
    </row>
    <row r="28" spans="1:16" x14ac:dyDescent="0.2">
      <c r="A28">
        <v>296.5</v>
      </c>
      <c r="B28">
        <v>84.569699999999997</v>
      </c>
      <c r="C28" s="9">
        <v>366.5</v>
      </c>
      <c r="D28">
        <v>22.067767158992453</v>
      </c>
      <c r="H28" s="17">
        <v>338.97</v>
      </c>
      <c r="I28" s="17">
        <v>338.97</v>
      </c>
      <c r="J28" s="17">
        <v>338.97</v>
      </c>
      <c r="K28" s="17" t="s">
        <v>187</v>
      </c>
      <c r="M28" s="19">
        <v>10503.25</v>
      </c>
      <c r="N28" s="19">
        <v>10671.3</v>
      </c>
      <c r="O28" s="19">
        <v>10595</v>
      </c>
      <c r="P28" s="19">
        <v>10593.55</v>
      </c>
    </row>
    <row r="29" spans="1:16" x14ac:dyDescent="0.2">
      <c r="A29">
        <v>297.5</v>
      </c>
      <c r="B29">
        <v>83.333299999999994</v>
      </c>
      <c r="C29" s="9">
        <v>367.5</v>
      </c>
      <c r="D29">
        <v>22.063421170164741</v>
      </c>
      <c r="H29">
        <v>341.93619999999999</v>
      </c>
      <c r="I29">
        <v>344.19040000000001</v>
      </c>
      <c r="J29">
        <v>340.70710000000003</v>
      </c>
      <c r="M29" s="19">
        <v>10550.55</v>
      </c>
      <c r="N29" s="19">
        <v>10707.15</v>
      </c>
      <c r="O29" s="19">
        <v>10635.599999999999</v>
      </c>
      <c r="P29" s="19">
        <v>10634.2</v>
      </c>
    </row>
    <row r="30" spans="1:16" x14ac:dyDescent="0.2">
      <c r="A30">
        <v>298.5</v>
      </c>
      <c r="B30">
        <v>87.096800000000002</v>
      </c>
      <c r="C30" s="9">
        <v>368.5</v>
      </c>
      <c r="D30">
        <v>20.668549905838322</v>
      </c>
      <c r="H30">
        <v>342.46850000000001</v>
      </c>
      <c r="I30">
        <v>345.19159999999999</v>
      </c>
      <c r="J30">
        <v>341.03370000000001</v>
      </c>
      <c r="M30" s="19">
        <v>10596.75</v>
      </c>
      <c r="N30" s="19">
        <v>10742.85</v>
      </c>
      <c r="O30" s="19">
        <v>10675.95</v>
      </c>
      <c r="P30" s="19">
        <v>10674.6</v>
      </c>
    </row>
    <row r="31" spans="1:16" x14ac:dyDescent="0.2">
      <c r="A31">
        <v>299.5</v>
      </c>
      <c r="B31">
        <v>76.956500000000005</v>
      </c>
      <c r="C31" s="9">
        <v>369.5</v>
      </c>
      <c r="D31">
        <v>19.481090589269968</v>
      </c>
      <c r="H31">
        <v>343.02159999999998</v>
      </c>
      <c r="I31">
        <v>345.72019999999998</v>
      </c>
      <c r="J31">
        <v>341.79689999999999</v>
      </c>
      <c r="M31" s="19">
        <v>10642.2</v>
      </c>
      <c r="N31" s="19">
        <v>10784.5</v>
      </c>
      <c r="O31" s="19">
        <v>10718</v>
      </c>
      <c r="P31" s="19">
        <v>10716.95</v>
      </c>
    </row>
    <row r="32" spans="1:16" x14ac:dyDescent="0.2">
      <c r="A32">
        <v>300.5</v>
      </c>
      <c r="B32">
        <v>83</v>
      </c>
      <c r="C32" s="9">
        <v>370.5</v>
      </c>
      <c r="D32">
        <v>15.736040609137621</v>
      </c>
      <c r="H32">
        <v>347.92090000000002</v>
      </c>
      <c r="I32">
        <v>350.00470000000001</v>
      </c>
      <c r="J32">
        <v>343.79160000000002</v>
      </c>
      <c r="M32" s="19">
        <v>10686.099999999999</v>
      </c>
      <c r="N32" s="19">
        <v>10838.25</v>
      </c>
      <c r="O32" s="19">
        <v>10762.45</v>
      </c>
      <c r="P32" s="19">
        <v>10762.5</v>
      </c>
    </row>
    <row r="33" spans="1:17" x14ac:dyDescent="0.2">
      <c r="A33">
        <v>301.5</v>
      </c>
      <c r="B33">
        <v>84.967299999999994</v>
      </c>
      <c r="C33" s="9">
        <v>371.5</v>
      </c>
      <c r="D33">
        <v>16.575392479007149</v>
      </c>
      <c r="H33" s="61">
        <v>349.82139999999998</v>
      </c>
      <c r="I33" s="61">
        <v>351.14760000000001</v>
      </c>
      <c r="J33" s="61">
        <v>345.34629999999999</v>
      </c>
      <c r="K33" s="61"/>
      <c r="L33" s="61"/>
      <c r="M33" s="62">
        <v>10729.05</v>
      </c>
      <c r="N33" s="62">
        <v>10897.3</v>
      </c>
      <c r="O33" s="62">
        <v>10808.8</v>
      </c>
      <c r="P33" s="62">
        <v>10809.95</v>
      </c>
      <c r="Q33" s="61" t="s">
        <v>22</v>
      </c>
    </row>
    <row r="34" spans="1:17" x14ac:dyDescent="0.2">
      <c r="A34">
        <v>302.5</v>
      </c>
      <c r="B34">
        <v>78.571399999999997</v>
      </c>
      <c r="C34" s="9">
        <v>372.5</v>
      </c>
      <c r="D34">
        <v>16.778273809523657</v>
      </c>
      <c r="H34" s="61">
        <v>351.19580000000002</v>
      </c>
      <c r="I34" s="61">
        <v>353.29520000000002</v>
      </c>
      <c r="J34" s="61">
        <v>350.29</v>
      </c>
      <c r="K34" s="61"/>
      <c r="L34" s="61"/>
      <c r="M34" s="62">
        <v>10772.5</v>
      </c>
      <c r="N34" s="62">
        <v>10953.9</v>
      </c>
      <c r="O34" s="62">
        <v>10855.8</v>
      </c>
      <c r="P34" s="62">
        <v>10857.599999999999</v>
      </c>
      <c r="Q34" s="61"/>
    </row>
    <row r="35" spans="1:17" x14ac:dyDescent="0.2">
      <c r="A35">
        <v>303.5</v>
      </c>
      <c r="B35">
        <v>73.941400000000002</v>
      </c>
      <c r="C35" s="9">
        <v>373.5</v>
      </c>
      <c r="D35">
        <v>17.874952052167149</v>
      </c>
      <c r="H35" s="61">
        <v>351.6456</v>
      </c>
      <c r="I35" s="61">
        <v>353.4563</v>
      </c>
      <c r="J35" s="61">
        <v>350.74639999999999</v>
      </c>
      <c r="K35" s="61"/>
      <c r="L35" s="61"/>
      <c r="M35" s="62">
        <v>10818.3</v>
      </c>
      <c r="N35" s="62">
        <v>11005.25</v>
      </c>
      <c r="O35" s="62">
        <v>10904.349999999999</v>
      </c>
      <c r="P35" s="62">
        <v>10906.55</v>
      </c>
      <c r="Q35" s="61"/>
    </row>
    <row r="36" spans="1:17" x14ac:dyDescent="0.2">
      <c r="A36">
        <v>304.5</v>
      </c>
      <c r="B36">
        <v>71.111099999999993</v>
      </c>
      <c r="C36" s="9">
        <v>374.5</v>
      </c>
      <c r="D36">
        <v>17.107942973522636</v>
      </c>
      <c r="H36" s="61">
        <v>352.47809999999998</v>
      </c>
      <c r="I36" s="61">
        <v>353.72230000000002</v>
      </c>
      <c r="J36" s="61">
        <v>351.65379999999999</v>
      </c>
      <c r="K36" s="61"/>
      <c r="L36" s="61"/>
      <c r="M36" s="62">
        <v>10867.55</v>
      </c>
      <c r="N36" s="62">
        <v>11052.25</v>
      </c>
      <c r="O36" s="62">
        <v>10954.7</v>
      </c>
      <c r="P36" s="62">
        <v>10956.45</v>
      </c>
      <c r="Q36" s="61"/>
    </row>
    <row r="37" spans="1:17" x14ac:dyDescent="0.2">
      <c r="A37">
        <v>305.5</v>
      </c>
      <c r="B37">
        <v>69.473699999999994</v>
      </c>
      <c r="C37" s="9">
        <v>375.5</v>
      </c>
      <c r="D37">
        <v>16.921035169209958</v>
      </c>
      <c r="H37" s="61">
        <v>353.0179</v>
      </c>
      <c r="I37" s="61">
        <v>354.0908</v>
      </c>
      <c r="J37" s="61">
        <v>352.21710000000002</v>
      </c>
      <c r="K37" s="61"/>
      <c r="L37" s="61"/>
      <c r="M37" s="62">
        <v>10919.650000000001</v>
      </c>
      <c r="N37" s="62">
        <v>11098.25</v>
      </c>
      <c r="O37" s="62">
        <v>11006.45</v>
      </c>
      <c r="P37" s="62">
        <v>11007.05</v>
      </c>
      <c r="Q37" s="61"/>
    </row>
    <row r="38" spans="1:17" x14ac:dyDescent="0.2">
      <c r="A38">
        <v>306.5</v>
      </c>
      <c r="B38">
        <v>70.400000000000006</v>
      </c>
      <c r="C38" s="9">
        <v>376.5</v>
      </c>
      <c r="D38">
        <v>18.739424703892858</v>
      </c>
      <c r="H38" s="61">
        <v>353.64729999999997</v>
      </c>
      <c r="I38" s="61">
        <v>356.46679999999998</v>
      </c>
      <c r="J38" s="61">
        <v>352.66250000000002</v>
      </c>
      <c r="K38" s="61"/>
      <c r="L38" s="61"/>
      <c r="M38" s="62">
        <v>10974.35</v>
      </c>
      <c r="N38" s="62">
        <v>11142.95</v>
      </c>
      <c r="O38" s="62">
        <v>11059.05</v>
      </c>
      <c r="P38" s="62">
        <v>11058.75</v>
      </c>
      <c r="Q38" s="61"/>
    </row>
    <row r="39" spans="1:17" x14ac:dyDescent="0.2">
      <c r="A39">
        <v>307.5</v>
      </c>
      <c r="B39">
        <v>73.146299999999997</v>
      </c>
      <c r="C39" s="9">
        <v>377.5</v>
      </c>
      <c r="D39">
        <v>20.17167381974247</v>
      </c>
      <c r="H39" s="61">
        <v>354.29</v>
      </c>
      <c r="I39" s="61">
        <v>357.57909999999998</v>
      </c>
      <c r="J39" s="61">
        <v>353.00830000000002</v>
      </c>
      <c r="K39" s="61"/>
      <c r="L39" s="61"/>
      <c r="M39" s="62">
        <v>11031.1</v>
      </c>
      <c r="N39" s="62">
        <v>11184.65</v>
      </c>
      <c r="O39" s="62">
        <v>11110.5</v>
      </c>
      <c r="P39" s="62">
        <v>11109.85</v>
      </c>
      <c r="Q39" s="61"/>
    </row>
    <row r="40" spans="1:17" x14ac:dyDescent="0.2">
      <c r="A40">
        <v>308.5</v>
      </c>
      <c r="B40">
        <v>74.571399999999997</v>
      </c>
      <c r="C40" s="9">
        <v>378.5</v>
      </c>
      <c r="D40">
        <v>21.217105263157972</v>
      </c>
      <c r="H40">
        <v>355.34390000000002</v>
      </c>
      <c r="I40">
        <v>357.87569999999999</v>
      </c>
      <c r="J40">
        <v>353.83089999999999</v>
      </c>
      <c r="M40" s="19">
        <v>11090.95</v>
      </c>
      <c r="N40" s="19">
        <v>11224.8</v>
      </c>
      <c r="O40" s="19">
        <v>11161.05</v>
      </c>
      <c r="P40" s="19">
        <v>11160.5</v>
      </c>
    </row>
    <row r="41" spans="1:17" x14ac:dyDescent="0.2">
      <c r="A41">
        <v>309.5</v>
      </c>
      <c r="B41">
        <v>72.7273</v>
      </c>
      <c r="C41" s="9">
        <v>379.5</v>
      </c>
      <c r="D41">
        <v>19.429947812123402</v>
      </c>
      <c r="H41">
        <v>357.52249999999998</v>
      </c>
      <c r="I41">
        <v>358.69540000000001</v>
      </c>
      <c r="J41">
        <v>355.52319999999997</v>
      </c>
      <c r="M41" s="19">
        <v>11156.8</v>
      </c>
      <c r="N41" s="19">
        <v>11266.400000000001</v>
      </c>
      <c r="O41" s="19">
        <v>11211.9</v>
      </c>
      <c r="P41" s="19">
        <v>11211.849999999999</v>
      </c>
    </row>
    <row r="42" spans="1:17" x14ac:dyDescent="0.2">
      <c r="A42">
        <v>310.5</v>
      </c>
      <c r="B42">
        <v>65.5642</v>
      </c>
      <c r="C42" s="9">
        <v>380.5</v>
      </c>
      <c r="D42">
        <v>18.511066398390117</v>
      </c>
      <c r="H42">
        <v>358.4896</v>
      </c>
      <c r="I42">
        <v>359.2448</v>
      </c>
      <c r="J42">
        <v>357.50810000000001</v>
      </c>
      <c r="M42" s="19">
        <v>11215.05</v>
      </c>
      <c r="N42" s="19">
        <v>11315.7</v>
      </c>
      <c r="O42" s="19">
        <v>11260.849999999999</v>
      </c>
      <c r="P42" s="19">
        <v>11262</v>
      </c>
    </row>
    <row r="43" spans="1:17" x14ac:dyDescent="0.2">
      <c r="A43">
        <v>311.5</v>
      </c>
      <c r="B43">
        <v>66.513800000000003</v>
      </c>
      <c r="C43" s="9">
        <v>381.5</v>
      </c>
      <c r="D43">
        <v>17.863788611834178</v>
      </c>
      <c r="H43">
        <v>358.87279999999998</v>
      </c>
      <c r="I43">
        <v>359.57639999999998</v>
      </c>
      <c r="J43">
        <v>358.11430000000001</v>
      </c>
      <c r="M43" s="19">
        <v>11256.2</v>
      </c>
      <c r="N43" s="19">
        <v>11371</v>
      </c>
      <c r="O43" s="19">
        <v>11307</v>
      </c>
      <c r="P43" s="19">
        <v>11309.05</v>
      </c>
    </row>
    <row r="44" spans="1:17" x14ac:dyDescent="0.2">
      <c r="A44">
        <v>312.5</v>
      </c>
      <c r="B44">
        <v>61.956499999999998</v>
      </c>
      <c r="C44" s="9">
        <v>382.5</v>
      </c>
      <c r="D44">
        <v>18.028279654360201</v>
      </c>
      <c r="H44">
        <v>359.34530000000001</v>
      </c>
      <c r="I44">
        <v>359.99040000000002</v>
      </c>
      <c r="J44">
        <v>358.51850000000002</v>
      </c>
      <c r="M44" s="19">
        <v>11292.6</v>
      </c>
      <c r="N44" s="19">
        <v>11425.15</v>
      </c>
      <c r="O44" s="19">
        <v>11352.400000000001</v>
      </c>
      <c r="P44" s="19">
        <v>11354.7</v>
      </c>
    </row>
    <row r="45" spans="1:17" x14ac:dyDescent="0.2">
      <c r="A45">
        <v>313.5</v>
      </c>
      <c r="B45">
        <v>59.642899999999997</v>
      </c>
      <c r="C45" s="9">
        <v>383.5</v>
      </c>
      <c r="D45">
        <v>17.622667588112744</v>
      </c>
      <c r="H45">
        <v>359.89980000000003</v>
      </c>
      <c r="I45">
        <v>360.61380000000003</v>
      </c>
      <c r="J45">
        <v>359.06310000000002</v>
      </c>
      <c r="M45" s="19">
        <v>11330.75</v>
      </c>
      <c r="N45" s="19">
        <v>11478.55</v>
      </c>
      <c r="O45" s="19">
        <v>11398.3</v>
      </c>
      <c r="P45" s="19">
        <v>11400.6</v>
      </c>
    </row>
    <row r="46" spans="1:17" x14ac:dyDescent="0.2">
      <c r="A46">
        <v>314.5</v>
      </c>
      <c r="B46">
        <v>51.975299999999997</v>
      </c>
      <c r="C46" s="9">
        <v>384.5</v>
      </c>
      <c r="D46">
        <v>17.257945306726164</v>
      </c>
      <c r="H46">
        <v>360.7226</v>
      </c>
      <c r="I46">
        <v>361.94380000000001</v>
      </c>
      <c r="J46">
        <v>359.95339999999999</v>
      </c>
      <c r="M46" s="19">
        <v>11371.099999999999</v>
      </c>
      <c r="N46" s="19">
        <v>11530.85</v>
      </c>
      <c r="O46" s="19">
        <v>11444.5</v>
      </c>
      <c r="P46" s="19">
        <v>11446.6</v>
      </c>
    </row>
    <row r="47" spans="1:17" x14ac:dyDescent="0.2">
      <c r="A47">
        <v>315.5</v>
      </c>
      <c r="B47">
        <v>43.950600000000001</v>
      </c>
      <c r="C47" s="9">
        <v>385.5</v>
      </c>
      <c r="D47">
        <v>17.465451337841866</v>
      </c>
      <c r="H47">
        <v>361.59679999999997</v>
      </c>
      <c r="I47">
        <v>363.202</v>
      </c>
      <c r="J47">
        <v>360.73</v>
      </c>
      <c r="M47" s="19">
        <v>11412.349999999999</v>
      </c>
      <c r="N47" s="19">
        <v>11581.55</v>
      </c>
      <c r="O47" s="19">
        <v>11490.7</v>
      </c>
      <c r="P47" s="19">
        <v>11492.6</v>
      </c>
    </row>
    <row r="48" spans="1:17" x14ac:dyDescent="0.2">
      <c r="A48">
        <v>316.5</v>
      </c>
      <c r="B48">
        <v>41.3215</v>
      </c>
      <c r="C48" s="9">
        <v>386.5</v>
      </c>
      <c r="D48">
        <v>17.080244924267117</v>
      </c>
      <c r="H48" s="61">
        <v>362.85700000000003</v>
      </c>
      <c r="I48" s="61">
        <v>364.7944</v>
      </c>
      <c r="J48" s="61">
        <v>361.41899999999998</v>
      </c>
      <c r="K48" s="61"/>
      <c r="L48" s="61"/>
      <c r="M48" s="62">
        <v>11453.849999999999</v>
      </c>
      <c r="N48" s="62">
        <v>11631.55</v>
      </c>
      <c r="O48" s="62">
        <v>11536.75</v>
      </c>
      <c r="P48" s="62">
        <v>11538.8</v>
      </c>
      <c r="Q48" s="61" t="s">
        <v>21</v>
      </c>
    </row>
    <row r="49" spans="1:17" x14ac:dyDescent="0.2">
      <c r="A49">
        <v>317.5</v>
      </c>
      <c r="B49">
        <v>39.4495</v>
      </c>
      <c r="C49" s="9">
        <v>387.5</v>
      </c>
      <c r="D49">
        <v>18.381112984822636</v>
      </c>
      <c r="H49" s="61">
        <v>364.60610000000003</v>
      </c>
      <c r="I49" s="61">
        <v>365.71570000000003</v>
      </c>
      <c r="J49" s="61">
        <v>362.93419999999998</v>
      </c>
      <c r="K49" s="61"/>
      <c r="L49" s="61"/>
      <c r="M49" s="62">
        <v>11497.55</v>
      </c>
      <c r="N49" s="62">
        <v>11680.05</v>
      </c>
      <c r="O49" s="62">
        <v>11582.55</v>
      </c>
      <c r="P49" s="62">
        <v>11585</v>
      </c>
      <c r="Q49" s="61"/>
    </row>
    <row r="50" spans="1:17" x14ac:dyDescent="0.2">
      <c r="A50">
        <v>318.5</v>
      </c>
      <c r="B50">
        <v>36.036000000000001</v>
      </c>
      <c r="C50" s="9">
        <v>388.5</v>
      </c>
      <c r="D50">
        <v>16.626671237572435</v>
      </c>
      <c r="H50" s="61">
        <v>365.5813</v>
      </c>
      <c r="I50" s="61">
        <v>366.3854</v>
      </c>
      <c r="J50" s="61">
        <v>364.02199999999999</v>
      </c>
      <c r="K50" s="61"/>
      <c r="L50" s="61"/>
      <c r="M50" s="62">
        <v>11543.95</v>
      </c>
      <c r="N50" s="62">
        <v>11726.95</v>
      </c>
      <c r="O50" s="62">
        <v>11628.3</v>
      </c>
      <c r="P50" s="62">
        <v>11631.2</v>
      </c>
      <c r="Q50" s="61"/>
    </row>
    <row r="51" spans="1:17" x14ac:dyDescent="0.2">
      <c r="A51">
        <v>319.5</v>
      </c>
      <c r="B51">
        <v>27.378599999999999</v>
      </c>
      <c r="C51" s="9">
        <v>389.5</v>
      </c>
      <c r="D51">
        <v>16.561910747956759</v>
      </c>
      <c r="H51" s="61">
        <v>366.57499999999999</v>
      </c>
      <c r="I51" s="61">
        <v>368.00420000000003</v>
      </c>
      <c r="J51" s="61">
        <v>365.74619999999999</v>
      </c>
      <c r="K51" s="61"/>
      <c r="L51" s="61"/>
      <c r="M51" s="62">
        <v>11593.150000000001</v>
      </c>
      <c r="N51" s="62">
        <v>11772.9</v>
      </c>
      <c r="O51" s="62">
        <v>11674.05</v>
      </c>
      <c r="P51" s="62">
        <v>11677.45</v>
      </c>
      <c r="Q51" s="61"/>
    </row>
    <row r="52" spans="1:17" x14ac:dyDescent="0.2">
      <c r="A52">
        <v>320.5</v>
      </c>
      <c r="B52">
        <v>25.6203</v>
      </c>
      <c r="C52" s="9">
        <v>390.5</v>
      </c>
      <c r="D52">
        <v>16.222293607452514</v>
      </c>
      <c r="H52" s="61">
        <v>367.71899999999999</v>
      </c>
      <c r="I52" s="61">
        <v>369.48489999999998</v>
      </c>
      <c r="J52" s="61">
        <v>366.5376</v>
      </c>
      <c r="K52" s="61"/>
      <c r="L52" s="61"/>
      <c r="M52" s="62">
        <v>11638.150000000001</v>
      </c>
      <c r="N52" s="62">
        <v>11818.9</v>
      </c>
      <c r="O52" s="62">
        <v>11719.45</v>
      </c>
      <c r="P52" s="62">
        <v>11722.400000000001</v>
      </c>
      <c r="Q52" s="61"/>
    </row>
    <row r="53" spans="1:17" x14ac:dyDescent="0.2">
      <c r="A53">
        <v>321.5</v>
      </c>
      <c r="B53">
        <v>26.831700000000001</v>
      </c>
      <c r="C53" s="9">
        <v>391.5</v>
      </c>
      <c r="D53">
        <v>17.357656163625364</v>
      </c>
      <c r="H53" s="61">
        <v>368.66329999999999</v>
      </c>
      <c r="I53" s="61">
        <v>370.16180000000003</v>
      </c>
      <c r="J53" s="61">
        <v>367.08589999999998</v>
      </c>
      <c r="K53" s="61"/>
      <c r="L53" s="61"/>
      <c r="M53" s="62">
        <v>11677</v>
      </c>
      <c r="N53" s="62">
        <v>11863.9</v>
      </c>
      <c r="O53" s="62">
        <v>11762.9</v>
      </c>
      <c r="P53" s="62">
        <v>11765.25</v>
      </c>
      <c r="Q53" s="61"/>
    </row>
    <row r="54" spans="1:17" x14ac:dyDescent="0.2">
      <c r="A54">
        <v>322.5</v>
      </c>
      <c r="B54">
        <v>22.378399999999999</v>
      </c>
      <c r="C54" s="9">
        <v>392.5</v>
      </c>
      <c r="D54">
        <v>18.151693667157179</v>
      </c>
      <c r="H54">
        <v>370.1046</v>
      </c>
      <c r="I54">
        <v>373.13720000000001</v>
      </c>
      <c r="J54">
        <v>368.13049999999998</v>
      </c>
      <c r="M54" s="19">
        <v>11717.55</v>
      </c>
      <c r="N54" s="19">
        <v>11906.55</v>
      </c>
      <c r="O54" s="19">
        <v>11805.9</v>
      </c>
      <c r="P54" s="19">
        <v>11807.95</v>
      </c>
    </row>
    <row r="55" spans="1:17" x14ac:dyDescent="0.2">
      <c r="A55">
        <v>323.5</v>
      </c>
      <c r="B55">
        <v>18.368400000000001</v>
      </c>
      <c r="C55" s="9">
        <v>393.5</v>
      </c>
      <c r="D55">
        <v>16.74462114125425</v>
      </c>
      <c r="H55">
        <v>371.55990000000003</v>
      </c>
      <c r="I55">
        <v>374.58280000000002</v>
      </c>
      <c r="J55">
        <v>369.92430000000002</v>
      </c>
      <c r="M55" s="19">
        <v>11758.85</v>
      </c>
      <c r="N55" s="19">
        <v>11949.75</v>
      </c>
      <c r="O55" s="19">
        <v>11849.45</v>
      </c>
      <c r="P55" s="19">
        <v>11850.900000000001</v>
      </c>
    </row>
    <row r="56" spans="1:17" x14ac:dyDescent="0.2">
      <c r="A56">
        <v>324.5</v>
      </c>
      <c r="B56">
        <v>17.558700000000002</v>
      </c>
      <c r="C56" s="9">
        <v>394.5</v>
      </c>
      <c r="D56">
        <v>18.883672404798045</v>
      </c>
      <c r="H56">
        <v>372.46089999999998</v>
      </c>
      <c r="I56">
        <v>375.7817</v>
      </c>
      <c r="J56">
        <v>370.3802</v>
      </c>
      <c r="M56" s="19">
        <v>11800.45</v>
      </c>
      <c r="N56" s="19">
        <v>11992.25</v>
      </c>
      <c r="O56" s="19">
        <v>11892.55</v>
      </c>
      <c r="P56" s="19">
        <v>11893.75</v>
      </c>
    </row>
    <row r="57" spans="1:17" x14ac:dyDescent="0.2">
      <c r="A57">
        <v>325.5</v>
      </c>
      <c r="B57">
        <v>18.103400000000001</v>
      </c>
      <c r="C57" s="9">
        <v>395.5</v>
      </c>
      <c r="D57">
        <v>19.339622641510061</v>
      </c>
      <c r="H57" s="61">
        <v>374.36860000000001</v>
      </c>
      <c r="I57" s="61">
        <v>379.36880000000002</v>
      </c>
      <c r="J57" s="61">
        <v>371.47660000000002</v>
      </c>
      <c r="K57" s="61"/>
      <c r="L57" s="61"/>
      <c r="M57" s="62">
        <v>11843.65</v>
      </c>
      <c r="N57" s="62">
        <v>12033.2</v>
      </c>
      <c r="O57" s="62">
        <v>11935.650000000001</v>
      </c>
      <c r="P57" s="62">
        <v>11936.75</v>
      </c>
      <c r="Q57" s="61" t="s">
        <v>20</v>
      </c>
    </row>
    <row r="58" spans="1:17" x14ac:dyDescent="0.2">
      <c r="A58">
        <v>326.5</v>
      </c>
      <c r="B58">
        <v>19.288599999999999</v>
      </c>
      <c r="C58" s="9">
        <v>396.5</v>
      </c>
      <c r="D58">
        <v>20.486111111111459</v>
      </c>
      <c r="H58" s="61">
        <v>376.08440000000002</v>
      </c>
      <c r="I58" s="61">
        <v>380.48289999999997</v>
      </c>
      <c r="J58" s="61">
        <v>372.51819999999998</v>
      </c>
      <c r="K58" s="61"/>
      <c r="L58" s="61"/>
      <c r="M58" s="62">
        <v>11888.099999999999</v>
      </c>
      <c r="N58" s="62">
        <v>12075.7</v>
      </c>
      <c r="O58" s="62">
        <v>11978.900000000001</v>
      </c>
      <c r="P58" s="62">
        <v>11979.85</v>
      </c>
      <c r="Q58" s="61"/>
    </row>
    <row r="59" spans="1:17" x14ac:dyDescent="0.2">
      <c r="A59">
        <v>327.5</v>
      </c>
      <c r="B59">
        <v>20.680800000000001</v>
      </c>
      <c r="C59" s="9">
        <v>397.5</v>
      </c>
      <c r="D59">
        <v>20.996093750001137</v>
      </c>
      <c r="H59" s="61">
        <v>378.63240000000002</v>
      </c>
      <c r="I59" s="61">
        <v>383.22410000000002</v>
      </c>
      <c r="J59" s="61">
        <v>373.77210000000002</v>
      </c>
      <c r="K59" s="61"/>
      <c r="L59" s="61"/>
      <c r="M59" s="62">
        <v>11933.849999999999</v>
      </c>
      <c r="N59" s="62">
        <v>12120.650000000001</v>
      </c>
      <c r="O59" s="62">
        <v>12024.35</v>
      </c>
      <c r="P59" s="62">
        <v>12025.1</v>
      </c>
      <c r="Q59" s="61"/>
    </row>
    <row r="60" spans="1:17" x14ac:dyDescent="0.2">
      <c r="A60">
        <v>328.5</v>
      </c>
      <c r="B60">
        <v>20.457899999999999</v>
      </c>
      <c r="C60" s="9">
        <v>398.5</v>
      </c>
      <c r="D60">
        <v>28.402832415421326</v>
      </c>
      <c r="H60">
        <v>379.59930000000003</v>
      </c>
      <c r="I60">
        <v>384.61160000000001</v>
      </c>
      <c r="J60">
        <v>374.4033</v>
      </c>
      <c r="M60" s="19">
        <v>11979.55</v>
      </c>
      <c r="N60" s="19">
        <v>12168.150000000001</v>
      </c>
      <c r="O60" s="19">
        <v>12071.650000000001</v>
      </c>
      <c r="P60" s="19">
        <v>12072.400000000001</v>
      </c>
    </row>
    <row r="61" spans="1:17" x14ac:dyDescent="0.2">
      <c r="A61">
        <v>329.5</v>
      </c>
      <c r="B61">
        <v>17.747699999999998</v>
      </c>
      <c r="C61" s="9">
        <v>399.5</v>
      </c>
      <c r="D61">
        <v>36.174126302880126</v>
      </c>
      <c r="H61">
        <v>381.51220000000001</v>
      </c>
      <c r="I61">
        <v>387.58080000000001</v>
      </c>
      <c r="J61">
        <v>375.54</v>
      </c>
      <c r="M61" s="19">
        <v>12024.05</v>
      </c>
      <c r="N61" s="19">
        <v>12217.7</v>
      </c>
      <c r="O61" s="19">
        <v>12119.6</v>
      </c>
      <c r="P61" s="19">
        <v>12119.8</v>
      </c>
    </row>
    <row r="62" spans="1:17" x14ac:dyDescent="0.2">
      <c r="A62">
        <v>330.5</v>
      </c>
      <c r="B62">
        <v>19.157900000000001</v>
      </c>
      <c r="C62" s="9">
        <v>400.5</v>
      </c>
      <c r="D62">
        <v>36.568322981366734</v>
      </c>
      <c r="H62">
        <v>383.18220000000002</v>
      </c>
      <c r="I62">
        <v>388.9742</v>
      </c>
      <c r="J62">
        <v>377.06950000000001</v>
      </c>
      <c r="M62" s="19">
        <v>12067.25</v>
      </c>
      <c r="N62" s="19">
        <v>12266.55</v>
      </c>
      <c r="O62" s="19">
        <v>12169.65</v>
      </c>
      <c r="P62" s="19">
        <v>12167.55</v>
      </c>
    </row>
    <row r="63" spans="1:17" x14ac:dyDescent="0.2">
      <c r="A63">
        <v>331.5</v>
      </c>
      <c r="B63">
        <v>18.104299999999999</v>
      </c>
      <c r="C63" s="9">
        <v>401.5</v>
      </c>
      <c r="D63">
        <v>35.915492957744668</v>
      </c>
      <c r="H63">
        <v>384.65989999999999</v>
      </c>
      <c r="I63">
        <v>390.87299999999999</v>
      </c>
      <c r="J63">
        <v>378.95729999999998</v>
      </c>
      <c r="M63" s="19">
        <v>12109.05</v>
      </c>
      <c r="N63" s="19">
        <v>12313.849999999999</v>
      </c>
      <c r="O63" s="19">
        <v>12222.25</v>
      </c>
      <c r="P63" s="19">
        <v>12216.7</v>
      </c>
    </row>
    <row r="64" spans="1:17" x14ac:dyDescent="0.2">
      <c r="A64">
        <v>332.5</v>
      </c>
      <c r="B64">
        <v>17.795100000000001</v>
      </c>
      <c r="C64" s="9">
        <v>402.5</v>
      </c>
      <c r="D64">
        <v>31.302403577418296</v>
      </c>
      <c r="H64">
        <v>385.52640000000002</v>
      </c>
      <c r="I64">
        <v>392.06119999999999</v>
      </c>
      <c r="J64">
        <v>380.49459999999999</v>
      </c>
      <c r="M64" s="19">
        <v>12151.95</v>
      </c>
      <c r="N64" s="19">
        <v>12358.95</v>
      </c>
      <c r="O64" s="19">
        <v>12274.85</v>
      </c>
      <c r="P64" s="19">
        <v>12267.05</v>
      </c>
    </row>
    <row r="65" spans="1:17" x14ac:dyDescent="0.2">
      <c r="A65">
        <v>333.5</v>
      </c>
      <c r="B65">
        <v>17.5245</v>
      </c>
      <c r="C65" s="9">
        <v>403.5</v>
      </c>
      <c r="D65">
        <v>30.461226558541014</v>
      </c>
      <c r="H65">
        <v>387.33330000000001</v>
      </c>
      <c r="I65">
        <v>392.63290000000001</v>
      </c>
      <c r="J65">
        <v>382.1105</v>
      </c>
      <c r="M65" s="19">
        <v>12198.25</v>
      </c>
      <c r="N65" s="19">
        <v>12401.25</v>
      </c>
      <c r="O65" s="19">
        <v>12327.3</v>
      </c>
      <c r="P65" s="19">
        <v>12317.849999999999</v>
      </c>
    </row>
    <row r="66" spans="1:17" x14ac:dyDescent="0.2">
      <c r="A66">
        <v>334.5</v>
      </c>
      <c r="B66">
        <v>19.487200000000001</v>
      </c>
      <c r="C66" s="9">
        <v>404.5</v>
      </c>
      <c r="D66">
        <v>25.786163522012984</v>
      </c>
      <c r="H66">
        <v>388.52179999999998</v>
      </c>
      <c r="I66">
        <v>394.04219999999998</v>
      </c>
      <c r="J66">
        <v>383.94240000000002</v>
      </c>
      <c r="M66" s="19">
        <v>12247.2</v>
      </c>
      <c r="N66" s="19">
        <v>12448.2</v>
      </c>
      <c r="O66" s="19">
        <v>12381.6</v>
      </c>
      <c r="P66" s="19">
        <v>12369.4</v>
      </c>
    </row>
    <row r="67" spans="1:17" x14ac:dyDescent="0.2">
      <c r="A67">
        <v>335.5</v>
      </c>
      <c r="B67">
        <v>15.8233</v>
      </c>
      <c r="C67" s="9">
        <v>405.5</v>
      </c>
      <c r="D67">
        <v>22.284969591659966</v>
      </c>
      <c r="H67">
        <v>389.85090000000002</v>
      </c>
      <c r="I67">
        <v>394.73230000000001</v>
      </c>
      <c r="J67">
        <v>384.87110000000001</v>
      </c>
      <c r="M67" s="19">
        <v>12298.05</v>
      </c>
      <c r="N67" s="19">
        <v>12496.8</v>
      </c>
      <c r="O67" s="19">
        <v>12431.55</v>
      </c>
      <c r="P67" s="19">
        <v>12419.25</v>
      </c>
    </row>
    <row r="68" spans="1:17" x14ac:dyDescent="0.2">
      <c r="A68">
        <v>336.5</v>
      </c>
      <c r="B68">
        <v>17.5</v>
      </c>
      <c r="C68" s="9">
        <v>406.5</v>
      </c>
      <c r="D68">
        <v>17.51412429378459</v>
      </c>
      <c r="H68" s="61">
        <v>391.3723</v>
      </c>
      <c r="I68" s="61">
        <v>395.69510000000002</v>
      </c>
      <c r="J68" s="61">
        <v>386.41680000000002</v>
      </c>
      <c r="K68" s="61"/>
      <c r="L68" s="61"/>
      <c r="M68" s="62">
        <v>12350.849999999999</v>
      </c>
      <c r="N68" s="62">
        <v>12539.6</v>
      </c>
      <c r="O68" s="62">
        <v>12476.1</v>
      </c>
      <c r="P68" s="62">
        <v>12466.3</v>
      </c>
      <c r="Q68" s="61"/>
    </row>
    <row r="69" spans="1:17" x14ac:dyDescent="0.2">
      <c r="A69">
        <v>337.5</v>
      </c>
      <c r="B69">
        <v>20.5</v>
      </c>
      <c r="C69" s="9">
        <v>407.5</v>
      </c>
      <c r="D69">
        <v>16.998294485502857</v>
      </c>
      <c r="H69" s="61">
        <v>393.18209999999999</v>
      </c>
      <c r="I69" s="61">
        <v>396.41919999999999</v>
      </c>
      <c r="J69" s="61">
        <v>388.79950000000002</v>
      </c>
      <c r="K69" s="61"/>
      <c r="L69" s="61"/>
      <c r="M69" s="62">
        <v>12403.4</v>
      </c>
      <c r="N69" s="62">
        <v>12579.5</v>
      </c>
      <c r="O69" s="62">
        <v>12520.8</v>
      </c>
      <c r="P69" s="62">
        <v>12512.9</v>
      </c>
      <c r="Q69" s="61" t="s">
        <v>19</v>
      </c>
    </row>
    <row r="70" spans="1:17" x14ac:dyDescent="0.2">
      <c r="A70">
        <v>338.5</v>
      </c>
      <c r="B70">
        <v>20.289899999999999</v>
      </c>
      <c r="C70" s="9">
        <v>408.5</v>
      </c>
      <c r="D70">
        <v>18.086754453911482</v>
      </c>
      <c r="H70" s="61">
        <v>394.60469999999998</v>
      </c>
      <c r="I70" s="61">
        <v>397.2414</v>
      </c>
      <c r="J70" s="61">
        <v>389.66</v>
      </c>
      <c r="K70" s="61"/>
      <c r="L70" s="61"/>
      <c r="M70" s="62">
        <v>12450.95</v>
      </c>
      <c r="N70" s="62">
        <v>12626.3</v>
      </c>
      <c r="O70" s="62">
        <v>12568.349999999999</v>
      </c>
      <c r="P70" s="62">
        <v>12562.05</v>
      </c>
      <c r="Q70" s="61"/>
    </row>
    <row r="71" spans="1:17" x14ac:dyDescent="0.2">
      <c r="A71">
        <v>339.5</v>
      </c>
      <c r="B71">
        <v>13.834</v>
      </c>
      <c r="C71" s="9">
        <v>409.5</v>
      </c>
      <c r="D71">
        <v>17.388114453411657</v>
      </c>
      <c r="H71">
        <v>395.56360000000001</v>
      </c>
      <c r="I71">
        <v>397.7688</v>
      </c>
      <c r="J71">
        <v>391.2423</v>
      </c>
      <c r="M71" s="19">
        <v>12497</v>
      </c>
      <c r="N71" s="19">
        <v>12680</v>
      </c>
      <c r="O71" s="19">
        <v>12615.3</v>
      </c>
      <c r="P71" s="19">
        <v>12610.599999999999</v>
      </c>
    </row>
    <row r="72" spans="1:17" x14ac:dyDescent="0.2">
      <c r="A72">
        <v>340.5</v>
      </c>
      <c r="B72">
        <v>25.8278</v>
      </c>
      <c r="C72" s="9">
        <v>410.5</v>
      </c>
      <c r="D72">
        <v>18.038088393819837</v>
      </c>
      <c r="H72">
        <v>397.78500000000003</v>
      </c>
      <c r="I72">
        <v>399.20600000000002</v>
      </c>
      <c r="J72">
        <v>394.04090000000002</v>
      </c>
      <c r="M72" s="19">
        <v>12546.75</v>
      </c>
      <c r="N72" s="19">
        <v>12731.25</v>
      </c>
      <c r="O72" s="19">
        <v>12658.75</v>
      </c>
      <c r="P72" s="19">
        <v>12655.55</v>
      </c>
    </row>
    <row r="73" spans="1:17" x14ac:dyDescent="0.2">
      <c r="A73">
        <v>341.5</v>
      </c>
      <c r="B73">
        <v>33.082700000000003</v>
      </c>
      <c r="C73" s="9">
        <v>411.5</v>
      </c>
      <c r="D73">
        <v>21.751574127075177</v>
      </c>
      <c r="H73">
        <v>399.43849999999998</v>
      </c>
      <c r="I73">
        <v>401.9144</v>
      </c>
      <c r="J73">
        <v>398.05040000000002</v>
      </c>
      <c r="M73" s="19">
        <v>12598.1</v>
      </c>
      <c r="N73" s="19">
        <v>12780.900000000001</v>
      </c>
      <c r="O73" s="19">
        <v>12701.6</v>
      </c>
      <c r="P73" s="19">
        <v>12699.85</v>
      </c>
    </row>
    <row r="74" spans="1:17" x14ac:dyDescent="0.2">
      <c r="A74">
        <v>342.5</v>
      </c>
      <c r="B74">
        <v>35.379100000000001</v>
      </c>
      <c r="C74" s="9">
        <v>412.5</v>
      </c>
      <c r="D74">
        <v>20.909816440542844</v>
      </c>
      <c r="H74" s="61">
        <v>401.18920000000003</v>
      </c>
      <c r="I74" s="61">
        <v>403.3322</v>
      </c>
      <c r="J74" s="61">
        <v>399.233</v>
      </c>
      <c r="K74" s="61"/>
      <c r="L74" s="61"/>
      <c r="M74" s="62">
        <v>12648.150000000001</v>
      </c>
      <c r="N74" s="62">
        <v>12828.900000000001</v>
      </c>
      <c r="O74" s="62">
        <v>12744.65</v>
      </c>
      <c r="P74" s="62">
        <v>12744.35</v>
      </c>
      <c r="Q74" s="61"/>
    </row>
    <row r="75" spans="1:17" x14ac:dyDescent="0.2">
      <c r="A75">
        <v>343.5</v>
      </c>
      <c r="B75">
        <v>31.934699999999999</v>
      </c>
      <c r="C75" s="9">
        <v>413.5</v>
      </c>
      <c r="D75">
        <v>22.693997071741602</v>
      </c>
      <c r="H75" s="61">
        <v>402.39600000000002</v>
      </c>
      <c r="I75" s="61">
        <v>403.95460000000003</v>
      </c>
      <c r="J75" s="61">
        <v>400.38200000000001</v>
      </c>
      <c r="K75" s="61"/>
      <c r="L75" s="61"/>
      <c r="M75" s="62">
        <v>12698.650000000001</v>
      </c>
      <c r="N75" s="62">
        <v>12875</v>
      </c>
      <c r="O75" s="62">
        <v>12788.15</v>
      </c>
      <c r="P75" s="62">
        <v>12789.05</v>
      </c>
      <c r="Q75" s="61" t="s">
        <v>18</v>
      </c>
    </row>
    <row r="76" spans="1:17" x14ac:dyDescent="0.2">
      <c r="A76">
        <v>344.5</v>
      </c>
      <c r="B76">
        <v>32.5</v>
      </c>
      <c r="C76" s="9">
        <v>414.5</v>
      </c>
      <c r="D76">
        <v>23.802395209581192</v>
      </c>
      <c r="H76" s="61">
        <v>403.32069999999999</v>
      </c>
      <c r="I76" s="61">
        <v>404.66899999999998</v>
      </c>
      <c r="J76" s="61">
        <v>401.34350000000001</v>
      </c>
      <c r="K76" s="61"/>
      <c r="L76" s="61"/>
      <c r="M76" s="62">
        <v>12750.400000000001</v>
      </c>
      <c r="N76" s="62">
        <v>12920.599999999999</v>
      </c>
      <c r="O76" s="62">
        <v>12833.1</v>
      </c>
      <c r="P76" s="62">
        <v>12834.65</v>
      </c>
      <c r="Q76" s="61"/>
    </row>
    <row r="77" spans="1:17" x14ac:dyDescent="0.2">
      <c r="A77">
        <v>345.5</v>
      </c>
      <c r="B77">
        <v>26.763500000000001</v>
      </c>
      <c r="C77" s="9">
        <v>415.5</v>
      </c>
      <c r="D77">
        <v>22.291504286828509</v>
      </c>
      <c r="H77" s="61">
        <v>404.39460000000003</v>
      </c>
      <c r="I77" s="61">
        <v>406.96179999999998</v>
      </c>
      <c r="J77" s="61">
        <v>402.49009999999998</v>
      </c>
      <c r="K77" s="61"/>
      <c r="L77" s="61"/>
      <c r="M77" s="62">
        <v>12800.95</v>
      </c>
      <c r="N77" s="62">
        <v>12966.8</v>
      </c>
      <c r="O77" s="62">
        <v>12883.2</v>
      </c>
      <c r="P77" s="62">
        <v>12883.9</v>
      </c>
      <c r="Q77" s="61"/>
    </row>
    <row r="78" spans="1:17" x14ac:dyDescent="0.2">
      <c r="A78">
        <v>346.5</v>
      </c>
      <c r="B78">
        <v>21.768699999999999</v>
      </c>
      <c r="C78" s="9">
        <v>416.5</v>
      </c>
      <c r="D78">
        <v>22.641509433962398</v>
      </c>
      <c r="H78" s="61">
        <v>405.70769999999999</v>
      </c>
      <c r="I78" s="61">
        <v>408.9239</v>
      </c>
      <c r="J78" s="61">
        <v>404.09640000000002</v>
      </c>
      <c r="K78" s="61"/>
      <c r="L78" s="61"/>
      <c r="M78" s="62">
        <v>12852.15</v>
      </c>
      <c r="N78" s="62">
        <v>13013.35</v>
      </c>
      <c r="O78" s="62">
        <v>12938.35</v>
      </c>
      <c r="P78" s="62">
        <v>12936.849999999999</v>
      </c>
      <c r="Q78" s="61"/>
    </row>
    <row r="79" spans="1:17" x14ac:dyDescent="0.2">
      <c r="A79">
        <v>347</v>
      </c>
      <c r="B79">
        <v>18.3415</v>
      </c>
      <c r="C79" s="9">
        <v>417.5</v>
      </c>
      <c r="D79">
        <v>23.689138576778753</v>
      </c>
      <c r="H79">
        <v>407.5915</v>
      </c>
      <c r="I79">
        <v>411.63279999999997</v>
      </c>
      <c r="J79">
        <v>405.25670000000002</v>
      </c>
      <c r="M79" s="19">
        <v>12906.65</v>
      </c>
      <c r="N79" s="19">
        <v>13061.15</v>
      </c>
      <c r="O79" s="19">
        <v>12995.55</v>
      </c>
      <c r="P79" s="19">
        <v>12991.4</v>
      </c>
    </row>
    <row r="80" spans="1:17" x14ac:dyDescent="0.2">
      <c r="A80">
        <v>348.5</v>
      </c>
      <c r="B80">
        <v>21.531099999999999</v>
      </c>
      <c r="C80" s="9">
        <v>418.5</v>
      </c>
      <c r="D80">
        <v>22.545700744753191</v>
      </c>
      <c r="H80">
        <v>410.74869999999999</v>
      </c>
      <c r="I80">
        <v>413.9008</v>
      </c>
      <c r="J80">
        <v>406.39760000000001</v>
      </c>
      <c r="M80" s="19">
        <v>12961.15</v>
      </c>
      <c r="N80" s="19">
        <v>13104.4</v>
      </c>
      <c r="O80" s="19">
        <v>13045.650000000001</v>
      </c>
      <c r="P80" s="19">
        <v>13041.15</v>
      </c>
    </row>
    <row r="81" spans="1:26" x14ac:dyDescent="0.2">
      <c r="A81">
        <v>349.5</v>
      </c>
      <c r="B81">
        <v>22.427700000000002</v>
      </c>
      <c r="C81" s="9">
        <v>419.5</v>
      </c>
      <c r="D81">
        <v>19.616204690832756</v>
      </c>
      <c r="H81">
        <v>412.20359999999999</v>
      </c>
      <c r="I81">
        <v>414.91910000000001</v>
      </c>
      <c r="J81">
        <v>408.34559999999999</v>
      </c>
      <c r="M81" s="19">
        <v>13014.1</v>
      </c>
      <c r="N81" s="19">
        <v>13146.75</v>
      </c>
      <c r="O81" s="19">
        <v>13089.2</v>
      </c>
      <c r="P81" s="19">
        <v>13086.849999999999</v>
      </c>
    </row>
    <row r="82" spans="1:26" x14ac:dyDescent="0.2">
      <c r="A82">
        <v>350.5</v>
      </c>
      <c r="B82">
        <v>23.450299999999999</v>
      </c>
      <c r="C82" s="9">
        <v>420.5</v>
      </c>
      <c r="D82">
        <v>17.749999999999797</v>
      </c>
      <c r="H82" s="61">
        <v>413.57139999999998</v>
      </c>
      <c r="I82" s="61">
        <v>416.41890000000001</v>
      </c>
      <c r="J82" s="61">
        <v>410.35340000000002</v>
      </c>
      <c r="K82" s="61"/>
      <c r="L82" s="61"/>
      <c r="M82" s="62">
        <v>13065.6</v>
      </c>
      <c r="N82" s="62">
        <v>13195.4</v>
      </c>
      <c r="O82" s="62">
        <v>13134.6</v>
      </c>
      <c r="P82" s="62">
        <v>13134.05</v>
      </c>
      <c r="Q82" s="61" t="s">
        <v>17</v>
      </c>
    </row>
    <row r="83" spans="1:26" x14ac:dyDescent="0.2">
      <c r="A83">
        <v>351.5</v>
      </c>
      <c r="B83">
        <v>25.490200000000002</v>
      </c>
      <c r="C83" s="9">
        <v>421.5</v>
      </c>
      <c r="D83">
        <v>16.543988783735873</v>
      </c>
      <c r="H83" s="61">
        <v>414.48399999999998</v>
      </c>
      <c r="I83" s="61">
        <v>417.39389999999997</v>
      </c>
      <c r="J83" s="61">
        <v>411.21370000000002</v>
      </c>
      <c r="K83" s="61"/>
      <c r="L83" s="61"/>
      <c r="M83" s="62">
        <v>13111.9</v>
      </c>
      <c r="N83" s="62">
        <v>13243</v>
      </c>
      <c r="O83" s="62">
        <v>13178.5</v>
      </c>
      <c r="P83" s="62">
        <v>13178.75</v>
      </c>
      <c r="Q83" s="61"/>
    </row>
    <row r="84" spans="1:26" x14ac:dyDescent="0.2">
      <c r="A84">
        <v>352.5</v>
      </c>
      <c r="B84">
        <v>25.225899999999999</v>
      </c>
      <c r="C84" s="9">
        <v>422.5</v>
      </c>
      <c r="D84">
        <v>15.851346226772952</v>
      </c>
      <c r="H84" s="61">
        <v>416.00439999999998</v>
      </c>
      <c r="I84" s="61">
        <v>418.46050000000002</v>
      </c>
      <c r="J84" s="61">
        <v>412.65230000000003</v>
      </c>
      <c r="K84" s="61"/>
      <c r="L84" s="61"/>
      <c r="M84" s="62">
        <v>13154.8</v>
      </c>
      <c r="N84" s="62">
        <v>13287.7</v>
      </c>
      <c r="O84" s="62">
        <v>13220.8</v>
      </c>
      <c r="P84" s="62">
        <v>13221.5</v>
      </c>
      <c r="Q84" s="61"/>
      <c r="W84" s="6"/>
      <c r="Z84" s="6"/>
    </row>
    <row r="85" spans="1:26" x14ac:dyDescent="0.2">
      <c r="A85">
        <v>353.5</v>
      </c>
      <c r="B85">
        <v>25.04</v>
      </c>
      <c r="C85" s="9">
        <v>423.5</v>
      </c>
      <c r="D85">
        <v>19.549114331722702</v>
      </c>
      <c r="H85" s="61">
        <v>416.93759999999997</v>
      </c>
      <c r="I85" s="61">
        <v>419.08460000000002</v>
      </c>
      <c r="J85" s="61">
        <v>413.62979999999999</v>
      </c>
      <c r="K85" s="61"/>
      <c r="L85" s="61"/>
      <c r="M85" s="62">
        <v>13200.8</v>
      </c>
      <c r="N85" s="62">
        <v>13333.6</v>
      </c>
      <c r="O85" s="62">
        <v>13266.400000000001</v>
      </c>
      <c r="P85" s="62">
        <v>13267.650000000001</v>
      </c>
      <c r="Q85" s="61"/>
    </row>
    <row r="86" spans="1:26" x14ac:dyDescent="0.2">
      <c r="A86">
        <v>354.5</v>
      </c>
      <c r="B86">
        <v>24.431799999999999</v>
      </c>
      <c r="C86" s="9">
        <v>424.5</v>
      </c>
      <c r="D86">
        <v>19.487678339818927</v>
      </c>
      <c r="H86" s="61">
        <v>417.98129999999998</v>
      </c>
      <c r="I86" s="61">
        <v>420.24259999999998</v>
      </c>
      <c r="J86" s="61">
        <v>414.75779999999997</v>
      </c>
      <c r="K86" s="61"/>
      <c r="L86" s="61"/>
      <c r="M86" s="62">
        <v>13251.349999999999</v>
      </c>
      <c r="N86" s="62">
        <v>13379.85</v>
      </c>
      <c r="O86" s="62">
        <v>13313.6</v>
      </c>
      <c r="P86" s="62">
        <v>13315</v>
      </c>
      <c r="Q86" s="61"/>
    </row>
    <row r="87" spans="1:26" x14ac:dyDescent="0.2">
      <c r="A87">
        <v>355.5</v>
      </c>
      <c r="B87">
        <v>20.065100000000001</v>
      </c>
      <c r="C87" s="9">
        <v>425.5</v>
      </c>
      <c r="D87">
        <v>18.860510805501036</v>
      </c>
      <c r="H87">
        <v>419.12900000000002</v>
      </c>
      <c r="I87">
        <v>421.93509999999998</v>
      </c>
      <c r="J87">
        <v>416.03399999999999</v>
      </c>
      <c r="M87" s="19">
        <v>13299.15</v>
      </c>
      <c r="N87" s="19">
        <v>13422.95</v>
      </c>
      <c r="O87" s="19">
        <v>13358.1</v>
      </c>
      <c r="P87" s="19">
        <v>13359.349999999999</v>
      </c>
    </row>
    <row r="88" spans="1:26" x14ac:dyDescent="0.2">
      <c r="A88">
        <v>356.5</v>
      </c>
      <c r="B88">
        <v>17.2807</v>
      </c>
      <c r="C88" s="9">
        <v>426.5</v>
      </c>
      <c r="D88">
        <v>18.424194190210468</v>
      </c>
      <c r="H88">
        <v>420.73779999999999</v>
      </c>
      <c r="I88">
        <v>423.85140000000001</v>
      </c>
      <c r="J88">
        <v>418.15359999999998</v>
      </c>
      <c r="M88" s="19">
        <v>13341.25</v>
      </c>
      <c r="N88" s="19">
        <v>13462.75</v>
      </c>
      <c r="O88" s="19">
        <v>13401.25</v>
      </c>
      <c r="P88" s="19">
        <v>13401.8</v>
      </c>
    </row>
    <row r="89" spans="1:26" x14ac:dyDescent="0.2">
      <c r="A89">
        <v>357.5</v>
      </c>
      <c r="B89">
        <v>17.1373</v>
      </c>
      <c r="C89" s="9">
        <v>427.5</v>
      </c>
      <c r="D89">
        <v>18.129661503155461</v>
      </c>
      <c r="H89" s="61">
        <v>422.02050000000003</v>
      </c>
      <c r="I89" s="61">
        <v>425.00490000000002</v>
      </c>
      <c r="J89" s="61">
        <v>419.41719999999998</v>
      </c>
      <c r="K89" s="61"/>
      <c r="L89" s="61"/>
      <c r="M89" s="62">
        <v>13381.900000000001</v>
      </c>
      <c r="N89" s="62">
        <v>13504.8</v>
      </c>
      <c r="O89" s="62">
        <v>13443.3</v>
      </c>
      <c r="P89" s="62">
        <v>13443.75</v>
      </c>
      <c r="Q89" s="61" t="s">
        <v>16</v>
      </c>
    </row>
    <row r="90" spans="1:26" x14ac:dyDescent="0.2">
      <c r="A90">
        <v>358.5</v>
      </c>
      <c r="B90">
        <v>17.467199999999998</v>
      </c>
      <c r="C90" s="9">
        <v>428.5</v>
      </c>
      <c r="D90">
        <v>15.219005196733191</v>
      </c>
      <c r="H90" s="61">
        <v>423.26799999999997</v>
      </c>
      <c r="I90" s="61">
        <v>425.86540000000002</v>
      </c>
      <c r="J90" s="61">
        <v>421.0831</v>
      </c>
      <c r="K90" s="61"/>
      <c r="L90" s="61"/>
      <c r="M90" s="62">
        <v>13423.95</v>
      </c>
      <c r="N90" s="62">
        <v>13550.599999999999</v>
      </c>
      <c r="O90" s="62">
        <v>13483.75</v>
      </c>
      <c r="P90" s="62">
        <v>13485.5</v>
      </c>
      <c r="Q90" s="61"/>
    </row>
    <row r="91" spans="1:26" x14ac:dyDescent="0.2">
      <c r="A91">
        <v>359.5</v>
      </c>
      <c r="B91">
        <v>21.875</v>
      </c>
      <c r="C91" s="9">
        <v>429.5</v>
      </c>
      <c r="D91">
        <v>11.760612386916955</v>
      </c>
      <c r="H91" s="61">
        <v>424.1377</v>
      </c>
      <c r="I91" s="61">
        <v>426.62209999999999</v>
      </c>
      <c r="J91" s="61">
        <v>421.95920000000001</v>
      </c>
      <c r="K91" s="61"/>
      <c r="L91" s="61"/>
      <c r="M91" s="62">
        <v>13466.650000000001</v>
      </c>
      <c r="N91" s="62">
        <v>13597.5</v>
      </c>
      <c r="O91" s="62">
        <v>13525.2</v>
      </c>
      <c r="P91" s="62">
        <v>13528.099999999999</v>
      </c>
      <c r="Q91" s="61"/>
    </row>
    <row r="92" spans="1:26" x14ac:dyDescent="0.2">
      <c r="A92">
        <v>360.5</v>
      </c>
      <c r="B92">
        <v>20.710699999999999</v>
      </c>
      <c r="C92" s="9">
        <v>430.5</v>
      </c>
      <c r="D92">
        <v>8.893119390807767</v>
      </c>
      <c r="H92" s="61">
        <v>424.90030000000002</v>
      </c>
      <c r="I92" s="61">
        <v>427.41820000000001</v>
      </c>
      <c r="J92" s="61">
        <v>422.63</v>
      </c>
      <c r="K92" s="61"/>
      <c r="L92" s="61"/>
      <c r="M92" s="62">
        <v>13508.650000000001</v>
      </c>
      <c r="N92" s="62">
        <v>13645.95</v>
      </c>
      <c r="O92" s="62">
        <v>13569.25</v>
      </c>
      <c r="P92" s="62">
        <v>13572.25</v>
      </c>
      <c r="Q92" s="61"/>
    </row>
    <row r="93" spans="1:26" x14ac:dyDescent="0.2">
      <c r="A93">
        <v>361.5</v>
      </c>
      <c r="B93">
        <v>21.171199999999999</v>
      </c>
      <c r="C93" s="9">
        <v>431.5</v>
      </c>
      <c r="D93">
        <v>9.2671705553730011</v>
      </c>
      <c r="H93" s="61">
        <v>425.9332</v>
      </c>
      <c r="I93" s="61">
        <v>428.04730000000001</v>
      </c>
      <c r="J93" s="61">
        <v>423.65109999999999</v>
      </c>
      <c r="K93" s="61"/>
      <c r="L93" s="61"/>
      <c r="M93" s="62">
        <v>13550.95</v>
      </c>
      <c r="N93" s="62">
        <v>13693.849999999999</v>
      </c>
      <c r="O93" s="62">
        <v>13615.95</v>
      </c>
      <c r="P93" s="62">
        <v>13618.35</v>
      </c>
      <c r="Q93" s="61"/>
    </row>
    <row r="94" spans="1:26" x14ac:dyDescent="0.2">
      <c r="A94">
        <v>362.5</v>
      </c>
      <c r="B94">
        <v>22.972999999999999</v>
      </c>
      <c r="C94" s="9">
        <v>432.5</v>
      </c>
      <c r="D94">
        <v>10.167757774140689</v>
      </c>
      <c r="H94" s="61">
        <v>427.6902</v>
      </c>
      <c r="I94" s="61">
        <v>429.7353</v>
      </c>
      <c r="J94" s="61">
        <v>425.19720000000001</v>
      </c>
      <c r="K94" s="61"/>
      <c r="L94" s="61"/>
      <c r="M94" s="62">
        <v>13594.85</v>
      </c>
      <c r="N94" s="62">
        <v>13740.25</v>
      </c>
      <c r="O94" s="62">
        <v>13665.05</v>
      </c>
      <c r="P94" s="62">
        <v>13666.6</v>
      </c>
      <c r="Q94" s="61"/>
    </row>
    <row r="95" spans="1:26" x14ac:dyDescent="0.2">
      <c r="A95">
        <v>363.5</v>
      </c>
      <c r="B95">
        <v>10.351800000000001</v>
      </c>
      <c r="C95" s="9">
        <v>433.5</v>
      </c>
      <c r="D95">
        <v>9.094290496559351</v>
      </c>
      <c r="H95">
        <v>430.66980000000001</v>
      </c>
      <c r="I95">
        <v>435.52159999999998</v>
      </c>
      <c r="J95">
        <v>427.91410000000002</v>
      </c>
      <c r="M95" s="19">
        <v>13640.3</v>
      </c>
      <c r="N95" s="19">
        <v>13784.85</v>
      </c>
      <c r="O95" s="19">
        <v>13715.45</v>
      </c>
      <c r="P95" s="19">
        <v>13715.5</v>
      </c>
    </row>
    <row r="96" spans="1:26" x14ac:dyDescent="0.2">
      <c r="A96">
        <v>364.5</v>
      </c>
      <c r="B96">
        <v>9.4079999999999995</v>
      </c>
      <c r="C96" s="9">
        <v>434.5</v>
      </c>
      <c r="D96">
        <v>10.294408219719299</v>
      </c>
      <c r="H96" s="61">
        <v>433.47890000000001</v>
      </c>
      <c r="I96" s="61">
        <v>438.05189999999999</v>
      </c>
      <c r="J96" s="61">
        <v>429.76249999999999</v>
      </c>
      <c r="K96" s="61"/>
      <c r="L96" s="61"/>
      <c r="M96" s="62">
        <v>13685.400000000001</v>
      </c>
      <c r="N96" s="62">
        <v>13837</v>
      </c>
      <c r="O96" s="62">
        <v>13766.75</v>
      </c>
      <c r="P96" s="62">
        <v>13765.75</v>
      </c>
      <c r="Q96" s="61" t="s">
        <v>14</v>
      </c>
    </row>
    <row r="97" spans="1:17" x14ac:dyDescent="0.2">
      <c r="A97">
        <v>365.5</v>
      </c>
      <c r="B97">
        <v>8.6614000000000004</v>
      </c>
      <c r="C97" s="9">
        <v>435.5</v>
      </c>
      <c r="D97">
        <v>8.1292710706152995</v>
      </c>
      <c r="H97" s="61">
        <v>435.16770000000002</v>
      </c>
      <c r="I97" s="61">
        <v>438.65440000000001</v>
      </c>
      <c r="J97" s="61">
        <v>430.80540000000002</v>
      </c>
      <c r="K97" s="61"/>
      <c r="L97" s="61"/>
      <c r="M97" s="62">
        <v>13730.6</v>
      </c>
      <c r="N97" s="62">
        <v>13896.349999999999</v>
      </c>
      <c r="O97" s="62">
        <v>13818.150000000001</v>
      </c>
      <c r="P97" s="62">
        <v>13817.45</v>
      </c>
      <c r="Q97" s="61"/>
    </row>
    <row r="98" spans="1:17" x14ac:dyDescent="0.2">
      <c r="A98">
        <v>366.5</v>
      </c>
      <c r="B98">
        <v>6.9558</v>
      </c>
      <c r="C98" s="9">
        <v>436.5</v>
      </c>
      <c r="D98">
        <v>7.022262064843428</v>
      </c>
      <c r="H98" s="61">
        <v>436.51600000000002</v>
      </c>
      <c r="I98" s="61">
        <v>438.98</v>
      </c>
      <c r="J98" s="61">
        <v>432.16160000000002</v>
      </c>
      <c r="K98" s="61"/>
      <c r="L98" s="61"/>
      <c r="M98" s="62">
        <v>13777.6</v>
      </c>
      <c r="N98" s="62">
        <v>13952.7</v>
      </c>
      <c r="O98" s="62">
        <v>13870.150000000001</v>
      </c>
      <c r="P98" s="62">
        <v>13869.599999999999</v>
      </c>
      <c r="Q98" s="61"/>
    </row>
    <row r="99" spans="1:17" x14ac:dyDescent="0.2">
      <c r="A99">
        <v>367.5</v>
      </c>
      <c r="B99">
        <v>6.6448</v>
      </c>
      <c r="C99" s="9">
        <v>437.5</v>
      </c>
      <c r="D99">
        <v>8.5236220472438262</v>
      </c>
      <c r="H99" s="61">
        <v>437.26119999999997</v>
      </c>
      <c r="I99" s="61">
        <v>439.15460000000002</v>
      </c>
      <c r="J99" s="61">
        <v>433.46069999999997</v>
      </c>
      <c r="K99" s="61"/>
      <c r="L99" s="61"/>
      <c r="M99" s="62">
        <v>13824.75</v>
      </c>
      <c r="N99" s="62">
        <v>14006.900000000001</v>
      </c>
      <c r="O99" s="62">
        <v>13923.150000000001</v>
      </c>
      <c r="P99" s="62">
        <v>13922</v>
      </c>
      <c r="Q99" s="61"/>
    </row>
    <row r="100" spans="1:17" x14ac:dyDescent="0.2">
      <c r="A100">
        <v>368.5</v>
      </c>
      <c r="B100">
        <v>7.0357000000000003</v>
      </c>
      <c r="C100" s="9">
        <v>438.5</v>
      </c>
      <c r="D100">
        <v>7.904884318765923</v>
      </c>
      <c r="H100" s="61">
        <v>437.72539999999998</v>
      </c>
      <c r="I100" s="61">
        <v>439.27719999999999</v>
      </c>
      <c r="J100" s="61">
        <v>434.2747</v>
      </c>
      <c r="K100" s="61"/>
      <c r="L100" s="61"/>
      <c r="M100" s="62">
        <v>13873.099999999999</v>
      </c>
      <c r="N100" s="62">
        <v>14063.3</v>
      </c>
      <c r="O100" s="62">
        <v>13976.7</v>
      </c>
      <c r="P100" s="62">
        <v>13975.25</v>
      </c>
      <c r="Q100" s="61"/>
    </row>
    <row r="101" spans="1:17" x14ac:dyDescent="0.2">
      <c r="A101">
        <v>369.5</v>
      </c>
      <c r="B101">
        <v>6.1444000000000001</v>
      </c>
      <c r="C101" s="9">
        <v>439.5</v>
      </c>
      <c r="D101">
        <v>8.196347031963823</v>
      </c>
      <c r="H101">
        <v>438.02460000000002</v>
      </c>
      <c r="I101">
        <v>439.38229999999999</v>
      </c>
      <c r="J101">
        <v>434.7912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/>
  </sheetViews>
  <sheetFormatPr baseColWidth="10" defaultColWidth="11" defaultRowHeight="16" x14ac:dyDescent="0.2"/>
  <cols>
    <col min="5" max="5" width="56" customWidth="1"/>
    <col min="7" max="7" width="31.6640625" customWidth="1"/>
  </cols>
  <sheetData>
    <row r="1" spans="1:9" ht="27" customHeight="1" thickBot="1" x14ac:dyDescent="0.25">
      <c r="A1" s="2" t="s">
        <v>191</v>
      </c>
      <c r="B1" s="2" t="s">
        <v>1</v>
      </c>
      <c r="C1" s="2"/>
      <c r="D1" s="2" t="s">
        <v>1</v>
      </c>
      <c r="E1" s="2" t="s">
        <v>2</v>
      </c>
      <c r="F1" s="2" t="s">
        <v>198</v>
      </c>
      <c r="G1" s="2" t="s">
        <v>196</v>
      </c>
    </row>
    <row r="3" spans="1:9" x14ac:dyDescent="0.2">
      <c r="B3">
        <v>430</v>
      </c>
      <c r="C3" s="1" t="s">
        <v>3</v>
      </c>
      <c r="D3">
        <v>418</v>
      </c>
      <c r="E3" t="s">
        <v>192</v>
      </c>
      <c r="F3">
        <v>1</v>
      </c>
      <c r="G3" t="s">
        <v>197</v>
      </c>
    </row>
    <row r="4" spans="1:9" x14ac:dyDescent="0.2">
      <c r="B4">
        <v>418</v>
      </c>
      <c r="C4" s="1" t="s">
        <v>3</v>
      </c>
      <c r="D4">
        <v>412</v>
      </c>
      <c r="E4" t="s">
        <v>193</v>
      </c>
      <c r="F4">
        <v>2</v>
      </c>
      <c r="G4" t="s">
        <v>197</v>
      </c>
    </row>
    <row r="5" spans="1:9" x14ac:dyDescent="0.2">
      <c r="B5">
        <v>412</v>
      </c>
      <c r="C5" s="1" t="s">
        <v>3</v>
      </c>
      <c r="D5">
        <v>388</v>
      </c>
      <c r="E5" t="s">
        <v>194</v>
      </c>
      <c r="F5">
        <v>3</v>
      </c>
      <c r="G5" t="s">
        <v>197</v>
      </c>
    </row>
    <row r="6" spans="1:9" x14ac:dyDescent="0.2">
      <c r="B6">
        <v>388</v>
      </c>
      <c r="C6" s="1" t="s">
        <v>3</v>
      </c>
      <c r="D6">
        <v>374</v>
      </c>
      <c r="E6" t="s">
        <v>195</v>
      </c>
      <c r="F6">
        <v>4</v>
      </c>
      <c r="G6" t="s">
        <v>200</v>
      </c>
    </row>
    <row r="7" spans="1:9" x14ac:dyDescent="0.2">
      <c r="B7">
        <v>374</v>
      </c>
      <c r="C7" s="1" t="s">
        <v>3</v>
      </c>
      <c r="D7">
        <v>366</v>
      </c>
      <c r="E7" t="s">
        <v>199</v>
      </c>
      <c r="F7">
        <v>5</v>
      </c>
      <c r="G7" t="s">
        <v>333</v>
      </c>
    </row>
    <row r="8" spans="1:9" x14ac:dyDescent="0.2">
      <c r="B8">
        <v>366</v>
      </c>
      <c r="C8" s="1" t="s">
        <v>3</v>
      </c>
      <c r="D8">
        <v>359</v>
      </c>
      <c r="E8" t="s">
        <v>201</v>
      </c>
      <c r="G8" t="s">
        <v>202</v>
      </c>
    </row>
    <row r="9" spans="1:9" x14ac:dyDescent="0.2">
      <c r="B9">
        <v>359</v>
      </c>
      <c r="C9" s="1" t="s">
        <v>3</v>
      </c>
      <c r="D9">
        <v>347</v>
      </c>
      <c r="E9" t="s">
        <v>201</v>
      </c>
      <c r="G9" t="s">
        <v>202</v>
      </c>
    </row>
    <row r="10" spans="1:9" x14ac:dyDescent="0.2">
      <c r="B10">
        <v>347</v>
      </c>
      <c r="C10" s="1" t="s">
        <v>3</v>
      </c>
      <c r="D10">
        <v>341</v>
      </c>
      <c r="E10" t="s">
        <v>201</v>
      </c>
      <c r="G10" t="s">
        <v>202</v>
      </c>
    </row>
    <row r="11" spans="1:9" x14ac:dyDescent="0.2">
      <c r="B11">
        <v>341</v>
      </c>
      <c r="C11" s="1" t="s">
        <v>3</v>
      </c>
      <c r="D11">
        <v>339</v>
      </c>
      <c r="E11" t="s">
        <v>203</v>
      </c>
    </row>
    <row r="12" spans="1:9" x14ac:dyDescent="0.2">
      <c r="B12">
        <v>339</v>
      </c>
      <c r="C12" s="1" t="s">
        <v>3</v>
      </c>
      <c r="D12">
        <v>322</v>
      </c>
      <c r="E12" t="s">
        <v>204</v>
      </c>
      <c r="G12" t="s">
        <v>205</v>
      </c>
    </row>
    <row r="13" spans="1:9" x14ac:dyDescent="0.2">
      <c r="B13">
        <v>322</v>
      </c>
      <c r="C13" s="1" t="s">
        <v>3</v>
      </c>
      <c r="D13">
        <v>315</v>
      </c>
      <c r="E13" t="s">
        <v>212</v>
      </c>
      <c r="G13" t="s">
        <v>213</v>
      </c>
    </row>
    <row r="14" spans="1:9" x14ac:dyDescent="0.2">
      <c r="B14">
        <v>315</v>
      </c>
      <c r="C14" s="1" t="s">
        <v>3</v>
      </c>
      <c r="D14">
        <v>304</v>
      </c>
      <c r="E14" t="s">
        <v>214</v>
      </c>
      <c r="G14" t="s">
        <v>334</v>
      </c>
    </row>
    <row r="15" spans="1:9" ht="17" thickBot="1" x14ac:dyDescent="0.25">
      <c r="A15" s="70"/>
      <c r="B15" s="70">
        <v>304</v>
      </c>
      <c r="C15" s="71" t="s">
        <v>3</v>
      </c>
      <c r="D15" s="70">
        <v>290</v>
      </c>
      <c r="E15" s="70" t="s">
        <v>215</v>
      </c>
      <c r="F15" s="70"/>
      <c r="G15" s="70" t="s">
        <v>335</v>
      </c>
      <c r="H15" s="16"/>
      <c r="I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"/>
  <sheetViews>
    <sheetView workbookViewId="0">
      <selection activeCell="G14" sqref="G14"/>
    </sheetView>
  </sheetViews>
  <sheetFormatPr baseColWidth="10" defaultColWidth="11" defaultRowHeight="16" x14ac:dyDescent="0.2"/>
  <cols>
    <col min="3" max="3" width="5.1640625" customWidth="1"/>
    <col min="6" max="6" width="5.6640625" customWidth="1"/>
    <col min="8" max="8" width="29.83203125" customWidth="1"/>
  </cols>
  <sheetData>
    <row r="1" spans="1:8" ht="52" thickBot="1" x14ac:dyDescent="0.25">
      <c r="A1" s="4" t="s">
        <v>15</v>
      </c>
      <c r="B1" s="4" t="s">
        <v>206</v>
      </c>
      <c r="C1" s="5" t="s">
        <v>3</v>
      </c>
      <c r="D1" s="4" t="s">
        <v>206</v>
      </c>
      <c r="E1" s="31" t="s">
        <v>320</v>
      </c>
      <c r="F1" s="31"/>
      <c r="G1" s="31" t="s">
        <v>320</v>
      </c>
      <c r="H1" s="80" t="s">
        <v>329</v>
      </c>
    </row>
    <row r="2" spans="1:8" x14ac:dyDescent="0.2">
      <c r="A2" s="60"/>
      <c r="B2" s="60"/>
      <c r="C2" s="60"/>
      <c r="D2" s="60"/>
      <c r="E2" s="60"/>
      <c r="F2" s="60"/>
      <c r="G2" s="60"/>
      <c r="H2" s="60"/>
    </row>
    <row r="3" spans="1:8" x14ac:dyDescent="0.2">
      <c r="A3" s="60" t="s">
        <v>216</v>
      </c>
      <c r="B3" s="60">
        <v>392.5</v>
      </c>
      <c r="C3" s="1" t="s">
        <v>3</v>
      </c>
      <c r="D3" s="60">
        <v>396.5</v>
      </c>
      <c r="E3" s="81">
        <v>13730</v>
      </c>
      <c r="F3" s="77" t="s">
        <v>3</v>
      </c>
      <c r="G3" s="81">
        <v>13800</v>
      </c>
      <c r="H3" s="60" t="s">
        <v>332</v>
      </c>
    </row>
    <row r="4" spans="1:8" x14ac:dyDescent="0.2">
      <c r="A4" s="60" t="s">
        <v>217</v>
      </c>
      <c r="B4" s="60">
        <v>377</v>
      </c>
      <c r="C4" s="1" t="s">
        <v>3</v>
      </c>
      <c r="D4" s="60">
        <v>381.5</v>
      </c>
      <c r="E4" s="81">
        <v>13460</v>
      </c>
      <c r="F4" s="77" t="s">
        <v>3</v>
      </c>
      <c r="G4" s="81">
        <v>13540</v>
      </c>
      <c r="H4" s="60" t="s">
        <v>332</v>
      </c>
    </row>
    <row r="5" spans="1:8" x14ac:dyDescent="0.2">
      <c r="A5" s="83" t="s">
        <v>218</v>
      </c>
      <c r="B5" s="83">
        <v>353.5</v>
      </c>
      <c r="C5" s="53" t="s">
        <v>3</v>
      </c>
      <c r="D5" s="83">
        <v>358</v>
      </c>
      <c r="E5" s="82">
        <v>13000</v>
      </c>
      <c r="F5" s="78" t="s">
        <v>3</v>
      </c>
      <c r="G5" s="82">
        <v>13050</v>
      </c>
      <c r="H5" s="83" t="s">
        <v>332</v>
      </c>
    </row>
    <row r="6" spans="1:8" x14ac:dyDescent="0.2">
      <c r="A6" s="83" t="s">
        <v>219</v>
      </c>
      <c r="B6" s="83">
        <v>343</v>
      </c>
      <c r="C6" s="53" t="s">
        <v>3</v>
      </c>
      <c r="D6" s="83">
        <v>347</v>
      </c>
      <c r="E6" s="82">
        <v>12790</v>
      </c>
      <c r="F6" s="78" t="s">
        <v>3</v>
      </c>
      <c r="G6" s="82">
        <v>12900</v>
      </c>
      <c r="H6" s="83" t="s">
        <v>424</v>
      </c>
    </row>
    <row r="7" spans="1:8" x14ac:dyDescent="0.2">
      <c r="A7" s="83" t="s">
        <v>220</v>
      </c>
      <c r="B7" s="83">
        <v>334</v>
      </c>
      <c r="C7" s="53" t="s">
        <v>3</v>
      </c>
      <c r="D7" s="83">
        <v>338</v>
      </c>
      <c r="E7" s="82">
        <v>12430</v>
      </c>
      <c r="F7" s="78" t="s">
        <v>3</v>
      </c>
      <c r="G7" s="82">
        <v>12610</v>
      </c>
      <c r="H7" s="83" t="s">
        <v>331</v>
      </c>
    </row>
    <row r="8" spans="1:8" x14ac:dyDescent="0.2">
      <c r="A8" s="83" t="s">
        <v>221</v>
      </c>
      <c r="B8" s="83">
        <v>326</v>
      </c>
      <c r="C8" s="53" t="s">
        <v>3</v>
      </c>
      <c r="D8" s="83">
        <v>329.5</v>
      </c>
      <c r="E8" s="82">
        <v>12000</v>
      </c>
      <c r="F8" s="78" t="s">
        <v>3</v>
      </c>
      <c r="G8" s="82">
        <v>12200</v>
      </c>
      <c r="H8" s="83" t="s">
        <v>331</v>
      </c>
    </row>
    <row r="9" spans="1:8" x14ac:dyDescent="0.2">
      <c r="A9" s="60" t="s">
        <v>222</v>
      </c>
      <c r="B9" s="60">
        <v>307.5</v>
      </c>
      <c r="C9" s="1" t="s">
        <v>3</v>
      </c>
      <c r="D9" s="60">
        <v>311.5</v>
      </c>
      <c r="E9" s="81">
        <v>11110</v>
      </c>
      <c r="F9" s="77" t="s">
        <v>3</v>
      </c>
      <c r="G9" s="81">
        <v>11400</v>
      </c>
      <c r="H9" s="60" t="s">
        <v>330</v>
      </c>
    </row>
    <row r="10" spans="1:8" ht="17" thickBot="1" x14ac:dyDescent="0.25">
      <c r="A10" s="85" t="s">
        <v>223</v>
      </c>
      <c r="B10" s="85">
        <v>295</v>
      </c>
      <c r="C10" s="71" t="s">
        <v>3</v>
      </c>
      <c r="D10" s="85">
        <v>298</v>
      </c>
      <c r="E10" s="84">
        <v>10440</v>
      </c>
      <c r="F10" s="79" t="s">
        <v>3</v>
      </c>
      <c r="G10" s="84">
        <v>10680</v>
      </c>
      <c r="H10" s="85" t="s">
        <v>330</v>
      </c>
    </row>
    <row r="11" spans="1:8" x14ac:dyDescent="0.2">
      <c r="A11" s="60"/>
      <c r="B11" s="60"/>
      <c r="C11" s="60"/>
      <c r="D11" s="60"/>
      <c r="E11" s="60"/>
      <c r="F11" s="60"/>
      <c r="G11" s="60"/>
      <c r="H11" s="60"/>
    </row>
    <row r="14" spans="1:8" x14ac:dyDescent="0.2">
      <c r="E14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1"/>
  <sheetViews>
    <sheetView workbookViewId="0">
      <selection activeCell="I8" sqref="I8"/>
    </sheetView>
  </sheetViews>
  <sheetFormatPr baseColWidth="10" defaultColWidth="11" defaultRowHeight="16" x14ac:dyDescent="0.2"/>
  <cols>
    <col min="1" max="1" width="11.1640625" style="30" bestFit="1" customWidth="1"/>
    <col min="2" max="2" width="10" style="18" bestFit="1" customWidth="1"/>
    <col min="3" max="3" width="10" style="18" customWidth="1"/>
    <col min="4" max="4" width="13.5" style="18" customWidth="1"/>
    <col min="5" max="5" width="16.6640625" style="18" customWidth="1"/>
    <col min="6" max="6" width="20.6640625" style="18" customWidth="1"/>
    <col min="7" max="7" width="22.5" style="18" customWidth="1"/>
    <col min="8" max="8" width="11" style="18"/>
    <col min="13" max="13" width="10" customWidth="1"/>
    <col min="14" max="14" width="4.83203125" customWidth="1"/>
    <col min="17" max="17" width="4.33203125" customWidth="1"/>
    <col min="18" max="18" width="8.83203125" customWidth="1"/>
    <col min="20" max="20" width="5.83203125" customWidth="1"/>
  </cols>
  <sheetData>
    <row r="1" spans="1:9" s="3" customFormat="1" ht="50" customHeight="1" thickBot="1" x14ac:dyDescent="0.25">
      <c r="A1" s="31" t="s">
        <v>23</v>
      </c>
      <c r="B1" s="27" t="s">
        <v>1</v>
      </c>
      <c r="C1" s="27" t="s">
        <v>24</v>
      </c>
      <c r="D1" s="27" t="s">
        <v>25</v>
      </c>
      <c r="E1" s="27" t="s">
        <v>26</v>
      </c>
      <c r="F1" s="27" t="s">
        <v>27</v>
      </c>
      <c r="G1" s="27" t="s">
        <v>28</v>
      </c>
      <c r="H1" s="27" t="s">
        <v>29</v>
      </c>
      <c r="I1" s="21" t="s">
        <v>425</v>
      </c>
    </row>
    <row r="2" spans="1:9" x14ac:dyDescent="0.2">
      <c r="A2" s="28" t="s">
        <v>224</v>
      </c>
      <c r="B2" s="29" t="s">
        <v>225</v>
      </c>
      <c r="C2" s="29">
        <v>290.5</v>
      </c>
      <c r="D2" s="29">
        <v>6.7744999999999997</v>
      </c>
      <c r="E2" s="29">
        <v>7.6535000000000002</v>
      </c>
      <c r="F2" s="29">
        <v>6.8342999999999998</v>
      </c>
      <c r="G2" s="29">
        <v>6.7926000000000002</v>
      </c>
      <c r="H2" s="18">
        <f>((F2-G2)/(F2-D2))*100</f>
        <v>69.732441471571192</v>
      </c>
    </row>
    <row r="3" spans="1:9" x14ac:dyDescent="0.2">
      <c r="A3" s="28" t="s">
        <v>226</v>
      </c>
      <c r="B3" s="29" t="s">
        <v>227</v>
      </c>
      <c r="C3" s="29">
        <v>291.5</v>
      </c>
      <c r="D3" s="29">
        <v>4.7489999999999997</v>
      </c>
      <c r="E3" s="29">
        <v>5.6837999999999997</v>
      </c>
      <c r="F3" s="29">
        <v>4.8124000000000002</v>
      </c>
      <c r="G3" s="29">
        <v>4.7666000000000004</v>
      </c>
      <c r="H3" s="18">
        <f t="shared" ref="H3:H66" si="0">((F3-G3)/(F3-D3))*100</f>
        <v>72.239747634068507</v>
      </c>
    </row>
    <row r="4" spans="1:9" x14ac:dyDescent="0.2">
      <c r="A4" s="28" t="s">
        <v>138</v>
      </c>
      <c r="B4" s="29" t="s">
        <v>228</v>
      </c>
      <c r="C4" s="29">
        <v>292.5</v>
      </c>
      <c r="D4" s="29">
        <v>16.196999999999999</v>
      </c>
      <c r="E4" s="29">
        <v>17.218800000000002</v>
      </c>
      <c r="F4" s="29">
        <v>16.2685</v>
      </c>
      <c r="G4" s="29">
        <v>16.214600000000001</v>
      </c>
      <c r="H4" s="18">
        <f t="shared" si="0"/>
        <v>75.384615384613241</v>
      </c>
    </row>
    <row r="5" spans="1:9" x14ac:dyDescent="0.2">
      <c r="A5" s="28">
        <v>26</v>
      </c>
      <c r="B5" s="29" t="s">
        <v>427</v>
      </c>
      <c r="C5" s="29">
        <v>293.5</v>
      </c>
      <c r="D5" s="29">
        <v>15.9497</v>
      </c>
      <c r="E5" s="29">
        <v>16.121400000000001</v>
      </c>
      <c r="F5" s="29">
        <v>16.030999999999999</v>
      </c>
      <c r="G5" s="29">
        <v>15.9764</v>
      </c>
      <c r="H5" s="18">
        <f t="shared" si="0"/>
        <v>67.158671586715457</v>
      </c>
    </row>
    <row r="6" spans="1:9" x14ac:dyDescent="0.2">
      <c r="A6" s="28" t="s">
        <v>58</v>
      </c>
      <c r="B6" s="29" t="s">
        <v>229</v>
      </c>
      <c r="C6" s="29">
        <v>294.5</v>
      </c>
      <c r="D6" s="29">
        <v>15.901300000000001</v>
      </c>
      <c r="E6" s="29">
        <v>16.674199999999999</v>
      </c>
      <c r="F6" s="29">
        <v>15.9542</v>
      </c>
      <c r="G6" s="29">
        <v>15.9161</v>
      </c>
      <c r="H6" s="18">
        <f t="shared" si="0"/>
        <v>72.022684310019926</v>
      </c>
    </row>
    <row r="7" spans="1:9" x14ac:dyDescent="0.2">
      <c r="A7" s="28">
        <v>23</v>
      </c>
      <c r="B7" s="68" t="s">
        <v>230</v>
      </c>
      <c r="C7" s="68">
        <v>295.5</v>
      </c>
      <c r="D7" s="68">
        <v>16.1951</v>
      </c>
      <c r="E7" s="68">
        <v>17.233799999999999</v>
      </c>
      <c r="F7" s="68">
        <v>16.261399999999998</v>
      </c>
      <c r="G7" s="68">
        <v>16.213100000000001</v>
      </c>
      <c r="H7" s="69">
        <f t="shared" si="0"/>
        <v>72.850678733029923</v>
      </c>
      <c r="I7" s="54" t="s">
        <v>223</v>
      </c>
    </row>
    <row r="8" spans="1:9" x14ac:dyDescent="0.2">
      <c r="A8" s="28">
        <v>29</v>
      </c>
      <c r="B8" s="68" t="s">
        <v>231</v>
      </c>
      <c r="C8" s="68">
        <v>296.5</v>
      </c>
      <c r="D8" s="68">
        <v>15.9976</v>
      </c>
      <c r="E8" s="68">
        <v>16.790600000000001</v>
      </c>
      <c r="F8" s="68">
        <v>16.0458</v>
      </c>
      <c r="G8" s="68">
        <v>16.005800000000001</v>
      </c>
      <c r="H8" s="69">
        <f t="shared" si="0"/>
        <v>82.987551867218883</v>
      </c>
      <c r="I8" s="54">
        <f>(H7+H8+H9)/3</f>
        <v>76.616796218320331</v>
      </c>
    </row>
    <row r="9" spans="1:9" x14ac:dyDescent="0.2">
      <c r="A9" s="28">
        <v>32</v>
      </c>
      <c r="B9" s="68" t="s">
        <v>232</v>
      </c>
      <c r="C9" s="68">
        <v>297.5</v>
      </c>
      <c r="D9" s="68">
        <v>16.123699999999999</v>
      </c>
      <c r="E9" s="68">
        <v>17.185300000000002</v>
      </c>
      <c r="F9" s="68">
        <v>16.189499999999999</v>
      </c>
      <c r="G9" s="68">
        <v>16.140799999999999</v>
      </c>
      <c r="H9" s="69">
        <f t="shared" si="0"/>
        <v>74.012158054712188</v>
      </c>
      <c r="I9" s="54"/>
    </row>
    <row r="10" spans="1:9" x14ac:dyDescent="0.2">
      <c r="A10" s="28">
        <v>34</v>
      </c>
      <c r="B10" s="29" t="s">
        <v>233</v>
      </c>
      <c r="C10" s="29">
        <v>298.5</v>
      </c>
      <c r="D10" s="29">
        <v>16.043500000000002</v>
      </c>
      <c r="E10" s="29">
        <v>17.4665</v>
      </c>
      <c r="F10" s="29">
        <v>16.129000000000001</v>
      </c>
      <c r="G10" s="29">
        <v>16.065100000000001</v>
      </c>
      <c r="H10" s="18">
        <f t="shared" si="0"/>
        <v>74.736842105263761</v>
      </c>
    </row>
    <row r="11" spans="1:9" x14ac:dyDescent="0.2">
      <c r="A11" s="28">
        <v>24</v>
      </c>
      <c r="B11" s="29" t="s">
        <v>234</v>
      </c>
      <c r="C11" s="29">
        <v>299.5</v>
      </c>
      <c r="D11" s="29">
        <v>16.6035</v>
      </c>
      <c r="E11" s="29">
        <v>17.619</v>
      </c>
      <c r="F11" s="29">
        <v>16.665400000000002</v>
      </c>
      <c r="G11" s="29">
        <v>16.618300000000001</v>
      </c>
      <c r="H11" s="18">
        <f t="shared" si="0"/>
        <v>76.0904684975756</v>
      </c>
    </row>
    <row r="12" spans="1:9" x14ac:dyDescent="0.2">
      <c r="A12" s="28">
        <v>20</v>
      </c>
      <c r="B12" s="29" t="s">
        <v>235</v>
      </c>
      <c r="C12" s="29">
        <v>300.5</v>
      </c>
      <c r="D12" s="29">
        <v>17.122399999999999</v>
      </c>
      <c r="E12" s="29">
        <v>18.292899999999999</v>
      </c>
      <c r="F12" s="29">
        <v>17.186900000000001</v>
      </c>
      <c r="G12" s="29">
        <v>17.134699999999999</v>
      </c>
      <c r="H12" s="18">
        <f t="shared" si="0"/>
        <v>80.930232558140631</v>
      </c>
    </row>
    <row r="13" spans="1:9" x14ac:dyDescent="0.2">
      <c r="A13" s="28">
        <v>36</v>
      </c>
      <c r="B13" s="29" t="s">
        <v>236</v>
      </c>
      <c r="C13" s="29">
        <v>301.5</v>
      </c>
      <c r="D13" s="29">
        <v>16.244499999999999</v>
      </c>
      <c r="E13" s="29">
        <v>17.140599999999999</v>
      </c>
      <c r="F13" s="29">
        <v>16.2912</v>
      </c>
      <c r="G13" s="29">
        <v>16.252500000000001</v>
      </c>
      <c r="H13" s="18">
        <f t="shared" si="0"/>
        <v>82.869379014984048</v>
      </c>
    </row>
    <row r="14" spans="1:9" x14ac:dyDescent="0.2">
      <c r="A14" s="28">
        <v>22</v>
      </c>
      <c r="B14" s="29" t="s">
        <v>237</v>
      </c>
      <c r="C14" s="29">
        <v>302.5</v>
      </c>
      <c r="D14" s="29">
        <v>16.347100000000001</v>
      </c>
      <c r="E14" s="29">
        <v>17.4194</v>
      </c>
      <c r="F14" s="29">
        <v>16.414999999999999</v>
      </c>
      <c r="G14" s="29">
        <v>16.363399999999999</v>
      </c>
      <c r="H14" s="18">
        <f t="shared" si="0"/>
        <v>75.994108983802647</v>
      </c>
    </row>
    <row r="15" spans="1:9" x14ac:dyDescent="0.2">
      <c r="A15" s="28">
        <v>19</v>
      </c>
      <c r="B15" s="29" t="s">
        <v>238</v>
      </c>
      <c r="C15" s="29">
        <v>303.5</v>
      </c>
      <c r="D15" s="29">
        <v>15.7867</v>
      </c>
      <c r="E15" s="29">
        <v>16.6462</v>
      </c>
      <c r="F15" s="29">
        <v>15.847300000000001</v>
      </c>
      <c r="G15" s="29">
        <v>15.803900000000001</v>
      </c>
      <c r="H15" s="18">
        <f t="shared" si="0"/>
        <v>71.617161716170756</v>
      </c>
    </row>
    <row r="16" spans="1:9" x14ac:dyDescent="0.2">
      <c r="A16" s="28">
        <v>33</v>
      </c>
      <c r="B16" s="29" t="s">
        <v>239</v>
      </c>
      <c r="C16" s="29">
        <v>304.5</v>
      </c>
      <c r="D16" s="29">
        <v>15.6952</v>
      </c>
      <c r="E16" s="29">
        <v>16.785799999999998</v>
      </c>
      <c r="F16" s="29">
        <v>15.7799</v>
      </c>
      <c r="G16" s="29">
        <v>15.725</v>
      </c>
      <c r="H16" s="18">
        <f t="shared" si="0"/>
        <v>64.817001180637661</v>
      </c>
    </row>
    <row r="17" spans="1:9" x14ac:dyDescent="0.2">
      <c r="A17" s="28">
        <v>9</v>
      </c>
      <c r="B17" s="29" t="s">
        <v>240</v>
      </c>
      <c r="C17" s="29">
        <v>305.5</v>
      </c>
      <c r="D17" s="29">
        <v>16.2</v>
      </c>
      <c r="E17" s="29">
        <v>17.106100000000001</v>
      </c>
      <c r="F17" s="29">
        <v>16.264500000000002</v>
      </c>
      <c r="G17" s="29">
        <v>16.218599999999999</v>
      </c>
      <c r="H17" s="18">
        <f t="shared" si="0"/>
        <v>71.162790697676627</v>
      </c>
    </row>
    <row r="18" spans="1:9" x14ac:dyDescent="0.2">
      <c r="A18" s="28">
        <v>27</v>
      </c>
      <c r="B18" s="29" t="s">
        <v>241</v>
      </c>
      <c r="C18" s="29">
        <v>306.5</v>
      </c>
      <c r="D18" s="29">
        <v>15.950200000000001</v>
      </c>
      <c r="E18" s="29">
        <v>16.926400000000001</v>
      </c>
      <c r="F18" s="29">
        <v>16.019200000000001</v>
      </c>
      <c r="G18" s="29">
        <v>15.9716</v>
      </c>
      <c r="H18" s="18">
        <f t="shared" si="0"/>
        <v>68.985507246377381</v>
      </c>
    </row>
    <row r="19" spans="1:9" x14ac:dyDescent="0.2">
      <c r="A19" s="28" t="s">
        <v>180</v>
      </c>
      <c r="B19" s="68" t="s">
        <v>242</v>
      </c>
      <c r="C19" s="68">
        <v>307.5</v>
      </c>
      <c r="D19" s="68">
        <v>15.485200000000001</v>
      </c>
      <c r="E19" s="68">
        <v>16.242799999999999</v>
      </c>
      <c r="F19" s="68">
        <v>15.5382</v>
      </c>
      <c r="G19" s="68">
        <v>15.499499999999999</v>
      </c>
      <c r="H19" s="69">
        <f t="shared" si="0"/>
        <v>73.018867924530369</v>
      </c>
      <c r="I19" s="54" t="s">
        <v>222</v>
      </c>
    </row>
    <row r="20" spans="1:9" x14ac:dyDescent="0.2">
      <c r="A20" s="28">
        <v>12</v>
      </c>
      <c r="B20" s="68" t="s">
        <v>243</v>
      </c>
      <c r="C20" s="68">
        <v>308.5</v>
      </c>
      <c r="D20" s="68">
        <v>15.8886</v>
      </c>
      <c r="E20" s="68">
        <v>16.556100000000001</v>
      </c>
      <c r="F20" s="68">
        <v>15.934900000000001</v>
      </c>
      <c r="G20" s="68">
        <v>15.9026</v>
      </c>
      <c r="H20" s="69">
        <f t="shared" si="0"/>
        <v>69.762419006481196</v>
      </c>
      <c r="I20" s="54">
        <f>(H19+H20+H21+H22+H23)/5</f>
        <v>67.45053749152757</v>
      </c>
    </row>
    <row r="21" spans="1:9" x14ac:dyDescent="0.2">
      <c r="A21" s="28" t="s">
        <v>123</v>
      </c>
      <c r="B21" s="68" t="s">
        <v>244</v>
      </c>
      <c r="C21" s="68">
        <v>309.5</v>
      </c>
      <c r="D21" s="68">
        <v>13.4781</v>
      </c>
      <c r="E21" s="68">
        <v>14.244999999999999</v>
      </c>
      <c r="F21" s="68">
        <v>13.530799999999999</v>
      </c>
      <c r="G21" s="68">
        <v>13.4941</v>
      </c>
      <c r="H21" s="69">
        <f t="shared" si="0"/>
        <v>69.639468690701918</v>
      </c>
      <c r="I21" s="54"/>
    </row>
    <row r="22" spans="1:9" x14ac:dyDescent="0.2">
      <c r="A22" s="28">
        <v>16</v>
      </c>
      <c r="B22" s="68" t="s">
        <v>245</v>
      </c>
      <c r="C22" s="68">
        <v>310.5</v>
      </c>
      <c r="D22" s="68">
        <v>16.285900000000002</v>
      </c>
      <c r="E22" s="68">
        <v>17.026499999999999</v>
      </c>
      <c r="F22" s="68">
        <v>16.339400000000001</v>
      </c>
      <c r="G22" s="68">
        <v>16.304600000000001</v>
      </c>
      <c r="H22" s="69">
        <f t="shared" si="0"/>
        <v>65.046728971964157</v>
      </c>
      <c r="I22" s="54"/>
    </row>
    <row r="23" spans="1:9" x14ac:dyDescent="0.2">
      <c r="A23" s="28" t="s">
        <v>153</v>
      </c>
      <c r="B23" s="68" t="s">
        <v>246</v>
      </c>
      <c r="C23" s="68">
        <v>311.5</v>
      </c>
      <c r="D23" s="68">
        <v>12.439299999999999</v>
      </c>
      <c r="E23" s="68">
        <v>13.4404</v>
      </c>
      <c r="F23" s="68">
        <v>12.523099999999999</v>
      </c>
      <c r="G23" s="68">
        <v>12.473000000000001</v>
      </c>
      <c r="H23" s="69">
        <f t="shared" si="0"/>
        <v>59.785202863960194</v>
      </c>
      <c r="I23" s="54"/>
    </row>
    <row r="24" spans="1:9" x14ac:dyDescent="0.2">
      <c r="A24" s="28">
        <v>5</v>
      </c>
      <c r="B24" s="29" t="s">
        <v>247</v>
      </c>
      <c r="C24" s="29">
        <v>312.5</v>
      </c>
      <c r="D24" s="29">
        <v>16.091699999999999</v>
      </c>
      <c r="E24" s="29">
        <v>17.3627</v>
      </c>
      <c r="F24" s="29">
        <v>16.2072</v>
      </c>
      <c r="G24" s="29">
        <v>16.146999999999998</v>
      </c>
      <c r="H24" s="18">
        <f t="shared" si="0"/>
        <v>52.121212121213311</v>
      </c>
    </row>
    <row r="25" spans="1:9" x14ac:dyDescent="0.2">
      <c r="A25" s="28">
        <v>13</v>
      </c>
      <c r="B25" s="29" t="s">
        <v>248</v>
      </c>
      <c r="C25" s="29">
        <v>313.5</v>
      </c>
      <c r="D25" s="29">
        <v>15.3504</v>
      </c>
      <c r="E25" s="29">
        <v>16.000299999999999</v>
      </c>
      <c r="F25" s="29">
        <v>15.4183</v>
      </c>
      <c r="G25" s="29">
        <v>15.386900000000001</v>
      </c>
      <c r="H25" s="18">
        <f t="shared" si="0"/>
        <v>46.244477172311811</v>
      </c>
    </row>
    <row r="26" spans="1:9" x14ac:dyDescent="0.2">
      <c r="A26" s="28">
        <v>17</v>
      </c>
      <c r="B26" s="29" t="s">
        <v>249</v>
      </c>
      <c r="C26" s="29">
        <v>314.5</v>
      </c>
      <c r="D26" s="29">
        <v>15.4785</v>
      </c>
      <c r="E26" s="29">
        <v>16.2287</v>
      </c>
      <c r="F26" s="29">
        <v>15.5709</v>
      </c>
      <c r="G26" s="29">
        <v>15.536099999999999</v>
      </c>
      <c r="H26" s="18">
        <f t="shared" si="0"/>
        <v>37.662337662338487</v>
      </c>
    </row>
    <row r="27" spans="1:9" x14ac:dyDescent="0.2">
      <c r="A27" s="28" t="s">
        <v>115</v>
      </c>
      <c r="B27" s="29" t="s">
        <v>250</v>
      </c>
      <c r="C27" s="29">
        <v>315.5</v>
      </c>
      <c r="D27" s="29">
        <v>13.2258</v>
      </c>
      <c r="E27" s="29">
        <v>14.2789</v>
      </c>
      <c r="F27" s="29">
        <v>13.3864</v>
      </c>
      <c r="G27" s="29">
        <v>13.3344</v>
      </c>
      <c r="H27" s="18">
        <f t="shared" si="0"/>
        <v>32.378580323785449</v>
      </c>
    </row>
    <row r="28" spans="1:9" x14ac:dyDescent="0.2">
      <c r="A28" s="28">
        <v>21</v>
      </c>
      <c r="B28" s="29" t="s">
        <v>251</v>
      </c>
      <c r="C28" s="29">
        <v>316.5</v>
      </c>
      <c r="D28" s="29">
        <v>16.2653</v>
      </c>
      <c r="E28" s="29">
        <v>17.3904</v>
      </c>
      <c r="F28" s="29">
        <v>16.4406</v>
      </c>
      <c r="G28" s="29">
        <v>16.3904</v>
      </c>
      <c r="H28" s="18">
        <f t="shared" si="0"/>
        <v>28.636622932116513</v>
      </c>
    </row>
    <row r="29" spans="1:9" x14ac:dyDescent="0.2">
      <c r="A29" s="28" t="s">
        <v>162</v>
      </c>
      <c r="B29" s="29" t="s">
        <v>252</v>
      </c>
      <c r="C29" s="29">
        <v>317.5</v>
      </c>
      <c r="D29" s="29">
        <v>15.714600000000001</v>
      </c>
      <c r="E29" s="29">
        <v>16.533999999999999</v>
      </c>
      <c r="F29" s="29">
        <v>15.851599999999999</v>
      </c>
      <c r="G29" s="29">
        <v>15.8123</v>
      </c>
      <c r="H29" s="18">
        <f t="shared" si="0"/>
        <v>28.686131386860865</v>
      </c>
    </row>
    <row r="30" spans="1:9" x14ac:dyDescent="0.2">
      <c r="A30" s="28">
        <v>15</v>
      </c>
      <c r="B30" s="29" t="s">
        <v>253</v>
      </c>
      <c r="C30" s="29">
        <v>318.5</v>
      </c>
      <c r="D30" s="29">
        <v>12.308199999999999</v>
      </c>
      <c r="E30" s="29">
        <v>13.3284</v>
      </c>
      <c r="F30" s="29">
        <v>12.4801</v>
      </c>
      <c r="G30" s="29">
        <v>12.4339</v>
      </c>
      <c r="H30" s="18">
        <f t="shared" si="0"/>
        <v>26.876090750436571</v>
      </c>
    </row>
    <row r="31" spans="1:9" x14ac:dyDescent="0.2">
      <c r="A31" s="28">
        <v>28</v>
      </c>
      <c r="B31" s="29" t="s">
        <v>254</v>
      </c>
      <c r="C31" s="29">
        <v>319.5</v>
      </c>
      <c r="D31" s="29">
        <v>16.0824</v>
      </c>
      <c r="E31" s="29">
        <v>17.240400000000001</v>
      </c>
      <c r="F31" s="29">
        <v>16.270700000000001</v>
      </c>
      <c r="G31" s="29">
        <v>16.220400000000001</v>
      </c>
      <c r="H31" s="18">
        <f t="shared" si="0"/>
        <v>26.712692511948781</v>
      </c>
    </row>
    <row r="32" spans="1:9" x14ac:dyDescent="0.2">
      <c r="A32" s="28">
        <v>25</v>
      </c>
      <c r="B32" s="29" t="s">
        <v>255</v>
      </c>
      <c r="C32" s="29">
        <v>320.5</v>
      </c>
      <c r="D32" s="29">
        <v>16.5916</v>
      </c>
      <c r="E32" s="29">
        <v>17.563700000000001</v>
      </c>
      <c r="F32" s="29">
        <v>16.764199999999999</v>
      </c>
      <c r="G32" s="29">
        <v>16.723199999999999</v>
      </c>
      <c r="H32" s="18">
        <f t="shared" si="0"/>
        <v>23.754345307068693</v>
      </c>
    </row>
    <row r="33" spans="1:9" x14ac:dyDescent="0.2">
      <c r="A33" s="28">
        <v>45</v>
      </c>
      <c r="B33" s="29" t="s">
        <v>256</v>
      </c>
      <c r="C33" s="29">
        <v>321.5</v>
      </c>
      <c r="D33" s="29">
        <v>15.9838</v>
      </c>
      <c r="E33" s="29">
        <v>17.1083</v>
      </c>
      <c r="F33" s="29">
        <v>16.1936</v>
      </c>
      <c r="G33" s="29">
        <v>16.145199999999999</v>
      </c>
      <c r="H33" s="18">
        <f t="shared" si="0"/>
        <v>23.069590085796467</v>
      </c>
    </row>
    <row r="34" spans="1:9" x14ac:dyDescent="0.2">
      <c r="A34" s="28">
        <v>43</v>
      </c>
      <c r="B34" s="29" t="s">
        <v>257</v>
      </c>
      <c r="C34" s="29">
        <v>322.5</v>
      </c>
      <c r="D34" s="29">
        <v>16.221699999999998</v>
      </c>
      <c r="E34" s="29">
        <v>17.4496</v>
      </c>
      <c r="F34" s="29">
        <v>16.488600000000002</v>
      </c>
      <c r="G34" s="29">
        <v>16.436599999999999</v>
      </c>
      <c r="H34" s="18">
        <f t="shared" si="0"/>
        <v>19.48295241663639</v>
      </c>
    </row>
    <row r="35" spans="1:9" x14ac:dyDescent="0.2">
      <c r="A35" s="28">
        <v>41</v>
      </c>
      <c r="B35" s="29" t="s">
        <v>258</v>
      </c>
      <c r="C35" s="29">
        <v>323.5</v>
      </c>
      <c r="D35" s="29">
        <v>16.183399999999999</v>
      </c>
      <c r="E35" s="29">
        <v>17.1797</v>
      </c>
      <c r="F35" s="29">
        <v>16.400600000000001</v>
      </c>
      <c r="G35" s="29">
        <v>16.3565</v>
      </c>
      <c r="H35" s="18">
        <f t="shared" si="0"/>
        <v>20.303867403314861</v>
      </c>
    </row>
    <row r="36" spans="1:9" x14ac:dyDescent="0.2">
      <c r="A36" s="28">
        <v>30</v>
      </c>
      <c r="B36" s="29" t="s">
        <v>259</v>
      </c>
      <c r="C36" s="29">
        <v>324.5</v>
      </c>
      <c r="D36" s="29">
        <v>16.352</v>
      </c>
      <c r="E36" s="29">
        <v>17.337900000000001</v>
      </c>
      <c r="F36" s="29">
        <v>16.568999999999999</v>
      </c>
      <c r="G36" s="29">
        <v>16.525300000000001</v>
      </c>
      <c r="H36" s="18">
        <f t="shared" si="0"/>
        <v>20.13824884792529</v>
      </c>
    </row>
    <row r="37" spans="1:9" x14ac:dyDescent="0.2">
      <c r="A37" s="28">
        <v>10</v>
      </c>
      <c r="B37" s="29" t="s">
        <v>260</v>
      </c>
      <c r="C37" s="29">
        <v>325.5</v>
      </c>
      <c r="D37" s="29">
        <v>8.9717000000000002</v>
      </c>
      <c r="E37" s="29">
        <v>10.001300000000001</v>
      </c>
      <c r="F37" s="29">
        <v>9.1998999999999995</v>
      </c>
      <c r="G37" s="29">
        <v>9.1559000000000008</v>
      </c>
      <c r="H37" s="18">
        <f t="shared" si="0"/>
        <v>19.281332164767239</v>
      </c>
    </row>
    <row r="38" spans="1:9" x14ac:dyDescent="0.2">
      <c r="A38" s="28">
        <v>8</v>
      </c>
      <c r="B38" s="68" t="s">
        <v>261</v>
      </c>
      <c r="C38" s="68">
        <v>326.5</v>
      </c>
      <c r="D38" s="68">
        <v>15.9947</v>
      </c>
      <c r="E38" s="68">
        <v>16.908799999999999</v>
      </c>
      <c r="F38" s="68">
        <v>16.195799999999998</v>
      </c>
      <c r="G38" s="68">
        <v>16.1568</v>
      </c>
      <c r="H38" s="69">
        <f t="shared" si="0"/>
        <v>19.393336648432726</v>
      </c>
      <c r="I38" s="54" t="s">
        <v>221</v>
      </c>
    </row>
    <row r="39" spans="1:9" x14ac:dyDescent="0.2">
      <c r="A39" s="28">
        <v>38</v>
      </c>
      <c r="B39" s="68" t="s">
        <v>262</v>
      </c>
      <c r="C39" s="68">
        <v>327.5</v>
      </c>
      <c r="D39" s="68">
        <v>16.559000000000001</v>
      </c>
      <c r="E39" s="68">
        <v>17.624500000000001</v>
      </c>
      <c r="F39" s="68">
        <v>16.787500000000001</v>
      </c>
      <c r="G39" s="68">
        <v>16.7408</v>
      </c>
      <c r="H39" s="69">
        <f t="shared" si="0"/>
        <v>20.437636761488498</v>
      </c>
      <c r="I39" s="54">
        <f>(H38+H39+H40+H41)/4</f>
        <v>20.26713416192365</v>
      </c>
    </row>
    <row r="40" spans="1:9" x14ac:dyDescent="0.2">
      <c r="A40" s="28">
        <v>35</v>
      </c>
      <c r="B40" s="68" t="s">
        <v>263</v>
      </c>
      <c r="C40" s="68">
        <v>328.5</v>
      </c>
      <c r="D40" s="68">
        <v>15.89</v>
      </c>
      <c r="E40" s="68">
        <v>17.021100000000001</v>
      </c>
      <c r="F40" s="68">
        <v>16.127199999999998</v>
      </c>
      <c r="G40" s="68">
        <v>16.078900000000001</v>
      </c>
      <c r="H40" s="69">
        <f t="shared" si="0"/>
        <v>20.362563237773188</v>
      </c>
      <c r="I40" s="54"/>
    </row>
    <row r="41" spans="1:9" x14ac:dyDescent="0.2">
      <c r="A41" s="28">
        <v>48</v>
      </c>
      <c r="B41" s="68" t="s">
        <v>264</v>
      </c>
      <c r="C41" s="68">
        <v>329.5</v>
      </c>
      <c r="D41" s="68">
        <v>15.6378</v>
      </c>
      <c r="E41" s="68">
        <v>16.8187</v>
      </c>
      <c r="F41" s="68">
        <v>15.877800000000001</v>
      </c>
      <c r="G41" s="68">
        <v>15.8277</v>
      </c>
      <c r="H41" s="69">
        <f t="shared" si="0"/>
        <v>20.875000000000181</v>
      </c>
      <c r="I41" s="54"/>
    </row>
    <row r="42" spans="1:9" x14ac:dyDescent="0.2">
      <c r="A42" s="28">
        <v>39</v>
      </c>
      <c r="B42" s="29" t="s">
        <v>265</v>
      </c>
      <c r="C42" s="29">
        <v>330.5</v>
      </c>
      <c r="D42" s="29">
        <v>15.707000000000001</v>
      </c>
      <c r="E42" s="29">
        <v>16.862500000000001</v>
      </c>
      <c r="F42" s="29">
        <v>15.9476</v>
      </c>
      <c r="G42" s="29">
        <v>15.8996</v>
      </c>
      <c r="H42" s="18">
        <f t="shared" si="0"/>
        <v>19.950124688279416</v>
      </c>
    </row>
    <row r="43" spans="1:9" x14ac:dyDescent="0.2">
      <c r="A43" s="28">
        <v>49</v>
      </c>
      <c r="B43" s="29" t="s">
        <v>266</v>
      </c>
      <c r="C43" s="29">
        <v>331.5</v>
      </c>
      <c r="D43" s="29">
        <v>15.594099999999999</v>
      </c>
      <c r="E43" s="29">
        <v>16.996500000000001</v>
      </c>
      <c r="F43" s="29">
        <v>15.901400000000001</v>
      </c>
      <c r="G43" s="29">
        <v>15.8432</v>
      </c>
      <c r="H43" s="18">
        <f t="shared" si="0"/>
        <v>18.939147412951794</v>
      </c>
    </row>
    <row r="44" spans="1:9" x14ac:dyDescent="0.2">
      <c r="A44" s="28">
        <v>44</v>
      </c>
      <c r="B44" s="29" t="s">
        <v>267</v>
      </c>
      <c r="C44" s="29">
        <v>332.5</v>
      </c>
      <c r="D44" s="29">
        <v>13.573399999999999</v>
      </c>
      <c r="E44" s="29">
        <v>14.9085</v>
      </c>
      <c r="F44" s="29">
        <v>13.8832</v>
      </c>
      <c r="G44" s="29">
        <v>13.8261</v>
      </c>
      <c r="H44" s="18">
        <f t="shared" si="0"/>
        <v>18.431245965138789</v>
      </c>
    </row>
    <row r="45" spans="1:9" x14ac:dyDescent="0.2">
      <c r="A45" s="28">
        <v>42</v>
      </c>
      <c r="B45" s="29" t="s">
        <v>268</v>
      </c>
      <c r="C45" s="29">
        <v>333.5</v>
      </c>
      <c r="D45" s="29">
        <v>15.8362</v>
      </c>
      <c r="E45" s="29">
        <v>17.2135</v>
      </c>
      <c r="F45" s="29">
        <v>16.154199999999999</v>
      </c>
      <c r="G45" s="29">
        <v>16.096699999999998</v>
      </c>
      <c r="H45" s="18">
        <f t="shared" si="0"/>
        <v>18.081761006289643</v>
      </c>
    </row>
    <row r="46" spans="1:9" x14ac:dyDescent="0.2">
      <c r="A46" s="28">
        <v>31</v>
      </c>
      <c r="B46" s="68" t="s">
        <v>269</v>
      </c>
      <c r="C46" s="68">
        <v>334.5</v>
      </c>
      <c r="D46" s="68">
        <v>13.806800000000001</v>
      </c>
      <c r="E46" s="68">
        <v>14.744300000000001</v>
      </c>
      <c r="F46" s="68">
        <v>14.0251</v>
      </c>
      <c r="G46" s="68">
        <v>13.986000000000001</v>
      </c>
      <c r="H46" s="69">
        <f t="shared" si="0"/>
        <v>17.91113147045332</v>
      </c>
      <c r="I46" s="54" t="s">
        <v>220</v>
      </c>
    </row>
    <row r="47" spans="1:9" x14ac:dyDescent="0.2">
      <c r="A47" s="28">
        <v>51</v>
      </c>
      <c r="B47" s="68" t="s">
        <v>270</v>
      </c>
      <c r="C47" s="68">
        <v>335.5</v>
      </c>
      <c r="D47" s="68">
        <v>16.9377</v>
      </c>
      <c r="E47" s="68">
        <v>18.0611</v>
      </c>
      <c r="F47" s="68">
        <v>17.183499999999999</v>
      </c>
      <c r="G47" s="68">
        <v>17.138200000000001</v>
      </c>
      <c r="H47" s="69">
        <f t="shared" si="0"/>
        <v>18.429617575263471</v>
      </c>
      <c r="I47" s="54">
        <f>(H46+H47+H48+H49)/4</f>
        <v>18.446218366729362</v>
      </c>
    </row>
    <row r="48" spans="1:9" x14ac:dyDescent="0.2">
      <c r="A48" s="28">
        <v>50</v>
      </c>
      <c r="B48" s="68" t="s">
        <v>271</v>
      </c>
      <c r="C48" s="68">
        <v>336.5</v>
      </c>
      <c r="D48" s="68">
        <v>12.916</v>
      </c>
      <c r="E48" s="68">
        <v>14.0746</v>
      </c>
      <c r="F48" s="68">
        <v>13.1806</v>
      </c>
      <c r="G48" s="68">
        <v>13.1319</v>
      </c>
      <c r="H48" s="69">
        <f t="shared" si="0"/>
        <v>18.405139833711353</v>
      </c>
      <c r="I48" s="54"/>
    </row>
    <row r="49" spans="1:9" x14ac:dyDescent="0.2">
      <c r="A49" s="28">
        <v>47</v>
      </c>
      <c r="B49" s="68" t="s">
        <v>272</v>
      </c>
      <c r="C49" s="68">
        <v>337.5</v>
      </c>
      <c r="D49" s="68">
        <v>16.4755</v>
      </c>
      <c r="E49" s="68">
        <v>17.477</v>
      </c>
      <c r="F49" s="68">
        <v>16.696100000000001</v>
      </c>
      <c r="G49" s="68">
        <v>16.6541</v>
      </c>
      <c r="H49" s="69">
        <f t="shared" si="0"/>
        <v>19.038984587489303</v>
      </c>
      <c r="I49" s="54"/>
    </row>
    <row r="50" spans="1:9" x14ac:dyDescent="0.2">
      <c r="A50" s="28">
        <v>37</v>
      </c>
      <c r="B50" s="29" t="s">
        <v>273</v>
      </c>
      <c r="C50" s="29">
        <v>338.5</v>
      </c>
      <c r="D50" s="29">
        <v>13.9237</v>
      </c>
      <c r="E50" s="29">
        <v>14.8773</v>
      </c>
      <c r="F50" s="29">
        <v>14.114599999999999</v>
      </c>
      <c r="G50" s="29">
        <v>14.073700000000001</v>
      </c>
      <c r="H50" s="18">
        <f t="shared" si="0"/>
        <v>21.42482975379728</v>
      </c>
    </row>
    <row r="51" spans="1:9" x14ac:dyDescent="0.2">
      <c r="A51" s="28">
        <v>40</v>
      </c>
      <c r="B51" s="29" t="s">
        <v>274</v>
      </c>
      <c r="C51" s="29">
        <v>339.5</v>
      </c>
      <c r="D51" s="29">
        <v>16.071200000000001</v>
      </c>
      <c r="E51" s="29">
        <v>17.090599999999998</v>
      </c>
      <c r="F51" s="29">
        <v>16.260999999999999</v>
      </c>
      <c r="G51" s="29">
        <v>16.2163</v>
      </c>
      <c r="H51" s="18">
        <f t="shared" si="0"/>
        <v>23.551106427818375</v>
      </c>
    </row>
    <row r="52" spans="1:9" x14ac:dyDescent="0.2">
      <c r="A52" s="28">
        <v>46</v>
      </c>
      <c r="B52" s="29" t="s">
        <v>35</v>
      </c>
      <c r="C52" s="29">
        <v>340.5</v>
      </c>
      <c r="D52" s="29">
        <v>13.422700000000001</v>
      </c>
      <c r="E52" s="29">
        <v>14.5876</v>
      </c>
      <c r="F52" s="29">
        <v>13.6107</v>
      </c>
      <c r="G52" s="29">
        <v>13.5585</v>
      </c>
      <c r="H52" s="18">
        <f t="shared" si="0"/>
        <v>27.765957446808219</v>
      </c>
    </row>
    <row r="53" spans="1:9" x14ac:dyDescent="0.2">
      <c r="A53" s="28" t="s">
        <v>275</v>
      </c>
      <c r="B53" s="29" t="s">
        <v>37</v>
      </c>
      <c r="C53" s="29">
        <v>341.5</v>
      </c>
      <c r="D53" s="29">
        <v>4.9634999999999998</v>
      </c>
      <c r="E53" s="29">
        <v>5.6829000000000001</v>
      </c>
      <c r="F53" s="29">
        <v>5.0580999999999996</v>
      </c>
      <c r="G53" s="29">
        <v>5.0251999999999999</v>
      </c>
      <c r="H53" s="18">
        <f t="shared" si="0"/>
        <v>34.778012684989193</v>
      </c>
    </row>
    <row r="54" spans="1:9" x14ac:dyDescent="0.2">
      <c r="A54" s="28" t="s">
        <v>276</v>
      </c>
      <c r="B54" s="29" t="s">
        <v>39</v>
      </c>
      <c r="C54" s="29">
        <v>342.5</v>
      </c>
      <c r="D54" s="29">
        <v>6.4728000000000003</v>
      </c>
      <c r="E54" s="29">
        <v>7.5418000000000003</v>
      </c>
      <c r="F54" s="29">
        <v>6.6222000000000003</v>
      </c>
      <c r="G54" s="29">
        <v>6.5719000000000003</v>
      </c>
      <c r="H54" s="18">
        <f t="shared" si="0"/>
        <v>33.668005354752353</v>
      </c>
    </row>
    <row r="55" spans="1:9" x14ac:dyDescent="0.2">
      <c r="A55" s="28" t="s">
        <v>277</v>
      </c>
      <c r="B55" s="68" t="s">
        <v>41</v>
      </c>
      <c r="C55" s="68">
        <v>343.5</v>
      </c>
      <c r="D55" s="68">
        <v>4.0976999999999997</v>
      </c>
      <c r="E55" s="68">
        <v>4.9961000000000002</v>
      </c>
      <c r="F55" s="68">
        <v>4.2423999999999999</v>
      </c>
      <c r="G55" s="68">
        <v>4.2009999999999996</v>
      </c>
      <c r="H55" s="69">
        <f t="shared" si="0"/>
        <v>28.610919143054769</v>
      </c>
      <c r="I55" s="54" t="s">
        <v>219</v>
      </c>
    </row>
    <row r="56" spans="1:9" x14ac:dyDescent="0.2">
      <c r="A56" s="28" t="s">
        <v>278</v>
      </c>
      <c r="B56" s="68" t="s">
        <v>43</v>
      </c>
      <c r="C56" s="68">
        <v>344.5</v>
      </c>
      <c r="D56" s="68">
        <v>6.5370999999999997</v>
      </c>
      <c r="E56" s="68">
        <v>7.4249000000000001</v>
      </c>
      <c r="F56" s="68">
        <v>6.68</v>
      </c>
      <c r="G56" s="68">
        <v>6.64</v>
      </c>
      <c r="H56" s="69">
        <f t="shared" si="0"/>
        <v>27.991602519244246</v>
      </c>
      <c r="I56" s="54">
        <f>(H55+H56+H57+H58)/4</f>
        <v>27.78864341999958</v>
      </c>
    </row>
    <row r="57" spans="1:9" x14ac:dyDescent="0.2">
      <c r="A57" s="28" t="s">
        <v>279</v>
      </c>
      <c r="B57" s="68" t="s">
        <v>45</v>
      </c>
      <c r="C57" s="68">
        <v>345.5</v>
      </c>
      <c r="D57" s="68">
        <v>4.6060999999999996</v>
      </c>
      <c r="E57" s="68">
        <v>5.5812999999999997</v>
      </c>
      <c r="F57" s="68">
        <v>4.7563000000000004</v>
      </c>
      <c r="G57" s="68">
        <v>4.7138999999999998</v>
      </c>
      <c r="H57" s="69">
        <f t="shared" si="0"/>
        <v>28.229027962716668</v>
      </c>
      <c r="I57" s="54"/>
    </row>
    <row r="58" spans="1:9" x14ac:dyDescent="0.2">
      <c r="A58" s="28" t="s">
        <v>280</v>
      </c>
      <c r="B58" s="68" t="s">
        <v>47</v>
      </c>
      <c r="C58" s="68">
        <v>346.5</v>
      </c>
      <c r="D58" s="68">
        <v>6.7026000000000003</v>
      </c>
      <c r="E58" s="68">
        <v>7.6135000000000002</v>
      </c>
      <c r="F58" s="68">
        <v>6.8480999999999996</v>
      </c>
      <c r="G58" s="68">
        <v>6.8098000000000001</v>
      </c>
      <c r="H58" s="69">
        <f t="shared" si="0"/>
        <v>26.323024054982643</v>
      </c>
      <c r="I58" s="54"/>
    </row>
    <row r="59" spans="1:9" x14ac:dyDescent="0.2">
      <c r="A59" s="28" t="s">
        <v>281</v>
      </c>
      <c r="B59" s="29" t="s">
        <v>48</v>
      </c>
      <c r="C59" s="29">
        <v>347.5</v>
      </c>
      <c r="D59" s="29">
        <v>6.4859999999999998</v>
      </c>
      <c r="E59" s="29">
        <v>7.3151999999999999</v>
      </c>
      <c r="F59" s="29">
        <v>6.6352000000000002</v>
      </c>
      <c r="G59" s="29">
        <v>6.6021000000000001</v>
      </c>
      <c r="H59" s="18">
        <f t="shared" si="0"/>
        <v>22.184986595174284</v>
      </c>
    </row>
    <row r="60" spans="1:9" x14ac:dyDescent="0.2">
      <c r="A60" s="28" t="s">
        <v>282</v>
      </c>
      <c r="B60" s="29" t="s">
        <v>50</v>
      </c>
      <c r="C60" s="29">
        <v>348.5</v>
      </c>
      <c r="D60" s="29">
        <v>6.6951999999999998</v>
      </c>
      <c r="E60" s="29">
        <v>7.6825000000000001</v>
      </c>
      <c r="F60" s="29">
        <v>6.8890000000000002</v>
      </c>
      <c r="G60" s="29">
        <v>6.8493000000000004</v>
      </c>
      <c r="H60" s="18">
        <f t="shared" si="0"/>
        <v>20.485036119710919</v>
      </c>
    </row>
    <row r="61" spans="1:9" x14ac:dyDescent="0.2">
      <c r="A61" s="28" t="s">
        <v>283</v>
      </c>
      <c r="B61" s="29" t="s">
        <v>52</v>
      </c>
      <c r="C61" s="29">
        <v>349.5</v>
      </c>
      <c r="D61" s="29">
        <v>5.1894</v>
      </c>
      <c r="E61" s="29">
        <v>6.1109999999999998</v>
      </c>
      <c r="F61" s="29">
        <v>5.3852000000000002</v>
      </c>
      <c r="G61" s="29">
        <v>5.3486000000000002</v>
      </c>
      <c r="H61" s="18">
        <f t="shared" si="0"/>
        <v>18.6925434116445</v>
      </c>
    </row>
    <row r="62" spans="1:9" x14ac:dyDescent="0.2">
      <c r="A62" s="28" t="s">
        <v>284</v>
      </c>
      <c r="B62" s="29" t="s">
        <v>54</v>
      </c>
      <c r="C62" s="29">
        <v>350.5</v>
      </c>
      <c r="D62" s="29">
        <v>6.6733000000000002</v>
      </c>
      <c r="E62" s="29">
        <v>7.6227</v>
      </c>
      <c r="F62" s="29">
        <v>6.8853</v>
      </c>
      <c r="G62" s="29">
        <v>6.8461999999999996</v>
      </c>
      <c r="H62" s="18">
        <f t="shared" si="0"/>
        <v>18.443396226415285</v>
      </c>
    </row>
    <row r="63" spans="1:9" x14ac:dyDescent="0.2">
      <c r="A63" s="28" t="s">
        <v>285</v>
      </c>
      <c r="B63" s="29" t="s">
        <v>55</v>
      </c>
      <c r="C63" s="29">
        <v>351.5</v>
      </c>
      <c r="D63" s="29">
        <v>6.6866000000000003</v>
      </c>
      <c r="E63" s="29">
        <v>7.5693999999999999</v>
      </c>
      <c r="F63" s="29">
        <v>6.8821000000000003</v>
      </c>
      <c r="G63" s="29">
        <v>6.8463000000000003</v>
      </c>
      <c r="H63" s="18">
        <f t="shared" si="0"/>
        <v>18.312020460358085</v>
      </c>
    </row>
    <row r="64" spans="1:9" x14ac:dyDescent="0.2">
      <c r="A64" s="28" t="s">
        <v>286</v>
      </c>
      <c r="B64" s="29" t="s">
        <v>56</v>
      </c>
      <c r="C64" s="29">
        <v>352.5</v>
      </c>
      <c r="D64" s="29">
        <v>25.201599999999999</v>
      </c>
      <c r="E64" s="29">
        <v>26.386299999999999</v>
      </c>
      <c r="F64" s="29">
        <v>25.4544</v>
      </c>
      <c r="G64" s="29">
        <v>25.4072</v>
      </c>
      <c r="H64" s="18">
        <f t="shared" si="0"/>
        <v>18.670886075949376</v>
      </c>
    </row>
    <row r="65" spans="1:9" x14ac:dyDescent="0.2">
      <c r="A65" s="28" t="s">
        <v>287</v>
      </c>
      <c r="B65" s="68" t="s">
        <v>57</v>
      </c>
      <c r="C65" s="68">
        <v>353.5</v>
      </c>
      <c r="D65" s="68">
        <v>23.998100000000001</v>
      </c>
      <c r="E65" s="68">
        <v>24.759499999999999</v>
      </c>
      <c r="F65" s="68">
        <v>24.175899999999999</v>
      </c>
      <c r="G65" s="68">
        <v>24.145499999999998</v>
      </c>
      <c r="H65" s="69">
        <f t="shared" si="0"/>
        <v>17.097862767154439</v>
      </c>
      <c r="I65" s="54" t="s">
        <v>218</v>
      </c>
    </row>
    <row r="66" spans="1:9" x14ac:dyDescent="0.2">
      <c r="A66" s="28" t="s">
        <v>288</v>
      </c>
      <c r="B66" s="68" t="s">
        <v>59</v>
      </c>
      <c r="C66" s="68">
        <v>354.5</v>
      </c>
      <c r="D66" s="68">
        <v>7.2888999999999999</v>
      </c>
      <c r="E66" s="68">
        <v>8.2073999999999998</v>
      </c>
      <c r="F66" s="68">
        <v>7.5012999999999996</v>
      </c>
      <c r="G66" s="68">
        <v>7.4641999999999999</v>
      </c>
      <c r="H66" s="69">
        <f t="shared" si="0"/>
        <v>17.46704331450082</v>
      </c>
      <c r="I66" s="54">
        <f>(H65+H66+H67+H68+H69)/5</f>
        <v>17.429624469304102</v>
      </c>
    </row>
    <row r="67" spans="1:9" x14ac:dyDescent="0.2">
      <c r="A67" s="28" t="s">
        <v>289</v>
      </c>
      <c r="B67" s="68" t="s">
        <v>61</v>
      </c>
      <c r="C67" s="68">
        <v>355.5</v>
      </c>
      <c r="D67" s="68">
        <v>23.692900000000002</v>
      </c>
      <c r="E67" s="68">
        <v>24.697500000000002</v>
      </c>
      <c r="F67" s="68">
        <v>23.932099999999998</v>
      </c>
      <c r="G67" s="68">
        <v>23.8916</v>
      </c>
      <c r="H67" s="69">
        <f t="shared" ref="H67:H131" si="1">((F67-G67)/(F67-D67))*100</f>
        <v>16.931438127089688</v>
      </c>
      <c r="I67" s="54"/>
    </row>
    <row r="68" spans="1:9" x14ac:dyDescent="0.2">
      <c r="A68" s="28" t="s">
        <v>290</v>
      </c>
      <c r="B68" s="68" t="s">
        <v>63</v>
      </c>
      <c r="C68" s="68">
        <v>356.5</v>
      </c>
      <c r="D68" s="68">
        <v>15.7668</v>
      </c>
      <c r="E68" s="68">
        <v>16.721499999999999</v>
      </c>
      <c r="F68" s="68">
        <v>15.984299999999999</v>
      </c>
      <c r="G68" s="68">
        <v>15.946899999999999</v>
      </c>
      <c r="H68" s="69">
        <f t="shared" si="1"/>
        <v>17.195402298850567</v>
      </c>
      <c r="I68" s="54"/>
    </row>
    <row r="69" spans="1:9" x14ac:dyDescent="0.2">
      <c r="A69" s="28" t="s">
        <v>291</v>
      </c>
      <c r="B69" s="68" t="s">
        <v>65</v>
      </c>
      <c r="C69" s="68">
        <v>357.5</v>
      </c>
      <c r="D69" s="68">
        <v>25.2773</v>
      </c>
      <c r="E69" s="68">
        <v>26.125800000000002</v>
      </c>
      <c r="F69" s="68">
        <v>25.456099999999999</v>
      </c>
      <c r="G69" s="68">
        <v>25.423100000000002</v>
      </c>
      <c r="H69" s="69">
        <f t="shared" si="1"/>
        <v>18.456375838924995</v>
      </c>
      <c r="I69" s="54"/>
    </row>
    <row r="70" spans="1:9" x14ac:dyDescent="0.2">
      <c r="A70" s="28" t="s">
        <v>292</v>
      </c>
      <c r="B70" s="29" t="s">
        <v>66</v>
      </c>
      <c r="C70" s="29">
        <v>358.5</v>
      </c>
      <c r="D70" s="29">
        <v>4.4364999999999997</v>
      </c>
      <c r="E70" s="29">
        <v>5.7676999999999996</v>
      </c>
      <c r="F70" s="29">
        <v>4.7205000000000004</v>
      </c>
      <c r="G70" s="29">
        <v>4.6646000000000001</v>
      </c>
      <c r="H70" s="18">
        <f t="shared" si="1"/>
        <v>19.683098591549346</v>
      </c>
    </row>
    <row r="71" spans="1:9" x14ac:dyDescent="0.2">
      <c r="A71" s="28" t="s">
        <v>293</v>
      </c>
      <c r="B71" s="29" t="s">
        <v>67</v>
      </c>
      <c r="C71" s="29">
        <v>359.5</v>
      </c>
      <c r="D71" s="29">
        <v>4.2336999999999998</v>
      </c>
      <c r="E71" s="29">
        <v>5.0793999999999997</v>
      </c>
      <c r="F71" s="29">
        <v>4.4017999999999997</v>
      </c>
      <c r="G71" s="29">
        <v>4.3662999999999998</v>
      </c>
      <c r="H71" s="18">
        <f t="shared" si="1"/>
        <v>21.118381915526403</v>
      </c>
    </row>
    <row r="72" spans="1:9" x14ac:dyDescent="0.2">
      <c r="A72" s="28" t="s">
        <v>294</v>
      </c>
      <c r="B72" s="29" t="s">
        <v>69</v>
      </c>
      <c r="C72" s="29">
        <v>360.5</v>
      </c>
      <c r="D72" s="29">
        <v>7.1201999999999996</v>
      </c>
      <c r="E72" s="29">
        <v>8.2413000000000007</v>
      </c>
      <c r="F72" s="29">
        <v>7.3506999999999998</v>
      </c>
      <c r="G72" s="29">
        <v>7.3007999999999997</v>
      </c>
      <c r="H72" s="18">
        <f t="shared" si="1"/>
        <v>21.648590021691984</v>
      </c>
    </row>
    <row r="73" spans="1:9" x14ac:dyDescent="0.2">
      <c r="A73" s="28" t="s">
        <v>295</v>
      </c>
      <c r="B73" s="29" t="s">
        <v>71</v>
      </c>
      <c r="C73" s="29">
        <v>361.5</v>
      </c>
      <c r="D73" s="29">
        <v>25.426400000000001</v>
      </c>
      <c r="E73" s="29">
        <v>26.6845</v>
      </c>
      <c r="F73" s="29">
        <v>25.692</v>
      </c>
      <c r="G73" s="29">
        <v>25.636099999999999</v>
      </c>
      <c r="H73" s="18">
        <f t="shared" si="1"/>
        <v>21.046686746988456</v>
      </c>
    </row>
    <row r="74" spans="1:9" x14ac:dyDescent="0.2">
      <c r="A74" s="28" t="s">
        <v>296</v>
      </c>
      <c r="B74" s="29" t="s">
        <v>73</v>
      </c>
      <c r="C74" s="29">
        <v>362.5</v>
      </c>
      <c r="D74" s="29">
        <v>4.4764999999999997</v>
      </c>
      <c r="E74" s="29">
        <v>5.3143000000000002</v>
      </c>
      <c r="F74" s="29">
        <v>4.6471</v>
      </c>
      <c r="G74" s="29">
        <v>4.6098999999999997</v>
      </c>
      <c r="H74" s="18">
        <f t="shared" si="1"/>
        <v>21.805392731535918</v>
      </c>
    </row>
    <row r="75" spans="1:9" x14ac:dyDescent="0.2">
      <c r="A75" s="28" t="s">
        <v>297</v>
      </c>
      <c r="B75" s="29" t="s">
        <v>75</v>
      </c>
      <c r="C75" s="29">
        <v>363.5</v>
      </c>
      <c r="D75" s="29">
        <v>25.657299999999999</v>
      </c>
      <c r="E75" s="29">
        <v>26.561399999999999</v>
      </c>
      <c r="F75" s="29">
        <v>25.834499999999998</v>
      </c>
      <c r="G75" s="29">
        <v>25.794699999999999</v>
      </c>
      <c r="H75" s="18">
        <f t="shared" si="1"/>
        <v>22.460496613995375</v>
      </c>
    </row>
    <row r="76" spans="1:9" x14ac:dyDescent="0.2">
      <c r="A76" s="28" t="s">
        <v>298</v>
      </c>
      <c r="B76" s="29" t="s">
        <v>77</v>
      </c>
      <c r="C76" s="29">
        <v>364.5</v>
      </c>
      <c r="D76" s="29">
        <v>4.9302999999999999</v>
      </c>
      <c r="E76" s="29">
        <v>5.8533999999999997</v>
      </c>
      <c r="F76" s="29">
        <v>5.1130000000000004</v>
      </c>
      <c r="G76" s="29">
        <v>5.0730000000000004</v>
      </c>
      <c r="H76" s="18">
        <f t="shared" si="1"/>
        <v>21.893814997263227</v>
      </c>
    </row>
    <row r="77" spans="1:9" x14ac:dyDescent="0.2">
      <c r="A77" s="28" t="s">
        <v>299</v>
      </c>
      <c r="B77" s="29" t="s">
        <v>79</v>
      </c>
      <c r="C77" s="29">
        <v>365.5</v>
      </c>
      <c r="D77" s="29">
        <v>25.8843</v>
      </c>
      <c r="E77" s="29">
        <v>26.694099999999999</v>
      </c>
      <c r="F77" s="29">
        <v>26.0517</v>
      </c>
      <c r="G77" s="29">
        <v>26.016500000000001</v>
      </c>
      <c r="H77" s="18">
        <f t="shared" si="1"/>
        <v>21.027479091994945</v>
      </c>
    </row>
    <row r="78" spans="1:9" x14ac:dyDescent="0.2">
      <c r="A78" s="28" t="s">
        <v>34</v>
      </c>
      <c r="B78" s="29" t="s">
        <v>80</v>
      </c>
      <c r="C78" s="29">
        <v>366.5</v>
      </c>
      <c r="D78" s="29">
        <v>8.5378000000000007</v>
      </c>
      <c r="E78" s="29">
        <v>9.4899000000000004</v>
      </c>
      <c r="F78" s="29">
        <v>8.7263000000000002</v>
      </c>
      <c r="G78" s="29">
        <v>8.6821000000000002</v>
      </c>
      <c r="H78" s="18">
        <f t="shared" si="1"/>
        <v>23.448275862069043</v>
      </c>
    </row>
    <row r="79" spans="1:9" x14ac:dyDescent="0.2">
      <c r="A79" s="28" t="s">
        <v>300</v>
      </c>
      <c r="B79" s="29" t="s">
        <v>81</v>
      </c>
      <c r="C79" s="29">
        <v>367.5</v>
      </c>
      <c r="D79" s="29">
        <v>4.5568</v>
      </c>
      <c r="E79" s="29">
        <v>5.6513</v>
      </c>
      <c r="F79" s="29">
        <v>4.7728999999999999</v>
      </c>
      <c r="G79" s="29">
        <v>4.7241999999999997</v>
      </c>
      <c r="H79" s="18">
        <f t="shared" si="1"/>
        <v>22.535863026376767</v>
      </c>
    </row>
    <row r="80" spans="1:9" x14ac:dyDescent="0.2">
      <c r="A80" s="28" t="s">
        <v>301</v>
      </c>
      <c r="B80" s="29" t="s">
        <v>82</v>
      </c>
      <c r="C80" s="29">
        <v>368.5</v>
      </c>
      <c r="D80" s="29">
        <v>25.127800000000001</v>
      </c>
      <c r="E80" s="29">
        <v>26.1966</v>
      </c>
      <c r="F80" s="29">
        <v>25.3536</v>
      </c>
      <c r="G80" s="29">
        <v>25.308</v>
      </c>
      <c r="H80" s="18">
        <f t="shared" si="1"/>
        <v>20.194862710363328</v>
      </c>
    </row>
    <row r="81" spans="1:9" x14ac:dyDescent="0.2">
      <c r="A81" s="28" t="s">
        <v>302</v>
      </c>
      <c r="B81" s="29" t="s">
        <v>84</v>
      </c>
      <c r="C81" s="29">
        <v>369.5</v>
      </c>
      <c r="D81" s="29">
        <v>25.792999999999999</v>
      </c>
      <c r="E81" s="29">
        <v>26.871700000000001</v>
      </c>
      <c r="F81" s="29">
        <v>26.0213</v>
      </c>
      <c r="G81" s="29">
        <v>25.974399999999999</v>
      </c>
      <c r="H81" s="18">
        <f t="shared" si="1"/>
        <v>20.543144984669585</v>
      </c>
    </row>
    <row r="82" spans="1:9" x14ac:dyDescent="0.2">
      <c r="A82" s="28" t="s">
        <v>303</v>
      </c>
      <c r="B82" s="29" t="s">
        <v>85</v>
      </c>
      <c r="C82" s="29">
        <v>370.5</v>
      </c>
      <c r="D82" s="29">
        <v>23.020900000000001</v>
      </c>
      <c r="E82" s="29">
        <v>24.115400000000001</v>
      </c>
      <c r="F82" s="29">
        <v>23.2346</v>
      </c>
      <c r="G82" s="29">
        <v>23.188400000000001</v>
      </c>
      <c r="H82" s="18">
        <f t="shared" si="1"/>
        <v>21.619092185306059</v>
      </c>
    </row>
    <row r="83" spans="1:9" x14ac:dyDescent="0.2">
      <c r="A83" s="28" t="s">
        <v>51</v>
      </c>
      <c r="B83" s="29" t="s">
        <v>86</v>
      </c>
      <c r="C83" s="29">
        <v>371.5</v>
      </c>
      <c r="D83" s="29">
        <v>6.5533999999999999</v>
      </c>
      <c r="E83" s="29">
        <v>7.5670000000000002</v>
      </c>
      <c r="F83" s="29">
        <v>6.7535999999999996</v>
      </c>
      <c r="G83" s="29">
        <v>6.7057000000000002</v>
      </c>
      <c r="H83" s="18">
        <f t="shared" si="1"/>
        <v>23.926073926073656</v>
      </c>
    </row>
    <row r="84" spans="1:9" x14ac:dyDescent="0.2">
      <c r="A84" s="28" t="s">
        <v>40</v>
      </c>
      <c r="B84" s="29" t="s">
        <v>87</v>
      </c>
      <c r="C84" s="29">
        <v>372.5</v>
      </c>
      <c r="D84" s="29">
        <v>6.5871000000000004</v>
      </c>
      <c r="E84" s="29">
        <v>7.5057</v>
      </c>
      <c r="F84" s="29">
        <v>6.7854999999999999</v>
      </c>
      <c r="G84" s="29">
        <v>6.7426000000000004</v>
      </c>
      <c r="H84" s="18">
        <f t="shared" si="1"/>
        <v>21.622983870967545</v>
      </c>
    </row>
    <row r="85" spans="1:9" x14ac:dyDescent="0.2">
      <c r="A85" s="28" t="s">
        <v>129</v>
      </c>
      <c r="B85" s="29" t="s">
        <v>88</v>
      </c>
      <c r="C85" s="29">
        <v>373.5</v>
      </c>
      <c r="D85" s="29">
        <v>6.5557999999999996</v>
      </c>
      <c r="E85" s="29">
        <v>7.9070999999999998</v>
      </c>
      <c r="F85" s="29">
        <v>6.8418999999999999</v>
      </c>
      <c r="G85" s="29">
        <v>6.7777000000000003</v>
      </c>
      <c r="H85" s="18">
        <f t="shared" si="1"/>
        <v>22.439706396364745</v>
      </c>
    </row>
    <row r="86" spans="1:9" x14ac:dyDescent="0.2">
      <c r="A86" s="28" t="s">
        <v>78</v>
      </c>
      <c r="B86" s="29" t="s">
        <v>89</v>
      </c>
      <c r="C86" s="29">
        <v>374.5</v>
      </c>
      <c r="D86" s="29">
        <v>5.9928999999999997</v>
      </c>
      <c r="E86" s="29">
        <v>6.7643000000000004</v>
      </c>
      <c r="F86" s="29">
        <v>6.1938000000000004</v>
      </c>
      <c r="G86" s="29">
        <v>6.1593</v>
      </c>
      <c r="H86" s="18">
        <f t="shared" si="1"/>
        <v>17.172722747635785</v>
      </c>
    </row>
    <row r="87" spans="1:9" x14ac:dyDescent="0.2">
      <c r="A87" s="28" t="s">
        <v>70</v>
      </c>
      <c r="B87" s="29" t="s">
        <v>90</v>
      </c>
      <c r="C87" s="29">
        <v>375.5</v>
      </c>
      <c r="D87" s="29">
        <v>15.400600000000001</v>
      </c>
      <c r="E87" s="29">
        <v>16.547999999999998</v>
      </c>
      <c r="F87" s="29">
        <v>15.7033</v>
      </c>
      <c r="G87" s="29">
        <v>15.651</v>
      </c>
      <c r="H87" s="18">
        <f t="shared" si="1"/>
        <v>17.277832837793433</v>
      </c>
    </row>
    <row r="88" spans="1:9" x14ac:dyDescent="0.2">
      <c r="A88" s="28" t="s">
        <v>68</v>
      </c>
      <c r="B88" s="29" t="s">
        <v>92</v>
      </c>
      <c r="C88" s="29">
        <v>376.5</v>
      </c>
      <c r="D88" s="29">
        <v>16.128299999999999</v>
      </c>
      <c r="E88" s="29">
        <v>17.1403</v>
      </c>
      <c r="F88" s="29">
        <v>16.406700000000001</v>
      </c>
      <c r="G88" s="29">
        <v>16.362300000000001</v>
      </c>
      <c r="H88" s="18">
        <f t="shared" si="1"/>
        <v>15.948275862068728</v>
      </c>
    </row>
    <row r="89" spans="1:9" x14ac:dyDescent="0.2">
      <c r="A89" s="28" t="s">
        <v>105</v>
      </c>
      <c r="B89" s="68" t="s">
        <v>94</v>
      </c>
      <c r="C89" s="68">
        <v>377.5</v>
      </c>
      <c r="D89" s="68">
        <v>16.6065</v>
      </c>
      <c r="E89" s="68">
        <v>17.786899999999999</v>
      </c>
      <c r="F89" s="68">
        <v>16.9131</v>
      </c>
      <c r="G89" s="68">
        <v>16.857700000000001</v>
      </c>
      <c r="H89" s="69">
        <f>((F89-G89)/(F89-D89))*100</f>
        <v>18.06914546640537</v>
      </c>
      <c r="I89" s="54" t="s">
        <v>217</v>
      </c>
    </row>
    <row r="90" spans="1:9" x14ac:dyDescent="0.2">
      <c r="A90" s="28" t="s">
        <v>64</v>
      </c>
      <c r="B90" s="68" t="s">
        <v>96</v>
      </c>
      <c r="C90" s="68">
        <v>378.5</v>
      </c>
      <c r="D90" s="68">
        <v>6.6510999999999996</v>
      </c>
      <c r="E90" s="68">
        <v>7.6703999999999999</v>
      </c>
      <c r="F90" s="68">
        <v>6.9615</v>
      </c>
      <c r="G90" s="68">
        <v>6.9181999999999997</v>
      </c>
      <c r="H90" s="69">
        <f t="shared" si="1"/>
        <v>13.949742268041327</v>
      </c>
      <c r="I90" s="54">
        <f>(H89+H90+H91+H92+H93)/5</f>
        <v>16.776636324017296</v>
      </c>
    </row>
    <row r="91" spans="1:9" x14ac:dyDescent="0.2">
      <c r="A91" s="28" t="s">
        <v>53</v>
      </c>
      <c r="B91" s="68" t="s">
        <v>97</v>
      </c>
      <c r="C91" s="68">
        <v>379.5</v>
      </c>
      <c r="D91" s="68">
        <v>7.1749000000000001</v>
      </c>
      <c r="E91" s="68">
        <v>8.1358999999999995</v>
      </c>
      <c r="F91" s="68">
        <v>7.4130000000000003</v>
      </c>
      <c r="G91" s="68">
        <v>7.3689999999999998</v>
      </c>
      <c r="H91" s="69">
        <f t="shared" si="1"/>
        <v>18.47963040739204</v>
      </c>
      <c r="I91" s="54"/>
    </row>
    <row r="92" spans="1:9" x14ac:dyDescent="0.2">
      <c r="A92" s="28" t="s">
        <v>49</v>
      </c>
      <c r="B92" s="68" t="s">
        <v>98</v>
      </c>
      <c r="C92" s="68">
        <v>380.5</v>
      </c>
      <c r="D92" s="68">
        <v>6.5715000000000003</v>
      </c>
      <c r="E92" s="68">
        <v>7.6410999999999998</v>
      </c>
      <c r="F92" s="68">
        <v>6.8307000000000002</v>
      </c>
      <c r="G92" s="68">
        <v>6.782</v>
      </c>
      <c r="H92" s="69">
        <f t="shared" si="1"/>
        <v>18.788580246913661</v>
      </c>
      <c r="I92" s="54"/>
    </row>
    <row r="93" spans="1:9" x14ac:dyDescent="0.2">
      <c r="A93" s="28" t="s">
        <v>304</v>
      </c>
      <c r="B93" s="68" t="s">
        <v>99</v>
      </c>
      <c r="C93" s="68">
        <v>381.5</v>
      </c>
      <c r="D93" s="68">
        <v>7.1334999999999997</v>
      </c>
      <c r="E93" s="68">
        <v>8.2649000000000008</v>
      </c>
      <c r="F93" s="68">
        <v>7.4603000000000002</v>
      </c>
      <c r="G93" s="68">
        <v>7.4126000000000003</v>
      </c>
      <c r="H93" s="69">
        <f t="shared" si="1"/>
        <v>14.596083231334086</v>
      </c>
      <c r="I93" s="54"/>
    </row>
    <row r="94" spans="1:9" x14ac:dyDescent="0.2">
      <c r="A94" s="28" t="s">
        <v>93</v>
      </c>
      <c r="B94" s="29" t="s">
        <v>100</v>
      </c>
      <c r="C94" s="29">
        <v>382.5</v>
      </c>
      <c r="D94" s="29">
        <v>16.617899999999999</v>
      </c>
      <c r="E94" s="29">
        <v>17.841000000000001</v>
      </c>
      <c r="F94" s="29">
        <v>16.946400000000001</v>
      </c>
      <c r="G94" s="29">
        <v>16.8902</v>
      </c>
      <c r="H94" s="18">
        <f t="shared" si="1"/>
        <v>17.108066971080721</v>
      </c>
    </row>
    <row r="95" spans="1:9" x14ac:dyDescent="0.2">
      <c r="A95" s="28" t="s">
        <v>42</v>
      </c>
      <c r="B95" s="29" t="s">
        <v>101</v>
      </c>
      <c r="C95" s="29">
        <v>383.5</v>
      </c>
      <c r="D95" s="29">
        <v>6.8148999999999997</v>
      </c>
      <c r="E95" s="29">
        <v>7.8113999999999999</v>
      </c>
      <c r="F95" s="29">
        <v>7.1227999999999998</v>
      </c>
      <c r="G95" s="29">
        <v>7.0791000000000004</v>
      </c>
      <c r="H95" s="18">
        <f t="shared" si="1"/>
        <v>14.19291977914888</v>
      </c>
    </row>
    <row r="96" spans="1:9" x14ac:dyDescent="0.2">
      <c r="A96" s="28" t="s">
        <v>36</v>
      </c>
      <c r="B96" s="29" t="s">
        <v>102</v>
      </c>
      <c r="C96" s="29">
        <v>384.5</v>
      </c>
      <c r="D96" s="29">
        <v>13.888</v>
      </c>
      <c r="E96" s="29">
        <v>15.050700000000001</v>
      </c>
      <c r="F96" s="29">
        <v>14.226800000000001</v>
      </c>
      <c r="G96" s="29">
        <v>14.1739</v>
      </c>
      <c r="H96" s="18">
        <f t="shared" si="1"/>
        <v>15.613931523022703</v>
      </c>
    </row>
    <row r="97" spans="1:9" x14ac:dyDescent="0.2">
      <c r="A97" s="28" t="s">
        <v>95</v>
      </c>
      <c r="B97" s="29" t="s">
        <v>103</v>
      </c>
      <c r="C97" s="29">
        <v>385.5</v>
      </c>
      <c r="D97" s="29">
        <v>8.9285999999999994</v>
      </c>
      <c r="E97" s="29">
        <v>9.8508999999999993</v>
      </c>
      <c r="F97" s="29">
        <v>9.1798000000000002</v>
      </c>
      <c r="G97" s="29">
        <v>9.1356999999999999</v>
      </c>
      <c r="H97" s="18">
        <f t="shared" si="1"/>
        <v>17.555732484076479</v>
      </c>
    </row>
    <row r="98" spans="1:9" x14ac:dyDescent="0.2">
      <c r="A98" s="28" t="s">
        <v>110</v>
      </c>
      <c r="B98" s="29" t="s">
        <v>104</v>
      </c>
      <c r="C98" s="29">
        <v>386.5</v>
      </c>
      <c r="D98" s="29">
        <v>16.307300000000001</v>
      </c>
      <c r="E98" s="29">
        <v>17.3659</v>
      </c>
      <c r="F98" s="29">
        <v>16.594999999999999</v>
      </c>
      <c r="G98" s="29">
        <v>16.545000000000002</v>
      </c>
      <c r="H98" s="18">
        <f t="shared" si="1"/>
        <v>17.379214459505597</v>
      </c>
    </row>
    <row r="99" spans="1:9" x14ac:dyDescent="0.2">
      <c r="A99" s="28" t="s">
        <v>305</v>
      </c>
      <c r="B99" s="29" t="s">
        <v>106</v>
      </c>
      <c r="C99" s="29">
        <v>387.5</v>
      </c>
      <c r="D99" s="29">
        <v>4.4013</v>
      </c>
      <c r="E99" s="29">
        <v>5.3979999999999997</v>
      </c>
      <c r="F99" s="29">
        <v>4.7182000000000004</v>
      </c>
      <c r="G99" s="29">
        <v>4.6802999999999999</v>
      </c>
      <c r="H99" s="18">
        <f t="shared" si="1"/>
        <v>11.959608709372182</v>
      </c>
    </row>
    <row r="100" spans="1:9" x14ac:dyDescent="0.2">
      <c r="A100" s="28" t="s">
        <v>91</v>
      </c>
      <c r="B100" s="29" t="s">
        <v>107</v>
      </c>
      <c r="C100" s="29">
        <v>388.5</v>
      </c>
      <c r="D100" s="29">
        <v>6.6105</v>
      </c>
      <c r="E100" s="29">
        <v>7.7140000000000004</v>
      </c>
      <c r="F100" s="29">
        <v>7.0727000000000002</v>
      </c>
      <c r="G100" s="29">
        <v>7.0324</v>
      </c>
      <c r="H100" s="18">
        <f t="shared" si="1"/>
        <v>8.719169190826527</v>
      </c>
    </row>
    <row r="101" spans="1:9" x14ac:dyDescent="0.2">
      <c r="A101" s="28" t="s">
        <v>182</v>
      </c>
      <c r="B101" s="29" t="s">
        <v>108</v>
      </c>
      <c r="C101" s="29">
        <v>389.5</v>
      </c>
      <c r="D101" s="29">
        <v>15.648</v>
      </c>
      <c r="E101" s="29">
        <v>17.1677</v>
      </c>
      <c r="F101" s="29">
        <v>16.255299999999998</v>
      </c>
      <c r="G101" s="29">
        <v>16.201599999999999</v>
      </c>
      <c r="H101" s="18">
        <f t="shared" si="1"/>
        <v>8.8424172567099149</v>
      </c>
    </row>
    <row r="102" spans="1:9" x14ac:dyDescent="0.2">
      <c r="A102" s="28" t="s">
        <v>62</v>
      </c>
      <c r="B102" s="29" t="s">
        <v>109</v>
      </c>
      <c r="C102" s="29">
        <v>390.5</v>
      </c>
      <c r="D102" s="29">
        <v>16.277899999999999</v>
      </c>
      <c r="E102" s="29">
        <v>17.5166</v>
      </c>
      <c r="F102" s="29">
        <v>16.772200000000002</v>
      </c>
      <c r="G102" s="29">
        <v>16.723800000000001</v>
      </c>
      <c r="H102" s="18">
        <f t="shared" si="1"/>
        <v>9.791624519522685</v>
      </c>
    </row>
    <row r="103" spans="1:9" x14ac:dyDescent="0.2">
      <c r="A103" s="28" t="s">
        <v>119</v>
      </c>
      <c r="B103" s="29" t="s">
        <v>111</v>
      </c>
      <c r="C103" s="29">
        <v>391.5</v>
      </c>
      <c r="D103" s="29">
        <v>16.5686</v>
      </c>
      <c r="E103" s="29">
        <v>17.591799999999999</v>
      </c>
      <c r="F103" s="29">
        <v>16.9575</v>
      </c>
      <c r="G103" s="29">
        <v>16.914000000000001</v>
      </c>
      <c r="H103" s="18">
        <f t="shared" si="1"/>
        <v>11.185394703008008</v>
      </c>
    </row>
    <row r="104" spans="1:9" x14ac:dyDescent="0.2">
      <c r="A104" s="28" t="s">
        <v>174</v>
      </c>
      <c r="B104" s="68" t="s">
        <v>113</v>
      </c>
      <c r="C104" s="68">
        <v>392.5</v>
      </c>
      <c r="D104" s="68">
        <v>16.0489</v>
      </c>
      <c r="E104" s="68">
        <v>17.349499999999999</v>
      </c>
      <c r="F104" s="68">
        <v>16.5627</v>
      </c>
      <c r="G104" s="68">
        <v>16.5107</v>
      </c>
      <c r="H104" s="69">
        <f t="shared" si="1"/>
        <v>10.120669521214406</v>
      </c>
      <c r="I104" s="54" t="s">
        <v>216</v>
      </c>
    </row>
    <row r="105" spans="1:9" x14ac:dyDescent="0.2">
      <c r="A105" s="28" t="s">
        <v>306</v>
      </c>
      <c r="B105" s="68" t="s">
        <v>114</v>
      </c>
      <c r="C105" s="68">
        <v>393.5</v>
      </c>
      <c r="D105" s="68">
        <v>5.3834999999999997</v>
      </c>
      <c r="E105" s="68">
        <v>6.4508000000000001</v>
      </c>
      <c r="F105" s="68">
        <v>5.8219000000000003</v>
      </c>
      <c r="G105" s="68">
        <v>5.7827999999999999</v>
      </c>
      <c r="H105" s="69">
        <f t="shared" si="1"/>
        <v>8.9187956204380257</v>
      </c>
      <c r="I105" s="54">
        <f>(H104+H105+H106+H107+H108)/5</f>
        <v>9.0293789140188796</v>
      </c>
    </row>
    <row r="106" spans="1:9" x14ac:dyDescent="0.2">
      <c r="A106" s="28" t="s">
        <v>74</v>
      </c>
      <c r="B106" s="68" t="s">
        <v>116</v>
      </c>
      <c r="C106" s="68">
        <v>394.5</v>
      </c>
      <c r="D106" s="68">
        <v>16.008400000000002</v>
      </c>
      <c r="E106" s="68">
        <v>17.0426</v>
      </c>
      <c r="F106" s="68">
        <v>16.4069</v>
      </c>
      <c r="G106" s="68">
        <v>16.363700000000001</v>
      </c>
      <c r="H106" s="69">
        <f t="shared" si="1"/>
        <v>10.840652446674769</v>
      </c>
      <c r="I106" s="54"/>
    </row>
    <row r="107" spans="1:9" x14ac:dyDescent="0.2">
      <c r="A107" s="28" t="s">
        <v>142</v>
      </c>
      <c r="B107" s="68" t="s">
        <v>118</v>
      </c>
      <c r="C107" s="68">
        <v>395.5</v>
      </c>
      <c r="D107" s="68">
        <v>16.369900000000001</v>
      </c>
      <c r="E107" s="68">
        <v>17.309200000000001</v>
      </c>
      <c r="F107" s="68">
        <v>16.795500000000001</v>
      </c>
      <c r="G107" s="68">
        <v>16.7606</v>
      </c>
      <c r="H107" s="69">
        <f t="shared" si="1"/>
        <v>8.2001879699249134</v>
      </c>
      <c r="I107" s="54"/>
    </row>
    <row r="108" spans="1:9" x14ac:dyDescent="0.2">
      <c r="A108" s="28" t="s">
        <v>307</v>
      </c>
      <c r="B108" s="68" t="s">
        <v>308</v>
      </c>
      <c r="C108" s="68">
        <v>396.5</v>
      </c>
      <c r="D108" s="68">
        <v>4.9153000000000002</v>
      </c>
      <c r="E108" s="68">
        <v>6.0332999999999997</v>
      </c>
      <c r="F108" s="68">
        <v>5.4303999999999997</v>
      </c>
      <c r="G108" s="68">
        <v>5.3940000000000001</v>
      </c>
      <c r="H108" s="69">
        <f t="shared" si="1"/>
        <v>7.0665890118422796</v>
      </c>
      <c r="I108" s="54"/>
    </row>
    <row r="109" spans="1:9" x14ac:dyDescent="0.2">
      <c r="A109" s="28" t="s">
        <v>121</v>
      </c>
      <c r="B109" s="29" t="s">
        <v>122</v>
      </c>
      <c r="C109" s="29">
        <v>397.5</v>
      </c>
      <c r="D109" s="29">
        <v>9.2733000000000008</v>
      </c>
      <c r="E109" s="29">
        <v>10.5831</v>
      </c>
      <c r="F109" s="29">
        <v>9.9656000000000002</v>
      </c>
      <c r="G109" s="29">
        <v>9.9285999999999994</v>
      </c>
      <c r="H109" s="18">
        <f t="shared" si="1"/>
        <v>5.3445038278204304</v>
      </c>
    </row>
    <row r="110" spans="1:9" x14ac:dyDescent="0.2">
      <c r="A110" s="28" t="s">
        <v>145</v>
      </c>
      <c r="B110" s="29" t="s">
        <v>124</v>
      </c>
      <c r="C110" s="29">
        <v>398.5</v>
      </c>
      <c r="D110" s="29">
        <v>16.281700000000001</v>
      </c>
      <c r="E110" s="29">
        <v>17.383199999999999</v>
      </c>
      <c r="F110" s="29">
        <v>16.803999999999998</v>
      </c>
      <c r="G110" s="29">
        <v>16.767299999999999</v>
      </c>
      <c r="H110" s="18">
        <f t="shared" si="1"/>
        <v>7.0266130576296941</v>
      </c>
    </row>
    <row r="111" spans="1:9" x14ac:dyDescent="0.2">
      <c r="A111" s="28" t="s">
        <v>46</v>
      </c>
      <c r="B111" s="29" t="s">
        <v>126</v>
      </c>
      <c r="C111" s="29">
        <v>399.5</v>
      </c>
      <c r="D111" s="29">
        <v>8.6973000000000003</v>
      </c>
      <c r="E111" s="29">
        <v>9.7135999999999996</v>
      </c>
      <c r="F111" s="29">
        <v>9.1834000000000007</v>
      </c>
      <c r="G111" s="29">
        <v>9.1487999999999996</v>
      </c>
      <c r="H111" s="18">
        <f t="shared" si="1"/>
        <v>7.1178769800454731</v>
      </c>
    </row>
    <row r="112" spans="1:9" x14ac:dyDescent="0.2">
      <c r="A112" s="28" t="s">
        <v>44</v>
      </c>
      <c r="B112" s="29" t="s">
        <v>128</v>
      </c>
      <c r="C112" s="29">
        <v>400.5</v>
      </c>
      <c r="D112" s="29">
        <v>13.2356</v>
      </c>
      <c r="E112" s="29">
        <v>14.221399999999999</v>
      </c>
      <c r="F112" s="29">
        <v>13.703900000000001</v>
      </c>
      <c r="G112" s="29">
        <v>13.669499999999999</v>
      </c>
      <c r="H112" s="18">
        <f t="shared" si="1"/>
        <v>7.3457185564812013</v>
      </c>
    </row>
    <row r="113" spans="1:8" x14ac:dyDescent="0.2">
      <c r="A113" s="28" t="s">
        <v>147</v>
      </c>
      <c r="B113" s="29" t="s">
        <v>130</v>
      </c>
      <c r="C113" s="29">
        <v>401.5</v>
      </c>
      <c r="D113" s="29">
        <v>12.495100000000001</v>
      </c>
      <c r="E113" s="29">
        <v>14.2004</v>
      </c>
      <c r="F113" s="29">
        <v>13.326700000000001</v>
      </c>
      <c r="G113" s="29">
        <v>13.269</v>
      </c>
      <c r="H113" s="18">
        <f t="shared" si="1"/>
        <v>6.9384319384320037</v>
      </c>
    </row>
    <row r="114" spans="1:8" x14ac:dyDescent="0.2">
      <c r="A114" s="28" t="s">
        <v>170</v>
      </c>
      <c r="B114" s="29" t="s">
        <v>132</v>
      </c>
      <c r="C114" s="29">
        <v>402.5</v>
      </c>
      <c r="D114" s="29">
        <v>12.265599999999999</v>
      </c>
      <c r="E114" s="29">
        <v>13.5379</v>
      </c>
      <c r="F114" s="29">
        <v>12.8964</v>
      </c>
      <c r="G114" s="29">
        <v>12.8536</v>
      </c>
      <c r="H114" s="18">
        <f t="shared" si="1"/>
        <v>6.785034876347444</v>
      </c>
    </row>
    <row r="115" spans="1:8" x14ac:dyDescent="0.2">
      <c r="A115" s="28" t="s">
        <v>309</v>
      </c>
      <c r="B115" s="29" t="s">
        <v>133</v>
      </c>
      <c r="C115" s="29">
        <v>403.5</v>
      </c>
      <c r="D115" s="29">
        <v>5.0347999999999997</v>
      </c>
      <c r="E115" s="29">
        <v>6.1444000000000001</v>
      </c>
      <c r="F115" s="29">
        <v>5.6219999999999999</v>
      </c>
      <c r="G115" s="29">
        <v>5.5918000000000001</v>
      </c>
      <c r="H115" s="18">
        <f t="shared" si="1"/>
        <v>5.1430517711171273</v>
      </c>
    </row>
    <row r="116" spans="1:8" x14ac:dyDescent="0.2">
      <c r="A116" s="28" t="s">
        <v>72</v>
      </c>
      <c r="B116" s="29" t="s">
        <v>134</v>
      </c>
      <c r="C116" s="29">
        <v>404.5</v>
      </c>
      <c r="D116" s="29">
        <v>12.905799999999999</v>
      </c>
      <c r="E116" s="29">
        <v>14.2683</v>
      </c>
      <c r="F116" s="29">
        <v>13.634600000000001</v>
      </c>
      <c r="G116" s="29">
        <v>13.593400000000001</v>
      </c>
      <c r="H116" s="18">
        <f t="shared" si="1"/>
        <v>5.6531284302963529</v>
      </c>
    </row>
    <row r="117" spans="1:8" x14ac:dyDescent="0.2">
      <c r="A117" s="28" t="s">
        <v>38</v>
      </c>
      <c r="B117" s="29" t="s">
        <v>135</v>
      </c>
      <c r="C117" s="29">
        <v>405.5</v>
      </c>
      <c r="D117" s="29">
        <v>16.249400000000001</v>
      </c>
      <c r="E117" s="29">
        <v>17.4072</v>
      </c>
      <c r="F117" s="29">
        <v>16.9115</v>
      </c>
      <c r="G117" s="29">
        <v>16.881799999999998</v>
      </c>
      <c r="H117" s="18">
        <f t="shared" si="1"/>
        <v>4.4857272315363073</v>
      </c>
    </row>
    <row r="118" spans="1:8" x14ac:dyDescent="0.2">
      <c r="A118" s="28">
        <v>6</v>
      </c>
      <c r="B118" s="29" t="s">
        <v>136</v>
      </c>
      <c r="C118" s="29">
        <v>406.5</v>
      </c>
      <c r="D118" s="29">
        <v>15.557700000000001</v>
      </c>
      <c r="E118" s="29">
        <v>16.968299999999999</v>
      </c>
      <c r="F118" s="29">
        <v>16.348400000000002</v>
      </c>
      <c r="G118" s="29">
        <v>16.314</v>
      </c>
      <c r="H118" s="18">
        <f t="shared" si="1"/>
        <v>4.3505754394841905</v>
      </c>
    </row>
    <row r="119" spans="1:8" x14ac:dyDescent="0.2">
      <c r="A119" s="28" t="s">
        <v>117</v>
      </c>
      <c r="B119" s="29" t="s">
        <v>137</v>
      </c>
      <c r="C119" s="29">
        <v>407.5</v>
      </c>
      <c r="D119" s="29">
        <v>9.4276</v>
      </c>
      <c r="E119" s="29">
        <v>10.827400000000001</v>
      </c>
      <c r="F119" s="29">
        <v>10.1892</v>
      </c>
      <c r="G119" s="29">
        <v>10.1517</v>
      </c>
      <c r="H119" s="18">
        <f t="shared" si="1"/>
        <v>4.9238445378150821</v>
      </c>
    </row>
    <row r="120" spans="1:8" x14ac:dyDescent="0.2">
      <c r="A120" s="28">
        <v>3</v>
      </c>
      <c r="B120" s="29" t="s">
        <v>139</v>
      </c>
      <c r="C120" s="29">
        <v>408.5</v>
      </c>
      <c r="D120" s="29">
        <v>16.026499999999999</v>
      </c>
      <c r="E120" s="29">
        <v>17.797699999999999</v>
      </c>
      <c r="F120" s="29">
        <v>16.993600000000001</v>
      </c>
      <c r="G120" s="29">
        <v>16.947900000000001</v>
      </c>
      <c r="H120" s="18">
        <f t="shared" si="1"/>
        <v>4.7254678937028203</v>
      </c>
    </row>
    <row r="121" spans="1:8" x14ac:dyDescent="0.2">
      <c r="A121" s="28" t="s">
        <v>112</v>
      </c>
      <c r="B121" s="29" t="s">
        <v>140</v>
      </c>
      <c r="C121" s="29">
        <v>409.5</v>
      </c>
      <c r="D121" s="29">
        <v>9.6946999999999992</v>
      </c>
      <c r="E121" s="29">
        <v>11.0593</v>
      </c>
      <c r="F121" s="29">
        <v>10.4764</v>
      </c>
      <c r="G121" s="29">
        <v>10.4419</v>
      </c>
      <c r="H121" s="18">
        <f t="shared" si="1"/>
        <v>4.413457848279327</v>
      </c>
    </row>
    <row r="122" spans="1:8" x14ac:dyDescent="0.2">
      <c r="A122" s="28" t="s">
        <v>125</v>
      </c>
      <c r="B122" s="29" t="s">
        <v>141</v>
      </c>
      <c r="C122" s="29">
        <v>410.5</v>
      </c>
      <c r="D122" s="29">
        <v>9.2422000000000004</v>
      </c>
      <c r="E122" s="29">
        <v>10.578200000000001</v>
      </c>
      <c r="F122" s="29">
        <v>10.0124</v>
      </c>
      <c r="G122" s="29">
        <v>9.9793000000000003</v>
      </c>
      <c r="H122" s="18">
        <f t="shared" si="1"/>
        <v>4.2975850428459204</v>
      </c>
    </row>
    <row r="123" spans="1:8" x14ac:dyDescent="0.2">
      <c r="A123" s="28">
        <v>2</v>
      </c>
      <c r="B123" s="29" t="s">
        <v>143</v>
      </c>
      <c r="C123" s="29">
        <v>411.5</v>
      </c>
      <c r="D123" s="29">
        <v>16.070399999999999</v>
      </c>
      <c r="E123" s="29">
        <v>18.066199999999998</v>
      </c>
      <c r="F123" s="29">
        <v>17.226800000000001</v>
      </c>
      <c r="G123" s="29">
        <v>17.1829</v>
      </c>
      <c r="H123" s="18">
        <f t="shared" si="1"/>
        <v>3.7962642684192893</v>
      </c>
    </row>
    <row r="124" spans="1:8" x14ac:dyDescent="0.2">
      <c r="A124" s="28" t="s">
        <v>76</v>
      </c>
      <c r="B124" s="29" t="s">
        <v>144</v>
      </c>
      <c r="C124" s="29">
        <v>412.5</v>
      </c>
      <c r="D124" s="29">
        <v>12.8278</v>
      </c>
      <c r="E124" s="29">
        <v>14.2881</v>
      </c>
      <c r="F124" s="29">
        <v>13.758900000000001</v>
      </c>
      <c r="G124" s="29">
        <v>13.732799999999999</v>
      </c>
      <c r="H124" s="18">
        <f t="shared" si="1"/>
        <v>2.8031360756096366</v>
      </c>
    </row>
    <row r="125" spans="1:8" x14ac:dyDescent="0.2">
      <c r="A125" s="28">
        <v>18</v>
      </c>
      <c r="B125" s="29" t="s">
        <v>146</v>
      </c>
      <c r="C125" s="29">
        <v>413.5</v>
      </c>
      <c r="D125" s="29">
        <v>15.8855</v>
      </c>
      <c r="E125" s="29">
        <v>16.947700000000001</v>
      </c>
      <c r="F125" s="29">
        <v>16.5763</v>
      </c>
      <c r="G125" s="29">
        <v>16.5609</v>
      </c>
      <c r="H125" s="18">
        <f t="shared" si="1"/>
        <v>2.2292993630572742</v>
      </c>
    </row>
    <row r="126" spans="1:8" x14ac:dyDescent="0.2">
      <c r="A126" s="28">
        <v>1</v>
      </c>
      <c r="B126" s="29" t="s">
        <v>148</v>
      </c>
      <c r="C126" s="29">
        <v>414.5</v>
      </c>
      <c r="D126" s="29">
        <v>16.641300000000001</v>
      </c>
      <c r="E126" s="29">
        <v>18.5627</v>
      </c>
      <c r="F126" s="29">
        <v>17.907800000000002</v>
      </c>
      <c r="G126" s="29">
        <v>17.877500000000001</v>
      </c>
      <c r="H126" s="18">
        <f t="shared" si="1"/>
        <v>2.3924200552704638</v>
      </c>
    </row>
    <row r="127" spans="1:8" x14ac:dyDescent="0.2">
      <c r="A127" s="28">
        <v>7</v>
      </c>
      <c r="B127" s="29" t="s">
        <v>149</v>
      </c>
      <c r="C127" s="29">
        <v>415.5</v>
      </c>
      <c r="D127" s="29">
        <v>16.071300000000001</v>
      </c>
      <c r="E127" s="29">
        <v>17.774899999999999</v>
      </c>
      <c r="F127" s="29">
        <v>17.202500000000001</v>
      </c>
      <c r="G127" s="29">
        <v>17.181100000000001</v>
      </c>
      <c r="H127" s="18">
        <f t="shared" si="1"/>
        <v>1.8917963224893801</v>
      </c>
    </row>
    <row r="128" spans="1:8" x14ac:dyDescent="0.2">
      <c r="A128" s="28" t="s">
        <v>310</v>
      </c>
      <c r="B128" s="29" t="s">
        <v>150</v>
      </c>
      <c r="C128" s="29">
        <v>416.5</v>
      </c>
      <c r="D128" s="29">
        <v>5.0974000000000004</v>
      </c>
      <c r="E128" s="29">
        <v>6.6246999999999998</v>
      </c>
      <c r="F128" s="29">
        <v>6.1607000000000003</v>
      </c>
      <c r="G128" s="29">
        <v>6.1429999999999998</v>
      </c>
      <c r="H128" s="18">
        <f t="shared" si="1"/>
        <v>1.6646289852346934</v>
      </c>
    </row>
    <row r="129" spans="1:8" x14ac:dyDescent="0.2">
      <c r="A129" s="28" t="s">
        <v>311</v>
      </c>
      <c r="B129" s="29" t="s">
        <v>152</v>
      </c>
      <c r="C129" s="29">
        <v>417.5</v>
      </c>
      <c r="D129" s="29">
        <v>6.9752999999999998</v>
      </c>
      <c r="E129" s="29">
        <v>8.6509</v>
      </c>
      <c r="F129" s="29">
        <v>8.1516000000000002</v>
      </c>
      <c r="G129" s="29">
        <v>8.1333000000000002</v>
      </c>
      <c r="H129" s="18">
        <f t="shared" si="1"/>
        <v>1.5557255802091285</v>
      </c>
    </row>
    <row r="130" spans="1:8" x14ac:dyDescent="0.2">
      <c r="A130" s="28" t="s">
        <v>312</v>
      </c>
      <c r="B130" s="29" t="s">
        <v>154</v>
      </c>
      <c r="C130" s="29">
        <v>418.5</v>
      </c>
      <c r="D130" s="29">
        <v>4.7529000000000003</v>
      </c>
      <c r="E130" s="29">
        <v>5.9863</v>
      </c>
      <c r="F130" s="29">
        <v>5.5827999999999998</v>
      </c>
      <c r="G130" s="29">
        <v>5.5674000000000001</v>
      </c>
      <c r="H130" s="18">
        <f t="shared" si="1"/>
        <v>1.8556452584648326</v>
      </c>
    </row>
    <row r="131" spans="1:8" x14ac:dyDescent="0.2">
      <c r="A131" s="28" t="s">
        <v>131</v>
      </c>
      <c r="B131" s="29" t="s">
        <v>155</v>
      </c>
      <c r="C131" s="29">
        <v>419.5</v>
      </c>
      <c r="D131" s="29">
        <v>9.8565000000000005</v>
      </c>
      <c r="E131" s="29">
        <v>11.4716</v>
      </c>
      <c r="F131" s="29">
        <v>11.0388</v>
      </c>
      <c r="G131" s="29">
        <v>11.0227</v>
      </c>
      <c r="H131" s="18">
        <f t="shared" si="1"/>
        <v>1.3617525162818054</v>
      </c>
    </row>
    <row r="132" spans="1:8" x14ac:dyDescent="0.2">
      <c r="A132" s="28" t="s">
        <v>156</v>
      </c>
      <c r="B132" s="29" t="s">
        <v>157</v>
      </c>
      <c r="C132" s="29">
        <v>420.5</v>
      </c>
      <c r="D132" s="29">
        <v>12.135199999999999</v>
      </c>
      <c r="E132" s="29">
        <v>13.264200000000001</v>
      </c>
      <c r="F132" s="29">
        <v>12.9856</v>
      </c>
      <c r="G132" s="29">
        <v>12.9772</v>
      </c>
      <c r="H132" s="18">
        <f t="shared" ref="H132:H141" si="2">((F132-G132)/(F132-D132))*100</f>
        <v>0.98777046095954357</v>
      </c>
    </row>
    <row r="133" spans="1:8" x14ac:dyDescent="0.2">
      <c r="A133" s="28" t="s">
        <v>151</v>
      </c>
      <c r="B133" s="29" t="s">
        <v>159</v>
      </c>
      <c r="C133" s="29">
        <v>421.5</v>
      </c>
      <c r="D133" s="29">
        <v>13.666600000000001</v>
      </c>
      <c r="E133" s="29">
        <v>15.2113</v>
      </c>
      <c r="F133" s="29">
        <v>14.812200000000001</v>
      </c>
      <c r="G133" s="29">
        <v>14.7971</v>
      </c>
      <c r="H133" s="18">
        <f t="shared" si="2"/>
        <v>1.3180865921788003</v>
      </c>
    </row>
    <row r="134" spans="1:8" x14ac:dyDescent="0.2">
      <c r="A134" s="28" t="s">
        <v>60</v>
      </c>
      <c r="B134" s="29" t="s">
        <v>160</v>
      </c>
      <c r="C134" s="29">
        <v>422.5</v>
      </c>
      <c r="D134" s="29">
        <v>16.066500000000001</v>
      </c>
      <c r="E134" s="29">
        <v>17.774699999999999</v>
      </c>
      <c r="F134" s="29">
        <v>17.360199999999999</v>
      </c>
      <c r="G134" s="29">
        <v>17.345800000000001</v>
      </c>
      <c r="H134" s="18">
        <f t="shared" si="2"/>
        <v>1.1130864960963469</v>
      </c>
    </row>
    <row r="135" spans="1:8" x14ac:dyDescent="0.2">
      <c r="A135" s="28" t="s">
        <v>172</v>
      </c>
      <c r="B135" s="29" t="s">
        <v>161</v>
      </c>
      <c r="C135" s="29">
        <v>423.5</v>
      </c>
      <c r="D135" s="29">
        <v>16.7257</v>
      </c>
      <c r="E135" s="29">
        <v>18.056100000000001</v>
      </c>
      <c r="F135" s="29">
        <v>17.744</v>
      </c>
      <c r="G135" s="29">
        <v>17.733499999999999</v>
      </c>
      <c r="H135" s="18">
        <f t="shared" si="2"/>
        <v>1.0311303152313069</v>
      </c>
    </row>
    <row r="136" spans="1:8" x14ac:dyDescent="0.2">
      <c r="A136" s="28">
        <v>4</v>
      </c>
      <c r="B136" s="29" t="s">
        <v>163</v>
      </c>
      <c r="C136" s="29">
        <v>424.5</v>
      </c>
      <c r="D136" s="29">
        <v>13.775499999999999</v>
      </c>
      <c r="E136" s="29">
        <v>15.666700000000001</v>
      </c>
      <c r="F136" s="29">
        <v>15.175000000000001</v>
      </c>
      <c r="G136" s="29">
        <v>15.158799999999999</v>
      </c>
      <c r="H136" s="18">
        <f t="shared" si="2"/>
        <v>1.1575562700965565</v>
      </c>
    </row>
    <row r="137" spans="1:8" x14ac:dyDescent="0.2">
      <c r="A137" s="28" t="s">
        <v>158</v>
      </c>
      <c r="B137" s="29" t="s">
        <v>164</v>
      </c>
      <c r="C137" s="29">
        <v>425.5</v>
      </c>
      <c r="D137" s="29">
        <v>15.759399999999999</v>
      </c>
      <c r="E137" s="29">
        <v>17.3796</v>
      </c>
      <c r="F137" s="29">
        <v>16.9817</v>
      </c>
      <c r="G137" s="29">
        <v>16.962399999999999</v>
      </c>
      <c r="H137" s="18">
        <f t="shared" si="2"/>
        <v>1.57899042788196</v>
      </c>
    </row>
    <row r="138" spans="1:8" x14ac:dyDescent="0.2">
      <c r="A138" s="28" t="s">
        <v>83</v>
      </c>
      <c r="B138" s="29" t="s">
        <v>165</v>
      </c>
      <c r="C138" s="29">
        <v>426.5</v>
      </c>
      <c r="D138" s="29">
        <v>16.674099999999999</v>
      </c>
      <c r="E138" s="29">
        <v>18.0974</v>
      </c>
      <c r="F138" s="29">
        <v>17.7423</v>
      </c>
      <c r="G138" s="29">
        <v>17.7285</v>
      </c>
      <c r="H138" s="18">
        <f t="shared" si="2"/>
        <v>1.2918929039505522</v>
      </c>
    </row>
    <row r="139" spans="1:8" x14ac:dyDescent="0.2">
      <c r="A139" s="28" t="s">
        <v>127</v>
      </c>
      <c r="B139" s="29" t="s">
        <v>166</v>
      </c>
      <c r="C139" s="29">
        <v>427.5</v>
      </c>
      <c r="D139" s="29">
        <v>14.4277</v>
      </c>
      <c r="E139" s="29">
        <v>15.8454</v>
      </c>
      <c r="F139" s="29">
        <v>15.536899999999999</v>
      </c>
      <c r="G139" s="29">
        <v>15.524800000000001</v>
      </c>
      <c r="H139" s="18">
        <f t="shared" si="2"/>
        <v>1.0908763072483276</v>
      </c>
    </row>
    <row r="140" spans="1:8" x14ac:dyDescent="0.2">
      <c r="A140" s="28">
        <v>14</v>
      </c>
      <c r="B140" s="29" t="s">
        <v>167</v>
      </c>
      <c r="C140" s="29">
        <v>428.5</v>
      </c>
      <c r="D140" s="29">
        <v>16.026700000000002</v>
      </c>
      <c r="E140" s="29">
        <v>17.192799999999998</v>
      </c>
      <c r="F140" s="29">
        <v>16.991099999999999</v>
      </c>
      <c r="G140" s="29">
        <v>16.982600000000001</v>
      </c>
      <c r="H140" s="18">
        <f t="shared" si="2"/>
        <v>0.88137702198236978</v>
      </c>
    </row>
    <row r="141" spans="1:8" x14ac:dyDescent="0.2">
      <c r="A141" s="28">
        <v>11</v>
      </c>
      <c r="B141" s="29" t="s">
        <v>168</v>
      </c>
      <c r="C141" s="29">
        <v>429.5</v>
      </c>
      <c r="D141" s="29">
        <v>12.850300000000001</v>
      </c>
      <c r="E141" s="29">
        <v>14.042899999999999</v>
      </c>
      <c r="F141" s="29">
        <v>13.741899999999999</v>
      </c>
      <c r="G141" s="29">
        <v>13.7288</v>
      </c>
      <c r="H141" s="18">
        <f t="shared" si="2"/>
        <v>1.4692687303723293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topLeftCell="A4" workbookViewId="0">
      <selection activeCell="V33" sqref="V33"/>
    </sheetView>
  </sheetViews>
  <sheetFormatPr baseColWidth="10" defaultColWidth="11" defaultRowHeight="16" x14ac:dyDescent="0.2"/>
  <cols>
    <col min="7" max="7" width="35" customWidth="1"/>
    <col min="11" max="11" width="11" style="17"/>
    <col min="14" max="14" width="11" style="15"/>
    <col min="15" max="15" width="21.1640625" bestFit="1" customWidth="1"/>
  </cols>
  <sheetData>
    <row r="1" spans="1:16" ht="45" customHeight="1" thickBot="1" x14ac:dyDescent="0.25">
      <c r="A1" s="33" t="s">
        <v>317</v>
      </c>
      <c r="B1" s="33" t="s">
        <v>184</v>
      </c>
      <c r="C1" s="33" t="s">
        <v>318</v>
      </c>
      <c r="D1" s="33" t="s">
        <v>184</v>
      </c>
      <c r="E1" s="33" t="s">
        <v>185</v>
      </c>
      <c r="F1" s="33"/>
      <c r="G1" s="33" t="s">
        <v>319</v>
      </c>
      <c r="H1" s="33" t="s">
        <v>209</v>
      </c>
      <c r="I1" s="33" t="s">
        <v>210</v>
      </c>
      <c r="J1" s="33" t="s">
        <v>211</v>
      </c>
      <c r="K1" s="35"/>
      <c r="L1" s="33" t="s">
        <v>30</v>
      </c>
      <c r="M1" s="33" t="s">
        <v>31</v>
      </c>
      <c r="N1" s="51" t="s">
        <v>32</v>
      </c>
      <c r="O1" s="33" t="s">
        <v>33</v>
      </c>
      <c r="P1" s="67" t="s">
        <v>426</v>
      </c>
    </row>
    <row r="2" spans="1:16" x14ac:dyDescent="0.2">
      <c r="A2">
        <v>270.5</v>
      </c>
      <c r="B2">
        <v>82.9268</v>
      </c>
      <c r="C2" s="20">
        <v>290.5</v>
      </c>
      <c r="D2" s="16">
        <v>69.732441471571192</v>
      </c>
      <c r="E2" s="16" t="s">
        <v>313</v>
      </c>
      <c r="H2" s="32">
        <v>275.20999999999998</v>
      </c>
      <c r="I2" s="32">
        <v>275.20999999999998</v>
      </c>
      <c r="J2" s="32">
        <v>275.20999999999998</v>
      </c>
    </row>
    <row r="3" spans="1:16" x14ac:dyDescent="0.2">
      <c r="A3">
        <v>271.5</v>
      </c>
      <c r="B3">
        <v>81.6327</v>
      </c>
      <c r="C3" s="20">
        <v>291.5</v>
      </c>
      <c r="D3" s="16">
        <v>72.239747634068507</v>
      </c>
      <c r="E3" s="16" t="s">
        <v>188</v>
      </c>
      <c r="H3" s="32">
        <v>276.05239999999998</v>
      </c>
      <c r="I3" s="32">
        <v>276.05239999999998</v>
      </c>
      <c r="J3" s="32">
        <v>276.05239999999998</v>
      </c>
    </row>
    <row r="4" spans="1:16" x14ac:dyDescent="0.2">
      <c r="A4">
        <v>272.5</v>
      </c>
      <c r="B4">
        <v>75.75</v>
      </c>
      <c r="C4" s="20">
        <v>292.5</v>
      </c>
      <c r="D4" s="16">
        <v>75.384615384613241</v>
      </c>
      <c r="E4" s="16" t="s">
        <v>189</v>
      </c>
      <c r="H4" s="32">
        <v>276.89479999999998</v>
      </c>
      <c r="I4" s="32">
        <v>276.89479999999998</v>
      </c>
      <c r="J4" s="32">
        <v>276.89479999999998</v>
      </c>
    </row>
    <row r="5" spans="1:16" x14ac:dyDescent="0.2">
      <c r="A5">
        <v>273.5</v>
      </c>
      <c r="B5">
        <v>75.362300000000005</v>
      </c>
      <c r="C5" s="20">
        <v>293.5</v>
      </c>
      <c r="D5" s="16">
        <v>67.158671586715457</v>
      </c>
      <c r="E5" s="18" t="s">
        <v>314</v>
      </c>
      <c r="H5" s="32">
        <v>277.7373</v>
      </c>
      <c r="I5" s="32">
        <v>277.7373</v>
      </c>
      <c r="J5" s="32">
        <v>277.7373</v>
      </c>
    </row>
    <row r="6" spans="1:16" x14ac:dyDescent="0.2">
      <c r="A6">
        <v>274.5</v>
      </c>
      <c r="B6">
        <v>71.034499999999994</v>
      </c>
      <c r="C6" s="20">
        <v>294.5</v>
      </c>
      <c r="D6" s="16">
        <v>72.022684310019926</v>
      </c>
      <c r="E6" s="16"/>
      <c r="H6" s="32">
        <v>278.5797</v>
      </c>
      <c r="I6" s="32">
        <v>278.5797</v>
      </c>
      <c r="J6" s="32">
        <v>278.5797</v>
      </c>
    </row>
    <row r="7" spans="1:16" x14ac:dyDescent="0.2">
      <c r="A7">
        <v>275.5</v>
      </c>
      <c r="B7">
        <v>68.981499999999997</v>
      </c>
      <c r="C7" s="20">
        <v>295.5</v>
      </c>
      <c r="D7" s="16">
        <v>72.850678733029923</v>
      </c>
      <c r="E7" s="16"/>
      <c r="H7" s="32">
        <v>279.4221</v>
      </c>
      <c r="I7" s="32">
        <v>279.4221</v>
      </c>
      <c r="J7" s="32">
        <v>279.4221</v>
      </c>
      <c r="L7" s="19">
        <v>9551.75</v>
      </c>
      <c r="M7" s="19">
        <v>9752.4500000000007</v>
      </c>
      <c r="N7" s="52">
        <v>9658.25</v>
      </c>
      <c r="O7" s="19">
        <v>9653.5499999999993</v>
      </c>
    </row>
    <row r="8" spans="1:16" x14ac:dyDescent="0.2">
      <c r="A8">
        <v>277</v>
      </c>
      <c r="B8">
        <v>67.660899999999998</v>
      </c>
      <c r="C8" s="20">
        <v>296.5</v>
      </c>
      <c r="D8" s="16">
        <v>82.987551867218883</v>
      </c>
      <c r="E8" s="16"/>
      <c r="H8" s="32">
        <v>280.68579999999997</v>
      </c>
      <c r="I8" s="32">
        <v>280.68579999999997</v>
      </c>
      <c r="J8" s="32">
        <v>280.68579999999997</v>
      </c>
      <c r="L8" s="19">
        <v>9599.0999999999985</v>
      </c>
      <c r="M8" s="19">
        <v>9811.25</v>
      </c>
      <c r="N8" s="52">
        <v>9720.4</v>
      </c>
      <c r="O8" s="19">
        <v>9714.7999999999993</v>
      </c>
    </row>
    <row r="9" spans="1:16" x14ac:dyDescent="0.2">
      <c r="A9">
        <v>277.5</v>
      </c>
      <c r="B9">
        <v>65.922899999999998</v>
      </c>
      <c r="C9" s="20">
        <v>297.5</v>
      </c>
      <c r="D9" s="16">
        <v>74.012158054712188</v>
      </c>
      <c r="E9" s="16"/>
      <c r="H9" s="32">
        <v>281.10700000000003</v>
      </c>
      <c r="I9" s="32">
        <v>281.10700000000003</v>
      </c>
      <c r="J9" s="32">
        <v>281.10700000000003</v>
      </c>
      <c r="L9" s="19">
        <v>9650.5499999999993</v>
      </c>
      <c r="M9" s="19">
        <v>9867.7999999999993</v>
      </c>
      <c r="N9" s="52">
        <v>9784.4500000000007</v>
      </c>
      <c r="O9" s="19">
        <v>9776.5499999999993</v>
      </c>
    </row>
    <row r="10" spans="1:16" x14ac:dyDescent="0.2">
      <c r="A10">
        <v>278.5</v>
      </c>
      <c r="B10">
        <v>66.059600000000003</v>
      </c>
      <c r="C10" s="20">
        <v>298.5</v>
      </c>
      <c r="D10" s="16">
        <v>74.736842105263761</v>
      </c>
      <c r="E10" s="16"/>
      <c r="H10" s="32">
        <v>281.94940000000003</v>
      </c>
      <c r="I10" s="32">
        <v>281.94940000000003</v>
      </c>
      <c r="J10" s="32">
        <v>281.94940000000003</v>
      </c>
      <c r="L10" s="19">
        <v>9702.9500000000007</v>
      </c>
      <c r="M10" s="19">
        <v>9921</v>
      </c>
      <c r="N10" s="52">
        <v>9848.15</v>
      </c>
      <c r="O10" s="19">
        <v>9837.5</v>
      </c>
    </row>
    <row r="11" spans="1:16" x14ac:dyDescent="0.2">
      <c r="A11">
        <v>279.5</v>
      </c>
      <c r="B11">
        <v>64.285700000000006</v>
      </c>
      <c r="C11" s="20">
        <v>299.5</v>
      </c>
      <c r="D11" s="16">
        <v>76.0904684975756</v>
      </c>
      <c r="E11" s="16"/>
      <c r="H11" s="32">
        <v>282.79180000000002</v>
      </c>
      <c r="I11" s="32">
        <v>282.79180000000002</v>
      </c>
      <c r="J11" s="32">
        <v>282.79180000000002</v>
      </c>
      <c r="L11" s="19">
        <v>9756.9000000000015</v>
      </c>
      <c r="M11" s="19">
        <v>9967.1500000000015</v>
      </c>
      <c r="N11" s="52">
        <v>9910.2000000000007</v>
      </c>
      <c r="O11" s="19">
        <v>9897.7999999999993</v>
      </c>
    </row>
    <row r="12" spans="1:16" x14ac:dyDescent="0.2">
      <c r="A12">
        <v>280.5</v>
      </c>
      <c r="B12">
        <v>62.881399999999999</v>
      </c>
      <c r="C12" s="20">
        <v>300.5</v>
      </c>
      <c r="D12" s="16">
        <v>80.930232558140631</v>
      </c>
      <c r="E12" s="16"/>
      <c r="H12" s="32">
        <v>283.63420000000002</v>
      </c>
      <c r="I12" s="32">
        <v>283.63420000000002</v>
      </c>
      <c r="J12" s="32">
        <v>283.63420000000002</v>
      </c>
      <c r="L12" s="19">
        <v>9803.7000000000007</v>
      </c>
      <c r="M12" s="19">
        <v>10016.049999999999</v>
      </c>
      <c r="N12" s="52">
        <v>9960.4500000000007</v>
      </c>
      <c r="O12" s="19">
        <v>9948.5499999999993</v>
      </c>
    </row>
    <row r="13" spans="1:16" x14ac:dyDescent="0.2">
      <c r="A13">
        <v>281.5</v>
      </c>
      <c r="B13">
        <v>62.903199999999998</v>
      </c>
      <c r="C13" s="20">
        <v>301.5</v>
      </c>
      <c r="D13" s="16">
        <v>82.869379014984048</v>
      </c>
      <c r="E13" s="16"/>
      <c r="H13" s="32">
        <v>284.47669999999999</v>
      </c>
      <c r="I13" s="32">
        <v>284.47669999999999</v>
      </c>
      <c r="J13" s="32">
        <v>284.47669999999999</v>
      </c>
      <c r="L13" s="19">
        <v>9842.4500000000007</v>
      </c>
      <c r="M13" s="19">
        <v>10067.799999999999</v>
      </c>
      <c r="N13" s="52">
        <v>9999.75</v>
      </c>
      <c r="O13" s="19">
        <v>9989.4000000000015</v>
      </c>
    </row>
    <row r="14" spans="1:16" x14ac:dyDescent="0.2">
      <c r="A14">
        <v>282.5</v>
      </c>
      <c r="B14">
        <v>64</v>
      </c>
      <c r="C14" s="20">
        <v>302.5</v>
      </c>
      <c r="D14" s="16">
        <v>75.994108983802647</v>
      </c>
      <c r="E14" s="16"/>
      <c r="H14" s="32">
        <v>285.31909999999999</v>
      </c>
      <c r="I14" s="32">
        <v>285.31909999999999</v>
      </c>
      <c r="J14" s="32">
        <v>285.31909999999999</v>
      </c>
      <c r="L14" s="19">
        <v>9883.85</v>
      </c>
      <c r="M14" s="19">
        <v>10113.85</v>
      </c>
      <c r="N14" s="52">
        <v>10038.6</v>
      </c>
      <c r="O14" s="19">
        <v>10029.700000000001</v>
      </c>
    </row>
    <row r="15" spans="1:16" x14ac:dyDescent="0.2">
      <c r="A15">
        <v>283.5</v>
      </c>
      <c r="B15">
        <v>64.162800000000004</v>
      </c>
      <c r="C15" s="20">
        <v>303.5</v>
      </c>
      <c r="D15" s="16">
        <v>71.617161716170756</v>
      </c>
      <c r="E15" s="16"/>
      <c r="H15" s="32">
        <v>286.16149999999999</v>
      </c>
      <c r="I15" s="32">
        <v>286.16149999999999</v>
      </c>
      <c r="J15" s="32">
        <v>286.16149999999999</v>
      </c>
      <c r="L15" s="19">
        <v>9926.4500000000007</v>
      </c>
      <c r="M15" s="19">
        <v>10158.900000000001</v>
      </c>
      <c r="N15" s="52">
        <v>10077.549999999999</v>
      </c>
      <c r="O15" s="19">
        <v>10070.049999999999</v>
      </c>
    </row>
    <row r="16" spans="1:16" x14ac:dyDescent="0.2">
      <c r="A16">
        <v>284.5</v>
      </c>
      <c r="B16">
        <v>63.286700000000003</v>
      </c>
      <c r="C16" s="20">
        <v>304.5</v>
      </c>
      <c r="D16" s="16">
        <v>64.817001180637661</v>
      </c>
      <c r="E16" s="16"/>
      <c r="H16" s="32">
        <v>287.00389999999999</v>
      </c>
      <c r="I16" s="32">
        <v>287.00389999999999</v>
      </c>
      <c r="J16" s="32">
        <v>287.00389999999999</v>
      </c>
      <c r="L16" s="19">
        <v>9969.5499999999993</v>
      </c>
      <c r="M16" s="19">
        <v>10202.35</v>
      </c>
      <c r="N16" s="52">
        <v>10116.6</v>
      </c>
      <c r="O16" s="19">
        <v>10110.299999999999</v>
      </c>
    </row>
    <row r="17" spans="1:16" x14ac:dyDescent="0.2">
      <c r="A17">
        <v>285.5</v>
      </c>
      <c r="B17">
        <v>63.636400000000002</v>
      </c>
      <c r="C17" s="20">
        <v>305.5</v>
      </c>
      <c r="D17" s="16">
        <v>71.162790697676627</v>
      </c>
      <c r="E17" s="16"/>
      <c r="H17" s="32">
        <v>287.84640000000002</v>
      </c>
      <c r="I17" s="32">
        <v>287.84640000000002</v>
      </c>
      <c r="J17" s="32">
        <v>287.84640000000002</v>
      </c>
      <c r="L17" s="19">
        <v>10013.150000000001</v>
      </c>
      <c r="M17" s="19">
        <v>10244.15</v>
      </c>
      <c r="N17" s="52">
        <v>10155.75</v>
      </c>
      <c r="O17" s="19">
        <v>10150.25</v>
      </c>
    </row>
    <row r="18" spans="1:16" x14ac:dyDescent="0.2">
      <c r="A18">
        <v>286.5</v>
      </c>
      <c r="B18">
        <v>65.186499999999995</v>
      </c>
      <c r="C18" s="20">
        <v>306.5</v>
      </c>
      <c r="D18" s="16">
        <v>68.985507246377381</v>
      </c>
      <c r="E18" s="16"/>
      <c r="H18" s="32">
        <v>288.68880000000001</v>
      </c>
      <c r="I18" s="32">
        <v>288.68880000000001</v>
      </c>
      <c r="J18" s="32">
        <v>288.68880000000001</v>
      </c>
      <c r="L18" s="19">
        <v>10057.35</v>
      </c>
      <c r="M18" s="19">
        <v>10286.049999999999</v>
      </c>
      <c r="N18" s="52">
        <v>10195.15</v>
      </c>
      <c r="O18" s="19">
        <v>10190.35</v>
      </c>
    </row>
    <row r="19" spans="1:16" x14ac:dyDescent="0.2">
      <c r="A19">
        <v>287.5</v>
      </c>
      <c r="B19">
        <v>69.387799999999999</v>
      </c>
      <c r="C19" s="20">
        <v>307.5</v>
      </c>
      <c r="D19" s="16">
        <v>73.018867924530369</v>
      </c>
      <c r="E19" s="16"/>
      <c r="H19" s="32">
        <v>289.53120000000001</v>
      </c>
      <c r="I19" s="32">
        <v>289.53120000000001</v>
      </c>
      <c r="J19" s="32">
        <v>289.53120000000001</v>
      </c>
      <c r="L19" s="19">
        <v>10100.900000000001</v>
      </c>
      <c r="M19" s="19">
        <v>10327.349999999999</v>
      </c>
      <c r="N19" s="52">
        <v>10234.4</v>
      </c>
      <c r="O19" s="19">
        <v>10230.5</v>
      </c>
    </row>
    <row r="20" spans="1:16" x14ac:dyDescent="0.2">
      <c r="A20">
        <v>288.5</v>
      </c>
      <c r="B20">
        <v>71.4542</v>
      </c>
      <c r="C20" s="20">
        <v>308.5</v>
      </c>
      <c r="D20" s="16">
        <v>69.762419006481196</v>
      </c>
      <c r="E20" s="16"/>
      <c r="H20" s="32">
        <v>291.17169999999999</v>
      </c>
      <c r="I20" s="32">
        <v>291.9203</v>
      </c>
      <c r="J20" s="32">
        <v>290.60480000000001</v>
      </c>
      <c r="L20" s="19">
        <v>10144.150000000001</v>
      </c>
      <c r="M20" s="19">
        <v>10368.5</v>
      </c>
      <c r="N20" s="52">
        <v>10273.75</v>
      </c>
      <c r="O20" s="19">
        <v>10270.65</v>
      </c>
    </row>
    <row r="21" spans="1:16" x14ac:dyDescent="0.2">
      <c r="A21">
        <v>289.5</v>
      </c>
      <c r="B21">
        <v>74.411799999999999</v>
      </c>
      <c r="C21" s="20">
        <v>309.5</v>
      </c>
      <c r="D21" s="16">
        <v>69.639468690701918</v>
      </c>
      <c r="E21" s="16"/>
      <c r="H21" s="32">
        <v>291.4855</v>
      </c>
      <c r="I21" s="32">
        <v>292.29809999999998</v>
      </c>
      <c r="J21" s="32">
        <v>290.7756</v>
      </c>
      <c r="L21" s="19">
        <v>10189.75</v>
      </c>
      <c r="M21" s="19">
        <v>10408.700000000001</v>
      </c>
      <c r="N21" s="52">
        <v>10313.650000000001</v>
      </c>
      <c r="O21" s="19">
        <v>10311</v>
      </c>
    </row>
    <row r="22" spans="1:16" x14ac:dyDescent="0.2">
      <c r="A22">
        <v>290.5</v>
      </c>
      <c r="B22">
        <v>77.556799999999996</v>
      </c>
      <c r="C22" s="20">
        <v>310.5</v>
      </c>
      <c r="D22" s="16">
        <v>65.046728971964157</v>
      </c>
      <c r="E22" s="16"/>
      <c r="H22" s="32">
        <v>291.85989999999998</v>
      </c>
      <c r="I22" s="32">
        <v>292.49799999999999</v>
      </c>
      <c r="J22" s="32">
        <v>291.06169999999997</v>
      </c>
      <c r="L22" s="19">
        <v>10234.549999999999</v>
      </c>
      <c r="M22" s="19">
        <v>10447.65</v>
      </c>
      <c r="N22" s="52">
        <v>10353.6</v>
      </c>
      <c r="O22" s="19">
        <v>10351.299999999999</v>
      </c>
    </row>
    <row r="23" spans="1:16" x14ac:dyDescent="0.2">
      <c r="A23">
        <v>291.5</v>
      </c>
      <c r="B23">
        <v>83.008399999999995</v>
      </c>
      <c r="C23" s="20">
        <v>311.5</v>
      </c>
      <c r="D23" s="16">
        <v>59.785202863960194</v>
      </c>
      <c r="E23" s="16"/>
      <c r="H23" s="32">
        <v>292.26740000000001</v>
      </c>
      <c r="I23" s="32">
        <v>292.78190000000001</v>
      </c>
      <c r="J23" s="32">
        <v>291.50400000000002</v>
      </c>
      <c r="L23" s="19">
        <v>10278.549999999999</v>
      </c>
      <c r="M23" s="19">
        <v>10485.4</v>
      </c>
      <c r="N23" s="52">
        <v>10393.4</v>
      </c>
      <c r="O23" s="19">
        <v>10391.349999999999</v>
      </c>
    </row>
    <row r="24" spans="1:16" x14ac:dyDescent="0.2">
      <c r="A24">
        <v>292.5</v>
      </c>
      <c r="B24">
        <v>75.510199999999998</v>
      </c>
      <c r="C24" s="20">
        <v>312.5</v>
      </c>
      <c r="D24" s="16">
        <v>52.121212121213311</v>
      </c>
      <c r="E24" s="16"/>
      <c r="H24" s="32">
        <v>293.62360000000001</v>
      </c>
      <c r="I24" s="32">
        <v>295.15089999999998</v>
      </c>
      <c r="J24" s="32">
        <v>292.35610000000003</v>
      </c>
      <c r="L24" s="19">
        <v>10322.599999999999</v>
      </c>
      <c r="M24" s="19">
        <v>10522.8</v>
      </c>
      <c r="N24" s="52">
        <v>10433.25</v>
      </c>
      <c r="O24" s="19">
        <v>10431.25</v>
      </c>
    </row>
    <row r="25" spans="1:16" x14ac:dyDescent="0.2">
      <c r="A25">
        <v>293.5</v>
      </c>
      <c r="B25">
        <v>76.174499999999995</v>
      </c>
      <c r="C25" s="20">
        <v>313.5</v>
      </c>
      <c r="D25" s="16">
        <v>46.244477172311811</v>
      </c>
      <c r="E25" s="16"/>
      <c r="H25" s="63">
        <v>294.73759999999999</v>
      </c>
      <c r="I25" s="63">
        <v>296.13159999999999</v>
      </c>
      <c r="J25" s="63">
        <v>293.62209999999999</v>
      </c>
      <c r="K25" s="64"/>
      <c r="L25" s="65">
        <v>10366.299999999999</v>
      </c>
      <c r="M25" s="65">
        <v>10560.4</v>
      </c>
      <c r="N25" s="65">
        <v>10473.650000000001</v>
      </c>
      <c r="O25" s="65">
        <v>10471.650000000001</v>
      </c>
      <c r="P25" s="66" t="s">
        <v>223</v>
      </c>
    </row>
    <row r="26" spans="1:16" x14ac:dyDescent="0.2">
      <c r="A26">
        <v>294.5</v>
      </c>
      <c r="B26">
        <v>82.005099999999999</v>
      </c>
      <c r="C26" s="20">
        <v>314.5</v>
      </c>
      <c r="D26" s="16">
        <v>37.662337662338487</v>
      </c>
      <c r="E26" s="16"/>
      <c r="H26" s="63">
        <v>296.05529999999999</v>
      </c>
      <c r="I26" s="63">
        <v>296.53550000000001</v>
      </c>
      <c r="J26" s="63">
        <v>294.38040000000001</v>
      </c>
      <c r="K26" s="64"/>
      <c r="L26" s="65">
        <v>10410.200000000001</v>
      </c>
      <c r="M26" s="65">
        <v>10598.05</v>
      </c>
      <c r="N26" s="65">
        <v>10514.05</v>
      </c>
      <c r="O26" s="65">
        <v>10512.25</v>
      </c>
      <c r="P26" s="66"/>
    </row>
    <row r="27" spans="1:16" x14ac:dyDescent="0.2">
      <c r="A27">
        <v>295.5</v>
      </c>
      <c r="B27">
        <v>83.939400000000006</v>
      </c>
      <c r="C27" s="20">
        <v>315.5</v>
      </c>
      <c r="D27" s="16">
        <v>32.378580323785449</v>
      </c>
      <c r="E27" s="16"/>
      <c r="H27" s="63">
        <v>296.3501</v>
      </c>
      <c r="I27" s="63">
        <v>296.76209999999998</v>
      </c>
      <c r="J27" s="63">
        <v>295.83789999999999</v>
      </c>
      <c r="K27" s="64"/>
      <c r="L27" s="65">
        <v>10455.75</v>
      </c>
      <c r="M27" s="65">
        <v>10635.2</v>
      </c>
      <c r="N27" s="65">
        <v>10554.1</v>
      </c>
      <c r="O27" s="65">
        <v>10552.65</v>
      </c>
      <c r="P27" s="66"/>
    </row>
    <row r="28" spans="1:16" x14ac:dyDescent="0.2">
      <c r="A28">
        <v>296.5</v>
      </c>
      <c r="B28">
        <v>84.569699999999997</v>
      </c>
      <c r="C28" s="20">
        <v>316.5</v>
      </c>
      <c r="D28" s="16">
        <v>28.636622932116513</v>
      </c>
      <c r="E28" s="16"/>
      <c r="H28" s="63">
        <v>296.53539999999998</v>
      </c>
      <c r="I28" s="63">
        <v>297.17919999999998</v>
      </c>
      <c r="J28" s="63">
        <v>296.1943</v>
      </c>
      <c r="K28" s="64"/>
      <c r="L28" s="65">
        <v>10503.25</v>
      </c>
      <c r="M28" s="65">
        <v>10671.3</v>
      </c>
      <c r="N28" s="65">
        <v>10595</v>
      </c>
      <c r="O28" s="65">
        <v>10593.55</v>
      </c>
      <c r="P28" s="66"/>
    </row>
    <row r="29" spans="1:16" x14ac:dyDescent="0.2">
      <c r="A29">
        <v>297.5</v>
      </c>
      <c r="B29">
        <v>83.333299999999994</v>
      </c>
      <c r="C29" s="20">
        <v>317.5</v>
      </c>
      <c r="D29" s="16">
        <v>28.686131386860865</v>
      </c>
      <c r="E29" s="16"/>
      <c r="H29" s="63">
        <v>296.71109999999999</v>
      </c>
      <c r="I29" s="63">
        <v>300.98930000000001</v>
      </c>
      <c r="J29" s="63">
        <v>296.29719999999998</v>
      </c>
      <c r="K29" s="64"/>
      <c r="L29" s="65">
        <v>10550.55</v>
      </c>
      <c r="M29" s="65">
        <v>10707.15</v>
      </c>
      <c r="N29" s="65">
        <v>10635.599999999999</v>
      </c>
      <c r="O29" s="65">
        <v>10634.2</v>
      </c>
      <c r="P29" s="66"/>
    </row>
    <row r="30" spans="1:16" x14ac:dyDescent="0.2">
      <c r="A30">
        <v>298.5</v>
      </c>
      <c r="B30">
        <v>87.096800000000002</v>
      </c>
      <c r="C30" s="20">
        <v>318.5</v>
      </c>
      <c r="D30" s="16">
        <v>26.876090750436571</v>
      </c>
      <c r="E30" s="16"/>
      <c r="H30" s="63">
        <v>297.01420000000002</v>
      </c>
      <c r="I30" s="63">
        <v>301.38830000000002</v>
      </c>
      <c r="J30" s="63">
        <v>296.49340000000001</v>
      </c>
      <c r="K30" s="64"/>
      <c r="L30" s="65">
        <v>10596.75</v>
      </c>
      <c r="M30" s="65">
        <v>10742.85</v>
      </c>
      <c r="N30" s="65">
        <v>10675.95</v>
      </c>
      <c r="O30" s="65">
        <v>10674.6</v>
      </c>
      <c r="P30" s="66"/>
    </row>
    <row r="31" spans="1:16" x14ac:dyDescent="0.2">
      <c r="A31">
        <v>299.5</v>
      </c>
      <c r="B31">
        <v>76.956500000000005</v>
      </c>
      <c r="C31" s="20">
        <v>319.5</v>
      </c>
      <c r="D31" s="16">
        <v>26.712692511948781</v>
      </c>
      <c r="E31" s="16"/>
      <c r="H31" s="32">
        <v>299.81020000000001</v>
      </c>
      <c r="I31" s="32">
        <v>301.64089999999999</v>
      </c>
      <c r="J31" s="32">
        <v>297.0025</v>
      </c>
      <c r="L31" s="19">
        <v>10642.2</v>
      </c>
      <c r="M31" s="19">
        <v>10784.5</v>
      </c>
      <c r="N31" s="52">
        <v>10718</v>
      </c>
      <c r="O31" s="19">
        <v>10716.95</v>
      </c>
    </row>
    <row r="32" spans="1:16" x14ac:dyDescent="0.2">
      <c r="A32">
        <v>300.5</v>
      </c>
      <c r="B32">
        <v>83</v>
      </c>
      <c r="C32" s="20">
        <v>320.5</v>
      </c>
      <c r="D32" s="16">
        <v>23.754345307068693</v>
      </c>
      <c r="E32" s="16"/>
      <c r="H32" s="32">
        <v>300.74650000000003</v>
      </c>
      <c r="I32" s="32">
        <v>301.8503</v>
      </c>
      <c r="J32" s="32">
        <v>298.3886</v>
      </c>
      <c r="L32" s="19">
        <v>10686.099999999999</v>
      </c>
      <c r="M32" s="19">
        <v>10838.25</v>
      </c>
      <c r="N32" s="52">
        <v>10762.45</v>
      </c>
      <c r="O32" s="19">
        <v>10762.5</v>
      </c>
    </row>
    <row r="33" spans="1:16" x14ac:dyDescent="0.2">
      <c r="A33">
        <v>301.5</v>
      </c>
      <c r="B33">
        <v>84.967299999999994</v>
      </c>
      <c r="C33" s="20">
        <v>321.5</v>
      </c>
      <c r="D33" s="16">
        <v>23.069590085796467</v>
      </c>
      <c r="E33" s="16"/>
      <c r="H33" s="32">
        <v>301.3981</v>
      </c>
      <c r="I33" s="32">
        <v>302.28519999999997</v>
      </c>
      <c r="J33" s="32">
        <v>300.3546</v>
      </c>
      <c r="L33" s="19">
        <v>10729.05</v>
      </c>
      <c r="M33" s="19">
        <v>10897.3</v>
      </c>
      <c r="N33" s="52">
        <v>10808.8</v>
      </c>
      <c r="O33" s="19">
        <v>10809.95</v>
      </c>
    </row>
    <row r="34" spans="1:16" x14ac:dyDescent="0.2">
      <c r="A34">
        <v>302.5</v>
      </c>
      <c r="B34">
        <v>78.571399999999997</v>
      </c>
      <c r="C34" s="20">
        <v>322.5</v>
      </c>
      <c r="D34" s="16">
        <v>19.48295241663639</v>
      </c>
      <c r="E34" s="16"/>
      <c r="H34" s="32">
        <v>302.22340000000003</v>
      </c>
      <c r="I34" s="32">
        <v>303.46390000000002</v>
      </c>
      <c r="J34" s="32">
        <v>300.9273</v>
      </c>
      <c r="L34" s="19">
        <v>10772.5</v>
      </c>
      <c r="M34" s="19">
        <v>10953.9</v>
      </c>
      <c r="N34" s="52">
        <v>10855.8</v>
      </c>
      <c r="O34" s="19">
        <v>10857.599999999999</v>
      </c>
    </row>
    <row r="35" spans="1:16" x14ac:dyDescent="0.2">
      <c r="A35">
        <v>303.5</v>
      </c>
      <c r="B35">
        <v>73.941400000000002</v>
      </c>
      <c r="C35" s="20">
        <v>323.5</v>
      </c>
      <c r="D35" s="16">
        <v>20.303867403314861</v>
      </c>
      <c r="E35" s="16"/>
      <c r="H35" s="32">
        <v>303.0324</v>
      </c>
      <c r="I35" s="32">
        <v>304.86559999999997</v>
      </c>
      <c r="J35" s="32">
        <v>302.01740000000001</v>
      </c>
      <c r="L35" s="19">
        <v>10818.3</v>
      </c>
      <c r="M35" s="19">
        <v>11005.25</v>
      </c>
      <c r="N35" s="52">
        <v>10904.349999999999</v>
      </c>
      <c r="O35" s="19">
        <v>10906.55</v>
      </c>
    </row>
    <row r="36" spans="1:16" x14ac:dyDescent="0.2">
      <c r="A36">
        <v>304.5</v>
      </c>
      <c r="B36">
        <v>71.111099999999993</v>
      </c>
      <c r="C36" s="20">
        <v>324.5</v>
      </c>
      <c r="D36" s="16">
        <v>20.13824884792529</v>
      </c>
      <c r="E36" s="16"/>
      <c r="H36" s="32">
        <v>303.827</v>
      </c>
      <c r="I36" s="32">
        <v>306.18819999999999</v>
      </c>
      <c r="J36" s="32">
        <v>302.7124</v>
      </c>
      <c r="L36" s="19">
        <v>10867.55</v>
      </c>
      <c r="M36" s="19">
        <v>11052.25</v>
      </c>
      <c r="N36" s="52">
        <v>10954.7</v>
      </c>
      <c r="O36" s="19">
        <v>10956.45</v>
      </c>
    </row>
    <row r="37" spans="1:16" x14ac:dyDescent="0.2">
      <c r="A37">
        <v>305.5</v>
      </c>
      <c r="B37">
        <v>69.473699999999994</v>
      </c>
      <c r="C37" s="20">
        <v>325.5</v>
      </c>
      <c r="D37" s="16">
        <v>19.281332164767239</v>
      </c>
      <c r="E37" s="16"/>
      <c r="H37" s="32">
        <v>304.98599999999999</v>
      </c>
      <c r="I37" s="32">
        <v>306.8476</v>
      </c>
      <c r="J37" s="32">
        <v>303.43700000000001</v>
      </c>
      <c r="L37" s="19">
        <v>10919.650000000001</v>
      </c>
      <c r="M37" s="19">
        <v>11098.25</v>
      </c>
      <c r="N37" s="52">
        <v>11006.45</v>
      </c>
      <c r="O37" s="19">
        <v>11007.05</v>
      </c>
    </row>
    <row r="38" spans="1:16" x14ac:dyDescent="0.2">
      <c r="A38">
        <v>306.5</v>
      </c>
      <c r="B38">
        <v>70.400000000000006</v>
      </c>
      <c r="C38" s="20">
        <v>326.5</v>
      </c>
      <c r="D38" s="16">
        <v>19.393336648432726</v>
      </c>
      <c r="E38" s="16"/>
      <c r="H38" s="32">
        <v>306.21780000000001</v>
      </c>
      <c r="I38" s="32">
        <v>308.32650000000001</v>
      </c>
      <c r="J38" s="32">
        <v>304.4194</v>
      </c>
      <c r="L38" s="19">
        <v>10974.35</v>
      </c>
      <c r="M38" s="19">
        <v>11142.95</v>
      </c>
      <c r="N38" s="52">
        <v>11059.05</v>
      </c>
      <c r="O38" s="19">
        <v>11058.75</v>
      </c>
    </row>
    <row r="39" spans="1:16" x14ac:dyDescent="0.2">
      <c r="A39">
        <v>307.5</v>
      </c>
      <c r="B39">
        <v>73.146299999999997</v>
      </c>
      <c r="C39" s="20">
        <v>327.5</v>
      </c>
      <c r="D39" s="16">
        <v>20.437636761488498</v>
      </c>
      <c r="E39" s="16"/>
      <c r="H39" s="63">
        <v>306.97239999999999</v>
      </c>
      <c r="I39" s="63">
        <v>308.82479999999998</v>
      </c>
      <c r="J39" s="63">
        <v>305.13749999999999</v>
      </c>
      <c r="K39" s="64"/>
      <c r="L39" s="65">
        <v>11031.1</v>
      </c>
      <c r="M39" s="65">
        <v>11184.65</v>
      </c>
      <c r="N39" s="65">
        <v>11110.5</v>
      </c>
      <c r="O39" s="65">
        <v>11109.85</v>
      </c>
      <c r="P39" s="66" t="s">
        <v>222</v>
      </c>
    </row>
    <row r="40" spans="1:16" x14ac:dyDescent="0.2">
      <c r="A40">
        <v>308.5</v>
      </c>
      <c r="B40">
        <v>74.571399999999997</v>
      </c>
      <c r="C40" s="20">
        <v>328.5</v>
      </c>
      <c r="D40" s="16">
        <v>20.362563237773188</v>
      </c>
      <c r="E40" s="16"/>
      <c r="H40" s="63">
        <v>307.63819999999998</v>
      </c>
      <c r="I40" s="63">
        <v>309.20679999999999</v>
      </c>
      <c r="J40" s="63">
        <v>306.28769999999997</v>
      </c>
      <c r="K40" s="64"/>
      <c r="L40" s="65">
        <v>11090.95</v>
      </c>
      <c r="M40" s="65">
        <v>11224.8</v>
      </c>
      <c r="N40" s="65">
        <v>11161.05</v>
      </c>
      <c r="O40" s="65">
        <v>11160.5</v>
      </c>
      <c r="P40" s="66"/>
    </row>
    <row r="41" spans="1:16" x14ac:dyDescent="0.2">
      <c r="A41">
        <v>309.5</v>
      </c>
      <c r="B41">
        <v>72.7273</v>
      </c>
      <c r="C41" s="20">
        <v>329.5</v>
      </c>
      <c r="D41" s="16">
        <v>20.875000000000181</v>
      </c>
      <c r="E41" s="16"/>
      <c r="H41" s="63">
        <v>308.48970000000003</v>
      </c>
      <c r="I41" s="63">
        <v>309.85489999999999</v>
      </c>
      <c r="J41" s="63">
        <v>307.03280000000001</v>
      </c>
      <c r="K41" s="64"/>
      <c r="L41" s="65">
        <v>11156.8</v>
      </c>
      <c r="M41" s="65">
        <v>11266.400000000001</v>
      </c>
      <c r="N41" s="65">
        <v>11211.9</v>
      </c>
      <c r="O41" s="65">
        <v>11211.849999999999</v>
      </c>
      <c r="P41" s="66"/>
    </row>
    <row r="42" spans="1:16" x14ac:dyDescent="0.2">
      <c r="A42">
        <v>310.5</v>
      </c>
      <c r="B42">
        <v>65.5642</v>
      </c>
      <c r="C42" s="20">
        <v>330.5</v>
      </c>
      <c r="D42" s="16">
        <v>19.950124688279416</v>
      </c>
      <c r="E42" s="16"/>
      <c r="H42" s="63">
        <v>309.28070000000002</v>
      </c>
      <c r="I42" s="63">
        <v>310.61540000000002</v>
      </c>
      <c r="J42" s="63">
        <v>307.98610000000002</v>
      </c>
      <c r="K42" s="64"/>
      <c r="L42" s="65">
        <v>11215.05</v>
      </c>
      <c r="M42" s="65">
        <v>11315.7</v>
      </c>
      <c r="N42" s="65">
        <v>11260.849999999999</v>
      </c>
      <c r="O42" s="65">
        <v>11262</v>
      </c>
      <c r="P42" s="66"/>
    </row>
    <row r="43" spans="1:16" x14ac:dyDescent="0.2">
      <c r="A43">
        <v>311.5</v>
      </c>
      <c r="B43">
        <v>66.513800000000003</v>
      </c>
      <c r="C43" s="20">
        <v>331.5</v>
      </c>
      <c r="D43" s="16">
        <v>18.939147412951794</v>
      </c>
      <c r="E43" s="16"/>
      <c r="H43" s="63">
        <v>310.11219999999997</v>
      </c>
      <c r="I43" s="63">
        <v>311.17790000000002</v>
      </c>
      <c r="J43" s="63">
        <v>308.57100000000003</v>
      </c>
      <c r="K43" s="64"/>
      <c r="L43" s="65">
        <v>11256.2</v>
      </c>
      <c r="M43" s="65">
        <v>11371</v>
      </c>
      <c r="N43" s="65">
        <v>11307</v>
      </c>
      <c r="O43" s="65">
        <v>11309.05</v>
      </c>
      <c r="P43" s="66"/>
    </row>
    <row r="44" spans="1:16" x14ac:dyDescent="0.2">
      <c r="A44">
        <v>312.5</v>
      </c>
      <c r="B44">
        <v>61.956499999999998</v>
      </c>
      <c r="C44" s="20">
        <v>332.5</v>
      </c>
      <c r="D44" s="16">
        <v>18.431245965138789</v>
      </c>
      <c r="E44" s="16"/>
      <c r="H44" s="63">
        <v>310.9511</v>
      </c>
      <c r="I44" s="63">
        <v>311.84289999999999</v>
      </c>
      <c r="J44" s="63">
        <v>309.53250000000003</v>
      </c>
      <c r="K44" s="64"/>
      <c r="L44" s="65">
        <v>11292.6</v>
      </c>
      <c r="M44" s="65">
        <v>11425.15</v>
      </c>
      <c r="N44" s="65">
        <v>11352.400000000001</v>
      </c>
      <c r="O44" s="65">
        <v>11354.7</v>
      </c>
      <c r="P44" s="66"/>
    </row>
    <row r="45" spans="1:16" x14ac:dyDescent="0.2">
      <c r="A45">
        <v>313.5</v>
      </c>
      <c r="B45">
        <v>59.642899999999997</v>
      </c>
      <c r="C45" s="20">
        <v>333.5</v>
      </c>
      <c r="D45" s="16">
        <v>18.081761006289643</v>
      </c>
      <c r="E45" s="16"/>
      <c r="H45" s="63">
        <v>311.62419999999997</v>
      </c>
      <c r="I45" s="63">
        <v>312.63979999999998</v>
      </c>
      <c r="J45" s="63">
        <v>310.66660000000002</v>
      </c>
      <c r="K45" s="64"/>
      <c r="L45" s="65">
        <v>11330.75</v>
      </c>
      <c r="M45" s="65">
        <v>11478.55</v>
      </c>
      <c r="N45" s="65">
        <v>11398.3</v>
      </c>
      <c r="O45" s="65">
        <v>11400.6</v>
      </c>
      <c r="P45" s="66"/>
    </row>
    <row r="46" spans="1:16" x14ac:dyDescent="0.2">
      <c r="A46">
        <v>314.5</v>
      </c>
      <c r="B46">
        <v>51.975299999999997</v>
      </c>
      <c r="C46" s="20">
        <v>334.5</v>
      </c>
      <c r="D46" s="16">
        <v>17.91113147045332</v>
      </c>
      <c r="E46" s="16"/>
      <c r="H46" s="32">
        <v>312.6832</v>
      </c>
      <c r="I46" s="32">
        <v>313.58949999999999</v>
      </c>
      <c r="J46" s="32">
        <v>311.72590000000002</v>
      </c>
      <c r="L46" s="19">
        <v>11371.099999999999</v>
      </c>
      <c r="M46" s="19">
        <v>11530.85</v>
      </c>
      <c r="N46" s="52">
        <v>11444.5</v>
      </c>
      <c r="O46" s="19">
        <v>11446.6</v>
      </c>
    </row>
    <row r="47" spans="1:16" x14ac:dyDescent="0.2">
      <c r="A47">
        <v>315.5</v>
      </c>
      <c r="B47">
        <v>43.950600000000001</v>
      </c>
      <c r="C47" s="20">
        <v>335.5</v>
      </c>
      <c r="D47" s="16">
        <v>18.429617575263471</v>
      </c>
      <c r="E47" s="16"/>
      <c r="H47" s="32">
        <v>313.50889999999998</v>
      </c>
      <c r="I47" s="32">
        <v>314.31490000000002</v>
      </c>
      <c r="J47" s="32">
        <v>312.57400000000001</v>
      </c>
      <c r="L47" s="19">
        <v>11412.349999999999</v>
      </c>
      <c r="M47" s="19">
        <v>11581.55</v>
      </c>
      <c r="N47" s="52">
        <v>11490.7</v>
      </c>
      <c r="O47" s="19">
        <v>11492.6</v>
      </c>
    </row>
    <row r="48" spans="1:16" x14ac:dyDescent="0.2">
      <c r="A48">
        <v>316.5</v>
      </c>
      <c r="B48">
        <v>41.3215</v>
      </c>
      <c r="C48" s="20">
        <v>336.5</v>
      </c>
      <c r="D48" s="16">
        <v>18.405139833711353</v>
      </c>
      <c r="E48" s="16"/>
      <c r="H48" s="32">
        <v>314.05239999999998</v>
      </c>
      <c r="I48" s="32">
        <v>314.90199999999999</v>
      </c>
      <c r="J48" s="32">
        <v>313.24930000000001</v>
      </c>
      <c r="L48" s="19">
        <v>11453.849999999999</v>
      </c>
      <c r="M48" s="19">
        <v>11631.55</v>
      </c>
      <c r="N48" s="52">
        <v>11536.75</v>
      </c>
      <c r="O48" s="19">
        <v>11538.8</v>
      </c>
    </row>
    <row r="49" spans="1:16" x14ac:dyDescent="0.2">
      <c r="A49">
        <v>317.5</v>
      </c>
      <c r="B49">
        <v>39.4495</v>
      </c>
      <c r="C49" s="20">
        <v>337.5</v>
      </c>
      <c r="D49" s="16">
        <v>19.038984587489303</v>
      </c>
      <c r="E49" s="16"/>
      <c r="H49" s="32">
        <v>314.5881</v>
      </c>
      <c r="I49" s="32">
        <v>316.07119999999998</v>
      </c>
      <c r="J49" s="32">
        <v>313.77210000000002</v>
      </c>
      <c r="L49" s="19">
        <v>11497.55</v>
      </c>
      <c r="M49" s="19">
        <v>11680.05</v>
      </c>
      <c r="N49" s="52">
        <v>11582.55</v>
      </c>
      <c r="O49" s="19">
        <v>11585</v>
      </c>
    </row>
    <row r="50" spans="1:16" x14ac:dyDescent="0.2">
      <c r="A50">
        <v>318.5</v>
      </c>
      <c r="B50">
        <v>36.036000000000001</v>
      </c>
      <c r="C50" s="20">
        <v>338.5</v>
      </c>
      <c r="D50" s="16">
        <v>21.42482975379728</v>
      </c>
      <c r="E50" s="16"/>
      <c r="H50" s="32">
        <v>315.37079999999997</v>
      </c>
      <c r="I50" s="32">
        <v>317.90559999999999</v>
      </c>
      <c r="J50" s="32">
        <v>314.30869999999999</v>
      </c>
      <c r="L50" s="19">
        <v>11543.95</v>
      </c>
      <c r="M50" s="19">
        <v>11726.95</v>
      </c>
      <c r="N50" s="52">
        <v>11628.3</v>
      </c>
      <c r="O50" s="19">
        <v>11631.2</v>
      </c>
    </row>
    <row r="51" spans="1:16" x14ac:dyDescent="0.2">
      <c r="A51">
        <v>319.5</v>
      </c>
      <c r="B51">
        <v>27.378599999999999</v>
      </c>
      <c r="C51" s="20">
        <v>339.5</v>
      </c>
      <c r="D51" s="16">
        <v>23.551106427818375</v>
      </c>
      <c r="E51" s="16"/>
      <c r="H51" s="32">
        <v>316.86849999999998</v>
      </c>
      <c r="I51" s="32">
        <v>319.88979999999998</v>
      </c>
      <c r="J51" s="32">
        <v>315.25970000000001</v>
      </c>
      <c r="L51" s="19">
        <v>11593.150000000001</v>
      </c>
      <c r="M51" s="19">
        <v>11772.9</v>
      </c>
      <c r="N51" s="52">
        <v>11674.05</v>
      </c>
      <c r="O51" s="19">
        <v>11677.45</v>
      </c>
    </row>
    <row r="52" spans="1:16" x14ac:dyDescent="0.2">
      <c r="A52">
        <v>320.5</v>
      </c>
      <c r="B52">
        <v>25.6203</v>
      </c>
      <c r="C52" s="20">
        <v>340.5</v>
      </c>
      <c r="D52" s="16">
        <v>27.765957446808219</v>
      </c>
      <c r="E52" s="16"/>
      <c r="H52" s="32">
        <v>318.52859999999998</v>
      </c>
      <c r="I52" s="32">
        <v>321.50740000000002</v>
      </c>
      <c r="J52" s="32">
        <v>316.19299999999998</v>
      </c>
      <c r="L52" s="19">
        <v>11638.150000000001</v>
      </c>
      <c r="M52" s="19">
        <v>11818.9</v>
      </c>
      <c r="N52" s="52">
        <v>11719.45</v>
      </c>
      <c r="O52" s="19">
        <v>11722.400000000001</v>
      </c>
    </row>
    <row r="53" spans="1:16" x14ac:dyDescent="0.2">
      <c r="A53">
        <v>321.5</v>
      </c>
      <c r="B53">
        <v>26.831700000000001</v>
      </c>
      <c r="C53" s="20">
        <v>341.5</v>
      </c>
      <c r="D53" s="16">
        <v>34.778012684989193</v>
      </c>
      <c r="E53" s="16"/>
      <c r="H53" s="32">
        <v>319.77620000000002</v>
      </c>
      <c r="I53" s="32">
        <v>322.43959999999998</v>
      </c>
      <c r="J53" s="32">
        <v>317.02280000000002</v>
      </c>
      <c r="L53" s="19">
        <v>11677</v>
      </c>
      <c r="M53" s="19">
        <v>11863.9</v>
      </c>
      <c r="N53" s="52">
        <v>11762.9</v>
      </c>
      <c r="O53" s="19">
        <v>11765.25</v>
      </c>
    </row>
    <row r="54" spans="1:16" x14ac:dyDescent="0.2">
      <c r="A54">
        <v>322.5</v>
      </c>
      <c r="B54">
        <v>22.378399999999999</v>
      </c>
      <c r="C54" s="20">
        <v>342.5</v>
      </c>
      <c r="D54" s="16">
        <v>33.668005354752353</v>
      </c>
      <c r="E54" s="16"/>
      <c r="H54" s="32">
        <v>321.0489</v>
      </c>
      <c r="I54" s="32">
        <v>324.74610000000001</v>
      </c>
      <c r="J54" s="32">
        <v>318.65679999999998</v>
      </c>
      <c r="L54" s="19">
        <v>11717.55</v>
      </c>
      <c r="M54" s="19">
        <v>11906.55</v>
      </c>
      <c r="N54" s="52">
        <v>11805.9</v>
      </c>
      <c r="O54" s="19">
        <v>11807.95</v>
      </c>
    </row>
    <row r="55" spans="1:16" x14ac:dyDescent="0.2">
      <c r="A55">
        <v>323.5</v>
      </c>
      <c r="B55">
        <v>18.368400000000001</v>
      </c>
      <c r="C55" s="20">
        <v>343.5</v>
      </c>
      <c r="D55" s="16">
        <v>28.610919143054769</v>
      </c>
      <c r="E55" s="16"/>
      <c r="H55" s="32">
        <v>322.20729999999998</v>
      </c>
      <c r="I55" s="32">
        <v>325.83659999999998</v>
      </c>
      <c r="J55" s="32">
        <v>319.91550000000001</v>
      </c>
      <c r="L55" s="19">
        <v>11758.85</v>
      </c>
      <c r="M55" s="19">
        <v>11949.75</v>
      </c>
      <c r="N55" s="52">
        <v>11849.45</v>
      </c>
      <c r="O55" s="19">
        <v>11850.900000000001</v>
      </c>
    </row>
    <row r="56" spans="1:16" x14ac:dyDescent="0.2">
      <c r="A56">
        <v>324.5</v>
      </c>
      <c r="B56">
        <v>17.558700000000002</v>
      </c>
      <c r="C56" s="20">
        <v>344.5</v>
      </c>
      <c r="D56" s="16">
        <v>27.991602519244246</v>
      </c>
      <c r="E56" s="16"/>
      <c r="H56" s="32">
        <v>323.1508</v>
      </c>
      <c r="I56" s="32">
        <v>326.88150000000002</v>
      </c>
      <c r="J56" s="32">
        <v>320.67739999999998</v>
      </c>
      <c r="L56" s="19">
        <v>11800.45</v>
      </c>
      <c r="M56" s="19">
        <v>11992.25</v>
      </c>
      <c r="N56" s="52">
        <v>11892.55</v>
      </c>
      <c r="O56" s="19">
        <v>11893.75</v>
      </c>
    </row>
    <row r="57" spans="1:16" x14ac:dyDescent="0.2">
      <c r="A57">
        <v>325.5</v>
      </c>
      <c r="B57">
        <v>18.103400000000001</v>
      </c>
      <c r="C57" s="20">
        <v>345.5</v>
      </c>
      <c r="D57" s="16">
        <v>28.229027962716668</v>
      </c>
      <c r="E57" s="16"/>
      <c r="H57" s="32">
        <v>324.09390000000002</v>
      </c>
      <c r="I57" s="32">
        <v>328.01119999999997</v>
      </c>
      <c r="J57" s="32">
        <v>321.58449999999999</v>
      </c>
      <c r="L57" s="19">
        <v>11843.65</v>
      </c>
      <c r="M57" s="19">
        <v>12033.2</v>
      </c>
      <c r="N57" s="52">
        <v>11935.650000000001</v>
      </c>
      <c r="O57" s="19">
        <v>11936.75</v>
      </c>
    </row>
    <row r="58" spans="1:16" x14ac:dyDescent="0.2">
      <c r="A58">
        <v>326.5</v>
      </c>
      <c r="B58">
        <v>19.288599999999999</v>
      </c>
      <c r="C58" s="20">
        <v>346.5</v>
      </c>
      <c r="D58" s="16">
        <v>26.323024054982643</v>
      </c>
      <c r="E58" s="16"/>
      <c r="H58" s="32">
        <v>325.24509999999998</v>
      </c>
      <c r="I58" s="32">
        <v>329.62380000000002</v>
      </c>
      <c r="J58" s="32">
        <v>322.30849999999998</v>
      </c>
      <c r="L58" s="19">
        <v>11888.099999999999</v>
      </c>
      <c r="M58" s="19">
        <v>12075.7</v>
      </c>
      <c r="N58" s="52">
        <v>11978.900000000001</v>
      </c>
      <c r="O58" s="19">
        <v>11979.85</v>
      </c>
    </row>
    <row r="59" spans="1:16" x14ac:dyDescent="0.2">
      <c r="A59">
        <v>327.5</v>
      </c>
      <c r="B59">
        <v>20.680800000000001</v>
      </c>
      <c r="C59" s="20">
        <v>347.5</v>
      </c>
      <c r="D59" s="16">
        <v>22.184986595174284</v>
      </c>
      <c r="E59" s="16"/>
      <c r="H59" s="63">
        <v>326.39159999999998</v>
      </c>
      <c r="I59" s="63">
        <v>330.76979999999998</v>
      </c>
      <c r="J59" s="63">
        <v>323.13979999999998</v>
      </c>
      <c r="K59" s="64"/>
      <c r="L59" s="65">
        <v>11933.849999999999</v>
      </c>
      <c r="M59" s="65">
        <v>12120.650000000001</v>
      </c>
      <c r="N59" s="65">
        <v>12024.35</v>
      </c>
      <c r="O59" s="65">
        <v>12025.1</v>
      </c>
      <c r="P59" s="66" t="s">
        <v>221</v>
      </c>
    </row>
    <row r="60" spans="1:16" x14ac:dyDescent="0.2">
      <c r="A60">
        <v>328.5</v>
      </c>
      <c r="B60">
        <v>20.457899999999999</v>
      </c>
      <c r="C60" s="20">
        <v>348.5</v>
      </c>
      <c r="D60" s="16">
        <v>20.485036119710919</v>
      </c>
      <c r="E60" s="16"/>
      <c r="H60" s="63">
        <v>327.12630000000001</v>
      </c>
      <c r="I60" s="63">
        <v>331.31110000000001</v>
      </c>
      <c r="J60" s="63">
        <v>323.86849999999998</v>
      </c>
      <c r="K60" s="64"/>
      <c r="L60" s="65">
        <v>11979.55</v>
      </c>
      <c r="M60" s="65">
        <v>12168.150000000001</v>
      </c>
      <c r="N60" s="65">
        <v>12071.650000000001</v>
      </c>
      <c r="O60" s="65">
        <v>12072.400000000001</v>
      </c>
      <c r="P60" s="66"/>
    </row>
    <row r="61" spans="1:16" x14ac:dyDescent="0.2">
      <c r="A61">
        <v>329.5</v>
      </c>
      <c r="B61">
        <v>17.747699999999998</v>
      </c>
      <c r="C61" s="20">
        <v>349.5</v>
      </c>
      <c r="D61" s="16">
        <v>18.6925434116445</v>
      </c>
      <c r="E61" s="16"/>
      <c r="H61" s="63">
        <v>327.95749999999998</v>
      </c>
      <c r="I61" s="63">
        <v>332.12650000000002</v>
      </c>
      <c r="J61" s="63">
        <v>324.45920000000001</v>
      </c>
      <c r="K61" s="64"/>
      <c r="L61" s="65">
        <v>12024.05</v>
      </c>
      <c r="M61" s="65">
        <v>12217.7</v>
      </c>
      <c r="N61" s="65">
        <v>12119.6</v>
      </c>
      <c r="O61" s="65">
        <v>12119.8</v>
      </c>
      <c r="P61" s="66"/>
    </row>
    <row r="62" spans="1:16" x14ac:dyDescent="0.2">
      <c r="A62">
        <v>330.5</v>
      </c>
      <c r="B62">
        <v>19.157900000000001</v>
      </c>
      <c r="C62" s="20">
        <v>350.5</v>
      </c>
      <c r="D62" s="16">
        <v>18.443396226415285</v>
      </c>
      <c r="E62" s="16"/>
      <c r="H62" s="63">
        <v>328.9348</v>
      </c>
      <c r="I62" s="63">
        <v>333.0104</v>
      </c>
      <c r="J62" s="63">
        <v>325.0797</v>
      </c>
      <c r="K62" s="64"/>
      <c r="L62" s="65">
        <v>12067.25</v>
      </c>
      <c r="M62" s="65">
        <v>12266.55</v>
      </c>
      <c r="N62" s="65">
        <v>12169.65</v>
      </c>
      <c r="O62" s="65">
        <v>12167.55</v>
      </c>
      <c r="P62" s="66"/>
    </row>
    <row r="63" spans="1:16" x14ac:dyDescent="0.2">
      <c r="A63">
        <v>331.5</v>
      </c>
      <c r="B63">
        <v>18.104299999999999</v>
      </c>
      <c r="C63" s="20">
        <v>351.5</v>
      </c>
      <c r="D63" s="16">
        <v>18.312020460358085</v>
      </c>
      <c r="E63" s="16"/>
      <c r="H63" s="63">
        <v>329.84359999999998</v>
      </c>
      <c r="I63" s="63">
        <v>333.7867</v>
      </c>
      <c r="J63" s="63">
        <v>325.6755</v>
      </c>
      <c r="K63" s="64"/>
      <c r="L63" s="65">
        <v>12109.05</v>
      </c>
      <c r="M63" s="65">
        <v>12313.849999999999</v>
      </c>
      <c r="N63" s="65">
        <v>12222.25</v>
      </c>
      <c r="O63" s="65">
        <v>12216.7</v>
      </c>
      <c r="P63" s="66"/>
    </row>
    <row r="64" spans="1:16" x14ac:dyDescent="0.2">
      <c r="A64">
        <v>332.5</v>
      </c>
      <c r="B64">
        <v>17.795100000000001</v>
      </c>
      <c r="C64" s="20">
        <v>352.5</v>
      </c>
      <c r="D64" s="16">
        <v>18.670886075949376</v>
      </c>
      <c r="E64" s="16"/>
      <c r="H64" s="32">
        <v>330.91239999999999</v>
      </c>
      <c r="I64" s="32">
        <v>334.70089999999999</v>
      </c>
      <c r="J64" s="32">
        <v>326.55270000000002</v>
      </c>
      <c r="L64" s="19">
        <v>12151.95</v>
      </c>
      <c r="M64" s="19">
        <v>12358.95</v>
      </c>
      <c r="N64" s="52">
        <v>12274.85</v>
      </c>
      <c r="O64" s="19">
        <v>12267.05</v>
      </c>
    </row>
    <row r="65" spans="1:16" x14ac:dyDescent="0.2">
      <c r="A65">
        <v>333.5</v>
      </c>
      <c r="B65">
        <v>17.5245</v>
      </c>
      <c r="C65" s="20">
        <v>353.5</v>
      </c>
      <c r="D65" s="16">
        <v>17.097862767154439</v>
      </c>
      <c r="E65" s="16"/>
      <c r="H65" s="32">
        <v>331.80779999999999</v>
      </c>
      <c r="I65" s="32">
        <v>335.28370000000001</v>
      </c>
      <c r="J65" s="32">
        <v>327.13490000000002</v>
      </c>
      <c r="L65" s="19">
        <v>12198.25</v>
      </c>
      <c r="M65" s="19">
        <v>12401.25</v>
      </c>
      <c r="N65" s="52">
        <v>12327.3</v>
      </c>
      <c r="O65" s="19">
        <v>12317.849999999999</v>
      </c>
    </row>
    <row r="66" spans="1:16" x14ac:dyDescent="0.2">
      <c r="A66">
        <v>334.5</v>
      </c>
      <c r="B66">
        <v>19.487200000000001</v>
      </c>
      <c r="C66" s="20">
        <v>354.5</v>
      </c>
      <c r="D66" s="16">
        <v>17.46704331450082</v>
      </c>
      <c r="E66" s="16"/>
      <c r="H66" s="32">
        <v>332.97280000000001</v>
      </c>
      <c r="I66" s="32">
        <v>336.6549</v>
      </c>
      <c r="J66" s="32">
        <v>328.09230000000002</v>
      </c>
      <c r="L66" s="19">
        <v>12247.2</v>
      </c>
      <c r="M66" s="19">
        <v>12448.2</v>
      </c>
      <c r="N66" s="52">
        <v>12381.6</v>
      </c>
      <c r="O66" s="19">
        <v>12369.4</v>
      </c>
    </row>
    <row r="67" spans="1:16" x14ac:dyDescent="0.2">
      <c r="A67">
        <v>335.5</v>
      </c>
      <c r="B67">
        <v>15.8233</v>
      </c>
      <c r="C67" s="20">
        <v>355.5</v>
      </c>
      <c r="D67" s="16">
        <v>16.931438127089688</v>
      </c>
      <c r="E67" s="16"/>
      <c r="H67" s="63">
        <v>334.24489999999997</v>
      </c>
      <c r="I67" s="63">
        <v>337.37419999999997</v>
      </c>
      <c r="J67" s="63">
        <v>330.49939999999998</v>
      </c>
      <c r="K67" s="64"/>
      <c r="L67" s="65">
        <v>12298.05</v>
      </c>
      <c r="M67" s="65">
        <v>12496.8</v>
      </c>
      <c r="N67" s="65">
        <v>12431.55</v>
      </c>
      <c r="O67" s="65">
        <v>12419.25</v>
      </c>
      <c r="P67" s="66" t="s">
        <v>220</v>
      </c>
    </row>
    <row r="68" spans="1:16" x14ac:dyDescent="0.2">
      <c r="A68">
        <v>336.5</v>
      </c>
      <c r="B68">
        <v>17.5</v>
      </c>
      <c r="C68" s="20">
        <v>356.5</v>
      </c>
      <c r="D68" s="16">
        <v>17.195402298850567</v>
      </c>
      <c r="E68" s="16"/>
      <c r="H68" s="63">
        <v>335.32760000000002</v>
      </c>
      <c r="I68" s="63">
        <v>338.06330000000003</v>
      </c>
      <c r="J68" s="63">
        <v>331.93560000000002</v>
      </c>
      <c r="K68" s="64"/>
      <c r="L68" s="65">
        <v>12350.849999999999</v>
      </c>
      <c r="M68" s="65">
        <v>12539.6</v>
      </c>
      <c r="N68" s="65">
        <v>12476.1</v>
      </c>
      <c r="O68" s="65">
        <v>12466.3</v>
      </c>
      <c r="P68" s="66"/>
    </row>
    <row r="69" spans="1:16" x14ac:dyDescent="0.2">
      <c r="A69">
        <v>337.5</v>
      </c>
      <c r="B69">
        <v>20.5</v>
      </c>
      <c r="C69" s="20">
        <v>357.5</v>
      </c>
      <c r="D69" s="16">
        <v>18.456375838924995</v>
      </c>
      <c r="E69" s="16"/>
      <c r="H69" s="63">
        <v>336.22289999999998</v>
      </c>
      <c r="I69" s="63">
        <v>338.66840000000002</v>
      </c>
      <c r="J69" s="63">
        <v>332.65190000000001</v>
      </c>
      <c r="K69" s="64"/>
      <c r="L69" s="65">
        <v>12403.4</v>
      </c>
      <c r="M69" s="65">
        <v>12579.5</v>
      </c>
      <c r="N69" s="65">
        <v>12520.8</v>
      </c>
      <c r="O69" s="65">
        <v>12512.9</v>
      </c>
      <c r="P69" s="66"/>
    </row>
    <row r="70" spans="1:16" x14ac:dyDescent="0.2">
      <c r="A70">
        <v>338.5</v>
      </c>
      <c r="B70">
        <v>20.289899999999999</v>
      </c>
      <c r="C70" s="20">
        <v>358.5</v>
      </c>
      <c r="D70" s="16">
        <v>19.683098591549346</v>
      </c>
      <c r="E70" s="16"/>
      <c r="H70" s="63">
        <v>337.1173</v>
      </c>
      <c r="I70" s="63">
        <v>339.23989999999998</v>
      </c>
      <c r="J70" s="63">
        <v>333.58600000000001</v>
      </c>
      <c r="K70" s="64"/>
      <c r="L70" s="65">
        <v>12450.95</v>
      </c>
      <c r="M70" s="65">
        <v>12626.3</v>
      </c>
      <c r="N70" s="65">
        <v>12568.349999999999</v>
      </c>
      <c r="O70" s="65">
        <v>12562.05</v>
      </c>
      <c r="P70" s="66"/>
    </row>
    <row r="71" spans="1:16" x14ac:dyDescent="0.2">
      <c r="A71">
        <v>339.5</v>
      </c>
      <c r="B71">
        <v>13.834</v>
      </c>
      <c r="C71" s="20">
        <v>359.5</v>
      </c>
      <c r="D71" s="16">
        <v>21.118381915526403</v>
      </c>
      <c r="E71" s="16"/>
      <c r="H71" s="63">
        <v>338.00670000000002</v>
      </c>
      <c r="I71" s="63">
        <v>339.73239999999998</v>
      </c>
      <c r="J71" s="63">
        <v>335.09140000000002</v>
      </c>
      <c r="K71" s="64"/>
      <c r="L71" s="65">
        <v>12497</v>
      </c>
      <c r="M71" s="65">
        <v>12680</v>
      </c>
      <c r="N71" s="65">
        <v>12615.3</v>
      </c>
      <c r="O71" s="65">
        <v>12610.599999999999</v>
      </c>
      <c r="P71" s="66"/>
    </row>
    <row r="72" spans="1:16" x14ac:dyDescent="0.2">
      <c r="A72">
        <v>340.5</v>
      </c>
      <c r="B72">
        <v>25.8278</v>
      </c>
      <c r="C72" s="20">
        <v>360.5</v>
      </c>
      <c r="D72" s="16">
        <v>21.648590021691984</v>
      </c>
      <c r="E72" s="16"/>
      <c r="H72" s="32">
        <v>340.00599999999997</v>
      </c>
      <c r="I72" s="32">
        <v>341.714</v>
      </c>
      <c r="J72" s="32">
        <v>337.55419999999998</v>
      </c>
      <c r="L72" s="19">
        <v>12546.75</v>
      </c>
      <c r="M72" s="19">
        <v>12731.25</v>
      </c>
      <c r="N72" s="52">
        <v>12658.75</v>
      </c>
      <c r="O72" s="19">
        <v>12655.55</v>
      </c>
    </row>
    <row r="73" spans="1:16" x14ac:dyDescent="0.2">
      <c r="A73">
        <v>341.5</v>
      </c>
      <c r="B73">
        <v>33.082700000000003</v>
      </c>
      <c r="C73" s="20">
        <v>361.5</v>
      </c>
      <c r="D73" s="16">
        <v>21.046686746988456</v>
      </c>
      <c r="E73" s="16"/>
      <c r="H73" s="32">
        <v>341.20909999999998</v>
      </c>
      <c r="I73" s="32">
        <v>342.93299999999999</v>
      </c>
      <c r="J73" s="32">
        <v>339.91</v>
      </c>
      <c r="L73" s="19">
        <v>12598.1</v>
      </c>
      <c r="M73" s="19">
        <v>12780.900000000001</v>
      </c>
      <c r="N73" s="52">
        <v>12701.6</v>
      </c>
      <c r="O73" s="19">
        <v>12699.85</v>
      </c>
    </row>
    <row r="74" spans="1:16" x14ac:dyDescent="0.2">
      <c r="A74">
        <v>342.5</v>
      </c>
      <c r="B74">
        <v>35.379100000000001</v>
      </c>
      <c r="C74" s="20">
        <v>362.5</v>
      </c>
      <c r="D74" s="16">
        <v>21.805392731535918</v>
      </c>
      <c r="E74" s="16"/>
      <c r="H74" s="32">
        <v>342.11700000000002</v>
      </c>
      <c r="I74" s="32">
        <v>344.64319999999998</v>
      </c>
      <c r="J74" s="32">
        <v>340.9502</v>
      </c>
      <c r="L74" s="19">
        <v>12648.150000000001</v>
      </c>
      <c r="M74" s="19">
        <v>12828.900000000001</v>
      </c>
      <c r="N74" s="52">
        <v>12744.65</v>
      </c>
      <c r="O74" s="19">
        <v>12744.35</v>
      </c>
    </row>
    <row r="75" spans="1:16" x14ac:dyDescent="0.2">
      <c r="A75">
        <v>343.5</v>
      </c>
      <c r="B75">
        <v>31.934699999999999</v>
      </c>
      <c r="C75" s="20">
        <v>363.5</v>
      </c>
      <c r="D75" s="16">
        <v>22.460496613995375</v>
      </c>
      <c r="E75" s="16"/>
      <c r="H75" s="63">
        <v>343.23070000000001</v>
      </c>
      <c r="I75" s="63">
        <v>345.69510000000002</v>
      </c>
      <c r="J75" s="63">
        <v>341.65030000000002</v>
      </c>
      <c r="K75" s="64"/>
      <c r="L75" s="65">
        <v>12698.650000000001</v>
      </c>
      <c r="M75" s="65">
        <v>12875</v>
      </c>
      <c r="N75" s="65">
        <v>12788.15</v>
      </c>
      <c r="O75" s="65">
        <v>12789.05</v>
      </c>
      <c r="P75" s="66" t="s">
        <v>219</v>
      </c>
    </row>
    <row r="76" spans="1:16" x14ac:dyDescent="0.2">
      <c r="A76">
        <v>344.5</v>
      </c>
      <c r="B76">
        <v>32.5</v>
      </c>
      <c r="C76" s="20">
        <v>364.5</v>
      </c>
      <c r="D76" s="16">
        <v>21.893814997263227</v>
      </c>
      <c r="E76" s="16"/>
      <c r="H76" s="63">
        <v>344.93900000000002</v>
      </c>
      <c r="I76" s="63">
        <v>346.95670000000001</v>
      </c>
      <c r="J76" s="63">
        <v>342.43459999999999</v>
      </c>
      <c r="K76" s="64"/>
      <c r="L76" s="65">
        <v>12750.400000000001</v>
      </c>
      <c r="M76" s="65">
        <v>12920.599999999999</v>
      </c>
      <c r="N76" s="65">
        <v>12833.1</v>
      </c>
      <c r="O76" s="65">
        <v>12834.65</v>
      </c>
      <c r="P76" s="66"/>
    </row>
    <row r="77" spans="1:16" x14ac:dyDescent="0.2">
      <c r="A77">
        <v>345.5</v>
      </c>
      <c r="B77">
        <v>26.763500000000001</v>
      </c>
      <c r="C77" s="20">
        <v>365.5</v>
      </c>
      <c r="D77" s="16">
        <v>21.027479091994945</v>
      </c>
      <c r="E77" s="16"/>
      <c r="H77" s="63">
        <v>346.47649999999999</v>
      </c>
      <c r="I77" s="63">
        <v>352.89800000000002</v>
      </c>
      <c r="J77" s="63">
        <v>343.4151</v>
      </c>
      <c r="K77" s="64"/>
      <c r="L77" s="65">
        <v>12800.95</v>
      </c>
      <c r="M77" s="65">
        <v>12966.8</v>
      </c>
      <c r="N77" s="65">
        <v>12883.2</v>
      </c>
      <c r="O77" s="65">
        <v>12883.9</v>
      </c>
      <c r="P77" s="66"/>
    </row>
    <row r="78" spans="1:16" x14ac:dyDescent="0.2">
      <c r="A78">
        <v>346.5</v>
      </c>
      <c r="B78">
        <v>21.768699999999999</v>
      </c>
      <c r="C78" s="20">
        <v>366.5</v>
      </c>
      <c r="D78" s="16">
        <v>23.448275862069043</v>
      </c>
      <c r="E78" s="16"/>
      <c r="H78" s="32">
        <v>348.4855</v>
      </c>
      <c r="I78" s="32">
        <v>355.42450000000002</v>
      </c>
      <c r="J78" s="32">
        <v>344.04660000000001</v>
      </c>
      <c r="L78" s="19">
        <v>12852.15</v>
      </c>
      <c r="M78" s="19">
        <v>13013.35</v>
      </c>
      <c r="N78" s="52">
        <v>12938.35</v>
      </c>
      <c r="O78" s="19">
        <v>12936.849999999999</v>
      </c>
    </row>
    <row r="79" spans="1:16" x14ac:dyDescent="0.2">
      <c r="A79">
        <v>347</v>
      </c>
      <c r="B79">
        <v>18.3415</v>
      </c>
      <c r="C79" s="20">
        <v>367.5</v>
      </c>
      <c r="D79" s="16">
        <v>22.535863026376767</v>
      </c>
      <c r="E79" s="16"/>
      <c r="H79" s="63">
        <v>351.40550000000002</v>
      </c>
      <c r="I79" s="63">
        <v>358.38319999999999</v>
      </c>
      <c r="J79" s="63">
        <v>344.76249999999999</v>
      </c>
      <c r="K79" s="64"/>
      <c r="L79" s="65">
        <v>12906.65</v>
      </c>
      <c r="M79" s="65">
        <v>13061.15</v>
      </c>
      <c r="N79" s="65">
        <v>12995.55</v>
      </c>
      <c r="O79" s="65">
        <v>12991.4</v>
      </c>
      <c r="P79" s="66" t="s">
        <v>218</v>
      </c>
    </row>
    <row r="80" spans="1:16" x14ac:dyDescent="0.2">
      <c r="A80">
        <v>348.5</v>
      </c>
      <c r="B80">
        <v>21.531099999999999</v>
      </c>
      <c r="C80" s="20">
        <v>368.5</v>
      </c>
      <c r="D80" s="16">
        <v>20.194862710363328</v>
      </c>
      <c r="E80" s="16"/>
      <c r="H80" s="63">
        <v>355.2441</v>
      </c>
      <c r="I80" s="63">
        <v>361.02390000000003</v>
      </c>
      <c r="J80" s="63">
        <v>345.2201</v>
      </c>
      <c r="K80" s="64"/>
      <c r="L80" s="65">
        <v>12961.15</v>
      </c>
      <c r="M80" s="65">
        <v>13104.4</v>
      </c>
      <c r="N80" s="65">
        <v>13045.650000000001</v>
      </c>
      <c r="O80" s="65">
        <v>13041.15</v>
      </c>
      <c r="P80" s="66"/>
    </row>
    <row r="81" spans="1:16" x14ac:dyDescent="0.2">
      <c r="A81">
        <v>349.5</v>
      </c>
      <c r="B81">
        <v>22.427700000000002</v>
      </c>
      <c r="C81" s="20">
        <v>369.5</v>
      </c>
      <c r="D81" s="16">
        <v>20.543144984669585</v>
      </c>
      <c r="E81" s="16"/>
      <c r="H81" s="32">
        <v>359.11189999999999</v>
      </c>
      <c r="I81" s="32">
        <v>365.35640000000001</v>
      </c>
      <c r="J81" s="32">
        <v>346.04399999999998</v>
      </c>
      <c r="L81" s="19">
        <v>13014.1</v>
      </c>
      <c r="M81" s="19">
        <v>13146.75</v>
      </c>
      <c r="N81" s="52">
        <v>13089.2</v>
      </c>
      <c r="O81" s="19">
        <v>13086.849999999999</v>
      </c>
    </row>
    <row r="82" spans="1:16" x14ac:dyDescent="0.2">
      <c r="A82">
        <v>350.5</v>
      </c>
      <c r="B82">
        <v>23.450299999999999</v>
      </c>
      <c r="C82" s="20">
        <v>370.5</v>
      </c>
      <c r="D82" s="16">
        <v>21.619092185306059</v>
      </c>
      <c r="E82" s="16"/>
      <c r="H82" s="32">
        <v>361.01920000000001</v>
      </c>
      <c r="I82" s="32">
        <v>367.45920000000001</v>
      </c>
      <c r="J82" s="32">
        <v>346.31420000000003</v>
      </c>
      <c r="L82" s="19">
        <v>13065.6</v>
      </c>
      <c r="M82" s="19">
        <v>13195.4</v>
      </c>
      <c r="N82" s="52">
        <v>13134.6</v>
      </c>
      <c r="O82" s="19">
        <v>13134.05</v>
      </c>
    </row>
    <row r="83" spans="1:16" x14ac:dyDescent="0.2">
      <c r="A83">
        <v>351.5</v>
      </c>
      <c r="B83">
        <v>25.490200000000002</v>
      </c>
      <c r="C83" s="20">
        <v>371.5</v>
      </c>
      <c r="D83" s="16">
        <v>23.926073926073656</v>
      </c>
      <c r="E83" s="16"/>
      <c r="H83" s="32">
        <v>363.42950000000002</v>
      </c>
      <c r="I83" s="32">
        <v>369.61380000000003</v>
      </c>
      <c r="J83" s="32">
        <v>346.92450000000002</v>
      </c>
      <c r="L83" s="19">
        <v>13111.9</v>
      </c>
      <c r="M83" s="19">
        <v>13243</v>
      </c>
      <c r="N83" s="52">
        <v>13178.5</v>
      </c>
      <c r="O83" s="19">
        <v>13178.75</v>
      </c>
    </row>
    <row r="84" spans="1:16" x14ac:dyDescent="0.2">
      <c r="A84">
        <v>352.5</v>
      </c>
      <c r="B84">
        <v>25.225899999999999</v>
      </c>
      <c r="C84" s="20">
        <v>372.5</v>
      </c>
      <c r="D84" s="16">
        <v>21.622983870967545</v>
      </c>
      <c r="E84" s="16"/>
      <c r="H84" s="32">
        <v>366.02850000000001</v>
      </c>
      <c r="I84" s="32">
        <v>371.84390000000002</v>
      </c>
      <c r="J84" s="32">
        <v>347.29919999999998</v>
      </c>
      <c r="L84" s="19">
        <v>13154.8</v>
      </c>
      <c r="M84" s="19">
        <v>13287.7</v>
      </c>
      <c r="N84" s="52">
        <v>13220.8</v>
      </c>
      <c r="O84" s="19">
        <v>13221.5</v>
      </c>
    </row>
    <row r="85" spans="1:16" x14ac:dyDescent="0.2">
      <c r="A85">
        <v>353.5</v>
      </c>
      <c r="B85">
        <v>25.04</v>
      </c>
      <c r="C85" s="20">
        <v>373.5</v>
      </c>
      <c r="D85" s="16">
        <v>22.439706396364745</v>
      </c>
      <c r="E85" s="16"/>
      <c r="H85" s="32">
        <v>367.9948</v>
      </c>
      <c r="I85" s="32">
        <v>373.2389</v>
      </c>
      <c r="J85" s="32">
        <v>347.72149999999999</v>
      </c>
      <c r="L85" s="19">
        <v>13200.8</v>
      </c>
      <c r="M85" s="19">
        <v>13333.6</v>
      </c>
      <c r="N85" s="52">
        <v>13266.400000000001</v>
      </c>
      <c r="O85" s="19">
        <v>13267.650000000001</v>
      </c>
    </row>
    <row r="86" spans="1:16" x14ac:dyDescent="0.2">
      <c r="A86">
        <v>354.5</v>
      </c>
      <c r="B86">
        <v>24.431799999999999</v>
      </c>
      <c r="C86" s="20">
        <v>374.5</v>
      </c>
      <c r="D86" s="16">
        <v>17.172722747635785</v>
      </c>
      <c r="E86" s="16"/>
      <c r="H86" s="32">
        <v>370.1148</v>
      </c>
      <c r="I86" s="32">
        <v>374.06259999999997</v>
      </c>
      <c r="J86" s="32">
        <v>348.26589999999999</v>
      </c>
      <c r="L86" s="19">
        <v>13251.349999999999</v>
      </c>
      <c r="M86" s="19">
        <v>13379.85</v>
      </c>
      <c r="N86" s="52">
        <v>13313.6</v>
      </c>
      <c r="O86" s="19">
        <v>13315</v>
      </c>
    </row>
    <row r="87" spans="1:16" x14ac:dyDescent="0.2">
      <c r="A87">
        <v>355.5</v>
      </c>
      <c r="B87">
        <v>20.065100000000001</v>
      </c>
      <c r="C87" s="20">
        <v>375.5</v>
      </c>
      <c r="D87" s="16">
        <v>17.277832837793433</v>
      </c>
      <c r="E87" s="16"/>
      <c r="H87" s="32">
        <v>372.33</v>
      </c>
      <c r="I87" s="32">
        <v>377.3802</v>
      </c>
      <c r="J87" s="32">
        <v>349.46940000000001</v>
      </c>
      <c r="L87" s="19">
        <v>13299.15</v>
      </c>
      <c r="M87" s="19">
        <v>13422.95</v>
      </c>
      <c r="N87" s="52">
        <v>13358.1</v>
      </c>
      <c r="O87" s="19">
        <v>13359.349999999999</v>
      </c>
    </row>
    <row r="88" spans="1:16" x14ac:dyDescent="0.2">
      <c r="A88">
        <v>356.5</v>
      </c>
      <c r="B88">
        <v>17.2807</v>
      </c>
      <c r="C88" s="20">
        <v>376.5</v>
      </c>
      <c r="D88" s="16">
        <v>15.948275862068728</v>
      </c>
      <c r="E88" s="16"/>
      <c r="H88" s="32">
        <v>374.8451</v>
      </c>
      <c r="I88" s="32">
        <v>379.98680000000002</v>
      </c>
      <c r="J88" s="32">
        <v>350.04860000000002</v>
      </c>
      <c r="L88" s="19">
        <v>13341.25</v>
      </c>
      <c r="M88" s="19">
        <v>13462.75</v>
      </c>
      <c r="N88" s="52">
        <v>13401.25</v>
      </c>
      <c r="O88" s="19">
        <v>13401.8</v>
      </c>
    </row>
    <row r="89" spans="1:16" x14ac:dyDescent="0.2">
      <c r="A89">
        <v>357.5</v>
      </c>
      <c r="B89">
        <v>17.1373</v>
      </c>
      <c r="C89" s="20">
        <v>377.5</v>
      </c>
      <c r="D89" s="18">
        <v>18.06914546640537</v>
      </c>
      <c r="E89" s="18"/>
      <c r="H89" s="63">
        <v>376.53120000000001</v>
      </c>
      <c r="I89" s="63">
        <v>381.98090000000002</v>
      </c>
      <c r="J89" s="63">
        <v>350.839</v>
      </c>
      <c r="K89" s="64"/>
      <c r="L89" s="65">
        <v>13381.900000000001</v>
      </c>
      <c r="M89" s="65">
        <v>13504.8</v>
      </c>
      <c r="N89" s="65">
        <v>13443.3</v>
      </c>
      <c r="O89" s="65">
        <v>13443.75</v>
      </c>
      <c r="P89" s="66" t="s">
        <v>217</v>
      </c>
    </row>
    <row r="90" spans="1:16" x14ac:dyDescent="0.2">
      <c r="A90">
        <v>358.5</v>
      </c>
      <c r="B90">
        <v>17.467199999999998</v>
      </c>
      <c r="C90" s="20">
        <v>378.5</v>
      </c>
      <c r="D90" s="16">
        <v>13.949742268041327</v>
      </c>
      <c r="E90" s="16"/>
      <c r="H90" s="63">
        <v>377.97660000000002</v>
      </c>
      <c r="I90" s="63">
        <v>383.45600000000002</v>
      </c>
      <c r="J90" s="63">
        <v>351.37869999999998</v>
      </c>
      <c r="K90" s="64"/>
      <c r="L90" s="65">
        <v>13423.95</v>
      </c>
      <c r="M90" s="65">
        <v>13550.599999999999</v>
      </c>
      <c r="N90" s="65">
        <v>13483.75</v>
      </c>
      <c r="O90" s="65">
        <v>13485.5</v>
      </c>
      <c r="P90" s="66"/>
    </row>
    <row r="91" spans="1:16" x14ac:dyDescent="0.2">
      <c r="A91">
        <v>359.5</v>
      </c>
      <c r="B91">
        <v>21.875</v>
      </c>
      <c r="C91" s="20">
        <v>379.5</v>
      </c>
      <c r="D91" s="16">
        <v>18.47963040739204</v>
      </c>
      <c r="E91" s="16"/>
      <c r="H91" s="63">
        <v>380.18389999999999</v>
      </c>
      <c r="I91" s="63">
        <v>385.3322</v>
      </c>
      <c r="J91" s="63">
        <v>352.15320000000003</v>
      </c>
      <c r="K91" s="64"/>
      <c r="L91" s="65">
        <v>13466.650000000001</v>
      </c>
      <c r="M91" s="65">
        <v>13597.5</v>
      </c>
      <c r="N91" s="65">
        <v>13525.2</v>
      </c>
      <c r="O91" s="65">
        <v>13528.099999999999</v>
      </c>
      <c r="P91" s="66"/>
    </row>
    <row r="92" spans="1:16" x14ac:dyDescent="0.2">
      <c r="A92">
        <v>360.5</v>
      </c>
      <c r="B92">
        <v>20.710699999999999</v>
      </c>
      <c r="C92" s="20">
        <v>380.5</v>
      </c>
      <c r="D92" s="16">
        <v>18.788580246913661</v>
      </c>
      <c r="E92" s="16"/>
      <c r="H92" s="32">
        <v>382.67110000000002</v>
      </c>
      <c r="I92" s="32">
        <v>386.4504</v>
      </c>
      <c r="J92" s="32">
        <v>352.48660000000001</v>
      </c>
      <c r="L92" s="19">
        <v>13508.650000000001</v>
      </c>
      <c r="M92" s="19">
        <v>13645.95</v>
      </c>
      <c r="N92" s="52">
        <v>13569.25</v>
      </c>
      <c r="O92" s="19">
        <v>13572.25</v>
      </c>
    </row>
    <row r="93" spans="1:16" x14ac:dyDescent="0.2">
      <c r="A93">
        <v>361.5</v>
      </c>
      <c r="B93">
        <v>21.171199999999999</v>
      </c>
      <c r="C93" s="20">
        <v>381.5</v>
      </c>
      <c r="D93" s="16">
        <v>14.596083231334086</v>
      </c>
      <c r="E93" s="16"/>
      <c r="H93" s="32">
        <v>384.66129999999998</v>
      </c>
      <c r="I93" s="32">
        <v>389.54680000000002</v>
      </c>
      <c r="J93" s="32">
        <v>353.29360000000003</v>
      </c>
      <c r="L93" s="19">
        <v>13550.95</v>
      </c>
      <c r="M93" s="19">
        <v>13693.849999999999</v>
      </c>
      <c r="N93" s="52">
        <v>13615.95</v>
      </c>
      <c r="O93" s="19">
        <v>13618.35</v>
      </c>
    </row>
    <row r="94" spans="1:16" x14ac:dyDescent="0.2">
      <c r="A94">
        <v>362.5</v>
      </c>
      <c r="B94">
        <v>22.972999999999999</v>
      </c>
      <c r="C94" s="20">
        <v>382.5</v>
      </c>
      <c r="D94" s="16">
        <v>17.108066971080721</v>
      </c>
      <c r="E94" s="16"/>
      <c r="H94" s="32">
        <v>385.97719999999998</v>
      </c>
      <c r="I94" s="32">
        <v>390.74590000000001</v>
      </c>
      <c r="J94" s="32">
        <v>353.64060000000001</v>
      </c>
      <c r="L94" s="19">
        <v>13594.85</v>
      </c>
      <c r="M94" s="19">
        <v>13740.25</v>
      </c>
      <c r="N94" s="52">
        <v>13665.05</v>
      </c>
      <c r="O94" s="19">
        <v>13666.6</v>
      </c>
    </row>
    <row r="95" spans="1:16" x14ac:dyDescent="0.2">
      <c r="A95">
        <v>363.5</v>
      </c>
      <c r="B95">
        <v>10.351800000000001</v>
      </c>
      <c r="C95" s="20">
        <v>383.5</v>
      </c>
      <c r="D95" s="16">
        <v>14.19291977914888</v>
      </c>
      <c r="E95" s="16"/>
      <c r="H95" s="32">
        <v>388.94060000000002</v>
      </c>
      <c r="I95" s="32">
        <v>399.60180000000003</v>
      </c>
      <c r="J95" s="32">
        <v>354.19830000000002</v>
      </c>
      <c r="L95" s="19">
        <v>13640.3</v>
      </c>
      <c r="M95" s="19">
        <v>13784.85</v>
      </c>
      <c r="N95" s="52">
        <v>13715.45</v>
      </c>
      <c r="O95" s="19">
        <v>13715.5</v>
      </c>
    </row>
    <row r="96" spans="1:16" x14ac:dyDescent="0.2">
      <c r="A96">
        <v>364.5</v>
      </c>
      <c r="B96">
        <v>9.4079999999999995</v>
      </c>
      <c r="C96" s="20">
        <v>384.5</v>
      </c>
      <c r="D96" s="16">
        <v>15.613931523022703</v>
      </c>
      <c r="E96" s="16"/>
      <c r="H96" s="63">
        <v>394.66520000000003</v>
      </c>
      <c r="I96" s="63">
        <v>404.51100000000002</v>
      </c>
      <c r="J96" s="63">
        <v>355.4323</v>
      </c>
      <c r="K96" s="64"/>
      <c r="L96" s="65">
        <v>13685.400000000001</v>
      </c>
      <c r="M96" s="65">
        <v>13837</v>
      </c>
      <c r="N96" s="65">
        <v>13766.75</v>
      </c>
      <c r="O96" s="65">
        <v>13765.75</v>
      </c>
      <c r="P96" s="66" t="s">
        <v>14</v>
      </c>
    </row>
    <row r="97" spans="1:15" x14ac:dyDescent="0.2">
      <c r="A97">
        <v>365.5</v>
      </c>
      <c r="B97">
        <v>8.6614000000000004</v>
      </c>
      <c r="C97" s="20">
        <v>385.5</v>
      </c>
      <c r="D97" s="16">
        <v>17.555732484076479</v>
      </c>
      <c r="E97" s="16"/>
      <c r="H97" s="32">
        <v>401.5455</v>
      </c>
      <c r="I97" s="32">
        <v>411.7989</v>
      </c>
      <c r="J97" s="32">
        <v>355.74829999999997</v>
      </c>
      <c r="L97" s="19">
        <v>13730.6</v>
      </c>
      <c r="M97" s="19">
        <v>13896.349999999999</v>
      </c>
      <c r="N97" s="52">
        <v>13818.150000000001</v>
      </c>
      <c r="O97" s="19">
        <v>13817.45</v>
      </c>
    </row>
    <row r="98" spans="1:15" x14ac:dyDescent="0.2">
      <c r="A98">
        <v>366.5</v>
      </c>
      <c r="B98">
        <v>6.9558</v>
      </c>
      <c r="C98" s="20">
        <v>386.5</v>
      </c>
      <c r="D98" s="16">
        <v>17.379214459505597</v>
      </c>
      <c r="E98" s="16"/>
      <c r="H98" s="32">
        <v>403.95699999999999</v>
      </c>
      <c r="I98" s="32">
        <v>415.65519999999998</v>
      </c>
      <c r="J98" s="32">
        <v>356.23180000000002</v>
      </c>
      <c r="L98" s="19">
        <v>13777.6</v>
      </c>
      <c r="M98" s="19">
        <v>13952.7</v>
      </c>
      <c r="N98" s="52">
        <v>13870.150000000001</v>
      </c>
      <c r="O98" s="19">
        <v>13869.599999999999</v>
      </c>
    </row>
    <row r="99" spans="1:15" x14ac:dyDescent="0.2">
      <c r="A99">
        <v>367.5</v>
      </c>
      <c r="B99">
        <v>6.6448</v>
      </c>
      <c r="C99" s="20">
        <v>387.5</v>
      </c>
      <c r="D99" s="16">
        <v>11.959608709372182</v>
      </c>
      <c r="E99" s="16"/>
      <c r="H99" s="32">
        <v>408.12779999999998</v>
      </c>
      <c r="I99" s="32">
        <v>425.1499</v>
      </c>
      <c r="J99" s="32">
        <v>356.57749999999999</v>
      </c>
      <c r="L99" s="19">
        <v>13824.75</v>
      </c>
      <c r="M99" s="19">
        <v>14006.900000000001</v>
      </c>
      <c r="N99" s="52">
        <v>13923.150000000001</v>
      </c>
      <c r="O99" s="19">
        <v>13922</v>
      </c>
    </row>
    <row r="100" spans="1:15" x14ac:dyDescent="0.2">
      <c r="A100">
        <v>368.5</v>
      </c>
      <c r="B100">
        <v>7.0357000000000003</v>
      </c>
      <c r="C100" s="20">
        <v>388.5</v>
      </c>
      <c r="D100" s="16">
        <v>8.719169190826527</v>
      </c>
      <c r="E100" s="16"/>
      <c r="H100" s="32">
        <v>412.25889999999998</v>
      </c>
      <c r="I100" s="32">
        <v>426.80990000000003</v>
      </c>
      <c r="J100" s="32">
        <v>357.48129999999998</v>
      </c>
      <c r="L100" s="19">
        <v>13873.099999999999</v>
      </c>
      <c r="M100" s="19">
        <v>14063.3</v>
      </c>
      <c r="N100" s="52">
        <v>13976.7</v>
      </c>
      <c r="O100" s="19">
        <v>13975.25</v>
      </c>
    </row>
    <row r="101" spans="1:15" x14ac:dyDescent="0.2">
      <c r="A101">
        <v>369.5</v>
      </c>
      <c r="B101">
        <v>6.1444000000000001</v>
      </c>
      <c r="C101" s="20">
        <v>389.5</v>
      </c>
      <c r="D101" s="16">
        <v>8.8424172567099149</v>
      </c>
      <c r="E101" s="16"/>
      <c r="H101" s="32">
        <v>414.39150000000001</v>
      </c>
      <c r="I101" s="32">
        <v>428.08769999999998</v>
      </c>
      <c r="J101" s="32">
        <v>365.15289999999999</v>
      </c>
    </row>
    <row r="102" spans="1:15" x14ac:dyDescent="0.2">
      <c r="C102" s="20">
        <v>390.5</v>
      </c>
      <c r="D102" s="16">
        <v>9.791624519522685</v>
      </c>
      <c r="E102" s="16"/>
    </row>
    <row r="103" spans="1:15" x14ac:dyDescent="0.2">
      <c r="C103" s="20">
        <v>391.5</v>
      </c>
      <c r="D103" s="16">
        <v>11.185394703008008</v>
      </c>
      <c r="E103" s="16"/>
    </row>
    <row r="104" spans="1:15" x14ac:dyDescent="0.2">
      <c r="C104" s="20">
        <v>392.5</v>
      </c>
      <c r="D104" s="16">
        <v>10.120669521214406</v>
      </c>
      <c r="E104" s="16"/>
    </row>
    <row r="105" spans="1:15" x14ac:dyDescent="0.2">
      <c r="C105" s="20">
        <v>393.5</v>
      </c>
      <c r="D105" s="16">
        <v>8.9187956204380257</v>
      </c>
      <c r="E105" s="16"/>
    </row>
    <row r="106" spans="1:15" x14ac:dyDescent="0.2">
      <c r="C106" s="20">
        <v>394.5</v>
      </c>
      <c r="D106" s="16">
        <v>10.840652446674769</v>
      </c>
      <c r="E106" s="16"/>
    </row>
    <row r="107" spans="1:15" x14ac:dyDescent="0.2">
      <c r="C107" s="20">
        <v>395.5</v>
      </c>
      <c r="D107" s="16">
        <v>8.2001879699249134</v>
      </c>
      <c r="E107" s="16"/>
    </row>
    <row r="108" spans="1:15" x14ac:dyDescent="0.2">
      <c r="C108" s="20">
        <v>396.5</v>
      </c>
      <c r="D108" s="16">
        <v>7.0665890118422796</v>
      </c>
      <c r="E108" s="16"/>
    </row>
    <row r="109" spans="1:15" x14ac:dyDescent="0.2">
      <c r="C109" s="20">
        <v>397.5</v>
      </c>
      <c r="D109" s="16">
        <v>5.3445038278204304</v>
      </c>
      <c r="E109" s="16"/>
    </row>
    <row r="110" spans="1:15" x14ac:dyDescent="0.2">
      <c r="C110" s="20">
        <v>398.5</v>
      </c>
      <c r="D110" s="16">
        <v>7.0266130576296941</v>
      </c>
      <c r="E110" s="16"/>
    </row>
    <row r="111" spans="1:15" x14ac:dyDescent="0.2">
      <c r="C111" s="20">
        <v>399.5</v>
      </c>
      <c r="D111" s="16">
        <v>7.1178769800454731</v>
      </c>
      <c r="E111" s="16"/>
    </row>
    <row r="112" spans="1:15" x14ac:dyDescent="0.2">
      <c r="C112" s="20">
        <v>400.5</v>
      </c>
      <c r="D112" s="16">
        <v>7.3457185564812013</v>
      </c>
      <c r="E112" s="16"/>
    </row>
    <row r="113" spans="3:5" x14ac:dyDescent="0.2">
      <c r="C113" s="20">
        <v>401.5</v>
      </c>
      <c r="D113" s="16">
        <v>6.9384319384320037</v>
      </c>
      <c r="E113" s="16"/>
    </row>
    <row r="114" spans="3:5" x14ac:dyDescent="0.2">
      <c r="C114" s="20">
        <v>402.5</v>
      </c>
      <c r="D114" s="16">
        <v>6.785034876347444</v>
      </c>
      <c r="E114" s="16"/>
    </row>
    <row r="115" spans="3:5" x14ac:dyDescent="0.2">
      <c r="C115" s="20">
        <v>403.5</v>
      </c>
      <c r="D115" s="16">
        <v>5.1430517711171273</v>
      </c>
      <c r="E115" s="16"/>
    </row>
    <row r="116" spans="3:5" x14ac:dyDescent="0.2">
      <c r="C116" s="20">
        <v>404.5</v>
      </c>
      <c r="D116" s="16">
        <v>5.6531284302963529</v>
      </c>
      <c r="E116" s="16"/>
    </row>
    <row r="117" spans="3:5" x14ac:dyDescent="0.2">
      <c r="C117" s="20">
        <v>405.5</v>
      </c>
      <c r="D117" s="16">
        <v>4.4857272315363073</v>
      </c>
      <c r="E117" s="16"/>
    </row>
    <row r="118" spans="3:5" x14ac:dyDescent="0.2">
      <c r="C118" s="20">
        <v>406.5</v>
      </c>
      <c r="D118" s="16">
        <v>4.3505754394841905</v>
      </c>
      <c r="E118" s="16"/>
    </row>
    <row r="119" spans="3:5" x14ac:dyDescent="0.2">
      <c r="C119" s="20">
        <v>407.5</v>
      </c>
      <c r="D119" s="16">
        <v>4.9238445378150821</v>
      </c>
      <c r="E119" s="16"/>
    </row>
    <row r="120" spans="3:5" x14ac:dyDescent="0.2">
      <c r="C120" s="20">
        <v>408.5</v>
      </c>
      <c r="D120" s="16">
        <v>4.7254678937028203</v>
      </c>
      <c r="E120" s="16"/>
    </row>
    <row r="121" spans="3:5" x14ac:dyDescent="0.2">
      <c r="C121" s="20">
        <v>409.5</v>
      </c>
      <c r="D121" s="16">
        <v>4.413457848279327</v>
      </c>
      <c r="E121" s="16"/>
    </row>
    <row r="122" spans="3:5" x14ac:dyDescent="0.2">
      <c r="C122" s="20">
        <v>410.5</v>
      </c>
      <c r="D122" s="16">
        <v>4.2975850428459204</v>
      </c>
      <c r="E122" s="16"/>
    </row>
    <row r="123" spans="3:5" x14ac:dyDescent="0.2">
      <c r="C123" s="20">
        <v>411.5</v>
      </c>
      <c r="D123" s="16">
        <v>3.7962642684192893</v>
      </c>
      <c r="E123" s="16"/>
    </row>
    <row r="124" spans="3:5" x14ac:dyDescent="0.2">
      <c r="C124" s="20">
        <v>412.5</v>
      </c>
      <c r="D124" s="16">
        <v>2.8031360756096366</v>
      </c>
      <c r="E124" s="16"/>
    </row>
    <row r="125" spans="3:5" x14ac:dyDescent="0.2">
      <c r="C125" s="20">
        <v>413.5</v>
      </c>
      <c r="D125" s="16">
        <v>2.2292993630572742</v>
      </c>
      <c r="E125" s="16"/>
    </row>
    <row r="126" spans="3:5" x14ac:dyDescent="0.2">
      <c r="C126" s="20">
        <v>414.5</v>
      </c>
      <c r="D126" s="16">
        <v>2.3924200552704638</v>
      </c>
      <c r="E126" s="16"/>
    </row>
    <row r="127" spans="3:5" x14ac:dyDescent="0.2">
      <c r="C127" s="20">
        <v>415.5</v>
      </c>
      <c r="D127" s="16">
        <v>1.8917963224893801</v>
      </c>
      <c r="E127" s="16"/>
    </row>
    <row r="128" spans="3:5" x14ac:dyDescent="0.2">
      <c r="C128" s="20">
        <v>416.5</v>
      </c>
      <c r="D128" s="16">
        <v>1.6646289852346934</v>
      </c>
      <c r="E128" s="16"/>
    </row>
    <row r="129" spans="3:5" x14ac:dyDescent="0.2">
      <c r="C129" s="20">
        <v>417.5</v>
      </c>
      <c r="D129" s="16">
        <v>1.5557255802091285</v>
      </c>
      <c r="E129" s="16"/>
    </row>
    <row r="130" spans="3:5" x14ac:dyDescent="0.2">
      <c r="C130" s="20">
        <v>418.5</v>
      </c>
      <c r="D130" s="16">
        <v>1.8556452584648326</v>
      </c>
      <c r="E130" s="16"/>
    </row>
    <row r="131" spans="3:5" x14ac:dyDescent="0.2">
      <c r="C131" s="20">
        <v>419.5</v>
      </c>
      <c r="D131" s="16">
        <v>1.3617525162818054</v>
      </c>
      <c r="E131" s="16"/>
    </row>
    <row r="132" spans="3:5" x14ac:dyDescent="0.2">
      <c r="C132" s="20">
        <v>420.5</v>
      </c>
      <c r="D132" s="16">
        <v>0.98777046095954357</v>
      </c>
      <c r="E132" s="16"/>
    </row>
    <row r="133" spans="3:5" x14ac:dyDescent="0.2">
      <c r="C133" s="20">
        <v>421.5</v>
      </c>
      <c r="D133" s="16">
        <v>1.3180865921788003</v>
      </c>
      <c r="E133" s="16"/>
    </row>
    <row r="134" spans="3:5" x14ac:dyDescent="0.2">
      <c r="C134" s="20">
        <v>422.5</v>
      </c>
      <c r="D134" s="16">
        <v>1.1130864960963469</v>
      </c>
      <c r="E134" s="16"/>
    </row>
    <row r="135" spans="3:5" x14ac:dyDescent="0.2">
      <c r="C135" s="20">
        <v>423.5</v>
      </c>
      <c r="D135" s="16">
        <v>1.0311303152313069</v>
      </c>
      <c r="E135" s="16"/>
    </row>
    <row r="136" spans="3:5" x14ac:dyDescent="0.2">
      <c r="C136" s="20">
        <v>424.5</v>
      </c>
      <c r="D136" s="16">
        <v>1.1575562700965565</v>
      </c>
      <c r="E136" s="16"/>
    </row>
    <row r="137" spans="3:5" x14ac:dyDescent="0.2">
      <c r="C137" s="20">
        <v>425.5</v>
      </c>
      <c r="D137" s="16">
        <v>1.57899042788196</v>
      </c>
      <c r="E137" s="16"/>
    </row>
    <row r="138" spans="3:5" x14ac:dyDescent="0.2">
      <c r="C138" s="20">
        <v>426.5</v>
      </c>
      <c r="D138" s="16">
        <v>1.2918929039505522</v>
      </c>
      <c r="E138" s="16"/>
    </row>
    <row r="139" spans="3:5" x14ac:dyDescent="0.2">
      <c r="C139" s="20">
        <v>427.5</v>
      </c>
      <c r="D139" s="16">
        <v>1.0908763072483276</v>
      </c>
      <c r="E139" s="16"/>
    </row>
    <row r="140" spans="3:5" x14ac:dyDescent="0.2">
      <c r="C140" s="20">
        <v>428.5</v>
      </c>
      <c r="D140" s="16">
        <v>0.88137702198236978</v>
      </c>
      <c r="E140" s="16"/>
    </row>
    <row r="141" spans="3:5" x14ac:dyDescent="0.2">
      <c r="C141" s="20">
        <v>429.5</v>
      </c>
      <c r="D141" s="16">
        <v>1.4692687303723293</v>
      </c>
      <c r="E141" s="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5"/>
  <sheetViews>
    <sheetView topLeftCell="A17" workbookViewId="0"/>
  </sheetViews>
  <sheetFormatPr baseColWidth="10" defaultColWidth="11" defaultRowHeight="16" x14ac:dyDescent="0.2"/>
  <cols>
    <col min="1" max="2" width="14.6640625" style="14" customWidth="1"/>
    <col min="3" max="3" width="15.5" style="14" customWidth="1"/>
  </cols>
  <sheetData>
    <row r="1" spans="1:3" ht="51" x14ac:dyDescent="0.2">
      <c r="A1" s="37" t="s">
        <v>321</v>
      </c>
      <c r="B1" s="38" t="s">
        <v>322</v>
      </c>
      <c r="C1" s="39" t="s">
        <v>323</v>
      </c>
    </row>
    <row r="2" spans="1:3" x14ac:dyDescent="0.2">
      <c r="A2" s="40">
        <v>270</v>
      </c>
      <c r="B2" s="41">
        <v>9352</v>
      </c>
      <c r="C2" s="42"/>
    </row>
    <row r="3" spans="1:3" x14ac:dyDescent="0.2">
      <c r="A3" s="43">
        <v>270.5</v>
      </c>
      <c r="B3" s="41">
        <v>9375</v>
      </c>
      <c r="C3" s="44"/>
    </row>
    <row r="4" spans="1:3" x14ac:dyDescent="0.2">
      <c r="A4" s="43">
        <v>271</v>
      </c>
      <c r="B4" s="41">
        <v>9398</v>
      </c>
      <c r="C4" s="44"/>
    </row>
    <row r="5" spans="1:3" x14ac:dyDescent="0.2">
      <c r="A5" s="43">
        <v>271.5</v>
      </c>
      <c r="B5" s="41">
        <v>9421</v>
      </c>
      <c r="C5" s="44"/>
    </row>
    <row r="6" spans="1:3" x14ac:dyDescent="0.2">
      <c r="A6" s="43">
        <v>272</v>
      </c>
      <c r="B6" s="41">
        <v>9444</v>
      </c>
      <c r="C6" s="44"/>
    </row>
    <row r="7" spans="1:3" x14ac:dyDescent="0.2">
      <c r="A7" s="43">
        <v>272.5</v>
      </c>
      <c r="B7" s="41">
        <v>9467</v>
      </c>
      <c r="C7" s="44"/>
    </row>
    <row r="8" spans="1:3" x14ac:dyDescent="0.2">
      <c r="A8" s="43">
        <v>273</v>
      </c>
      <c r="B8" s="41">
        <v>9490</v>
      </c>
      <c r="C8" s="44"/>
    </row>
    <row r="9" spans="1:3" x14ac:dyDescent="0.2">
      <c r="A9" s="43">
        <v>273.5</v>
      </c>
      <c r="B9" s="41">
        <v>9513</v>
      </c>
      <c r="C9" s="44"/>
    </row>
    <row r="10" spans="1:3" x14ac:dyDescent="0.2">
      <c r="A10" s="43">
        <v>274</v>
      </c>
      <c r="B10" s="41">
        <v>9536</v>
      </c>
      <c r="C10" s="44"/>
    </row>
    <row r="11" spans="1:3" x14ac:dyDescent="0.2">
      <c r="A11" s="43">
        <v>274.5</v>
      </c>
      <c r="B11" s="41">
        <v>9559</v>
      </c>
      <c r="C11" s="44"/>
    </row>
    <row r="12" spans="1:3" x14ac:dyDescent="0.2">
      <c r="A12" s="43">
        <v>275</v>
      </c>
      <c r="B12" s="41">
        <v>9582</v>
      </c>
      <c r="C12" s="44"/>
    </row>
    <row r="13" spans="1:3" x14ac:dyDescent="0.2">
      <c r="A13" s="43">
        <v>275.5</v>
      </c>
      <c r="B13" s="41">
        <v>9605</v>
      </c>
      <c r="C13" s="44"/>
    </row>
    <row r="14" spans="1:3" x14ac:dyDescent="0.2">
      <c r="A14" s="43">
        <v>276</v>
      </c>
      <c r="B14" s="41">
        <v>9628</v>
      </c>
      <c r="C14" s="44"/>
    </row>
    <row r="15" spans="1:3" x14ac:dyDescent="0.2">
      <c r="A15" s="43">
        <v>276.5</v>
      </c>
      <c r="B15" s="41">
        <v>9651</v>
      </c>
      <c r="C15" s="44"/>
    </row>
    <row r="16" spans="1:3" x14ac:dyDescent="0.2">
      <c r="A16" s="43">
        <v>277</v>
      </c>
      <c r="B16" s="41">
        <v>9674</v>
      </c>
      <c r="C16" s="44"/>
    </row>
    <row r="17" spans="1:3" x14ac:dyDescent="0.2">
      <c r="A17" s="43">
        <v>277.5</v>
      </c>
      <c r="B17" s="41">
        <v>9697</v>
      </c>
      <c r="C17" s="44"/>
    </row>
    <row r="18" spans="1:3" x14ac:dyDescent="0.2">
      <c r="A18" s="43">
        <v>278</v>
      </c>
      <c r="B18" s="41">
        <v>9720</v>
      </c>
      <c r="C18" s="44"/>
    </row>
    <row r="19" spans="1:3" x14ac:dyDescent="0.2">
      <c r="A19" s="43">
        <v>278.5</v>
      </c>
      <c r="B19" s="14">
        <v>9743</v>
      </c>
      <c r="C19" s="44">
        <v>9837.5</v>
      </c>
    </row>
    <row r="20" spans="1:3" x14ac:dyDescent="0.2">
      <c r="A20" s="43">
        <v>283.5</v>
      </c>
      <c r="B20" s="14">
        <v>9972</v>
      </c>
      <c r="C20" s="44">
        <v>10070.049999999999</v>
      </c>
    </row>
    <row r="21" spans="1:3" x14ac:dyDescent="0.2">
      <c r="A21" s="43">
        <v>288.5</v>
      </c>
      <c r="B21" s="14">
        <v>10201.25</v>
      </c>
      <c r="C21" s="44">
        <v>10270.65</v>
      </c>
    </row>
    <row r="22" spans="1:3" x14ac:dyDescent="0.2">
      <c r="A22" s="43">
        <v>293.5</v>
      </c>
      <c r="B22" s="14">
        <v>10431.5</v>
      </c>
      <c r="C22" s="44">
        <v>10471.650000000001</v>
      </c>
    </row>
    <row r="23" spans="1:3" x14ac:dyDescent="0.2">
      <c r="A23" s="43">
        <v>298.5</v>
      </c>
      <c r="B23" s="14">
        <v>10662</v>
      </c>
      <c r="C23" s="44">
        <v>10674.6</v>
      </c>
    </row>
    <row r="24" spans="1:3" x14ac:dyDescent="0.2">
      <c r="A24" s="43">
        <v>303.5</v>
      </c>
      <c r="B24" s="14">
        <v>10902.5</v>
      </c>
      <c r="C24" s="44">
        <v>10906.55</v>
      </c>
    </row>
    <row r="25" spans="1:3" x14ac:dyDescent="0.2">
      <c r="A25" s="43">
        <v>308.5</v>
      </c>
      <c r="B25" s="14">
        <v>11158.25</v>
      </c>
      <c r="C25" s="44">
        <v>11160.5</v>
      </c>
    </row>
    <row r="26" spans="1:3" x14ac:dyDescent="0.2">
      <c r="A26" s="43">
        <v>311.5</v>
      </c>
      <c r="B26" s="14">
        <v>11304.25</v>
      </c>
      <c r="C26" s="44">
        <v>11309.05</v>
      </c>
    </row>
    <row r="27" spans="1:3" x14ac:dyDescent="0.2">
      <c r="A27" s="43">
        <v>312.5</v>
      </c>
      <c r="B27" s="14">
        <v>11351</v>
      </c>
      <c r="C27" s="44">
        <v>11354.7</v>
      </c>
    </row>
    <row r="28" spans="1:3" x14ac:dyDescent="0.2">
      <c r="A28" s="43">
        <v>313.5</v>
      </c>
      <c r="B28" s="14">
        <v>11398</v>
      </c>
      <c r="C28" s="44">
        <v>11400.6</v>
      </c>
    </row>
    <row r="29" spans="1:3" x14ac:dyDescent="0.2">
      <c r="A29" s="43">
        <v>314.5</v>
      </c>
      <c r="B29" s="14">
        <v>11445</v>
      </c>
      <c r="C29" s="44">
        <v>11446.6</v>
      </c>
    </row>
    <row r="30" spans="1:3" x14ac:dyDescent="0.2">
      <c r="A30" s="43">
        <v>315.5</v>
      </c>
      <c r="B30" s="14">
        <v>11492</v>
      </c>
      <c r="C30" s="44">
        <v>11492.6</v>
      </c>
    </row>
    <row r="31" spans="1:3" x14ac:dyDescent="0.2">
      <c r="A31" s="43">
        <v>316.5</v>
      </c>
      <c r="B31" s="14">
        <v>11538.75</v>
      </c>
      <c r="C31" s="44">
        <v>11538.8</v>
      </c>
    </row>
    <row r="32" spans="1:3" x14ac:dyDescent="0.2">
      <c r="A32" s="43">
        <v>317.5</v>
      </c>
      <c r="B32" s="14">
        <v>11585.75</v>
      </c>
      <c r="C32" s="44">
        <v>11585</v>
      </c>
    </row>
    <row r="33" spans="1:3" x14ac:dyDescent="0.2">
      <c r="A33" s="43">
        <v>318.5</v>
      </c>
      <c r="B33" s="14">
        <v>11632.75</v>
      </c>
      <c r="C33" s="44">
        <v>11631.2</v>
      </c>
    </row>
    <row r="34" spans="1:3" x14ac:dyDescent="0.2">
      <c r="A34" s="43">
        <v>319.5</v>
      </c>
      <c r="B34" s="14">
        <v>11632.75</v>
      </c>
      <c r="C34" s="44">
        <v>11677.45</v>
      </c>
    </row>
    <row r="35" spans="1:3" x14ac:dyDescent="0.2">
      <c r="A35" s="43">
        <v>320.5</v>
      </c>
      <c r="B35" s="14">
        <v>11724.75</v>
      </c>
      <c r="C35" s="44">
        <v>11722.400000000001</v>
      </c>
    </row>
    <row r="36" spans="1:3" x14ac:dyDescent="0.2">
      <c r="A36" s="43">
        <v>321.5</v>
      </c>
      <c r="B36" s="14">
        <v>11768.75</v>
      </c>
      <c r="C36" s="44">
        <v>11765.25</v>
      </c>
    </row>
    <row r="37" spans="1:3" x14ac:dyDescent="0.2">
      <c r="A37" s="43">
        <v>322.5</v>
      </c>
      <c r="B37" s="14">
        <v>11813.25</v>
      </c>
      <c r="C37" s="44">
        <v>11807.95</v>
      </c>
    </row>
    <row r="38" spans="1:3" x14ac:dyDescent="0.2">
      <c r="A38" s="43">
        <v>323.5</v>
      </c>
      <c r="B38" s="14">
        <v>11857.75</v>
      </c>
      <c r="C38" s="44">
        <v>11850.900000000001</v>
      </c>
    </row>
    <row r="39" spans="1:3" x14ac:dyDescent="0.2">
      <c r="A39" s="43">
        <v>324.5</v>
      </c>
      <c r="B39" s="14">
        <v>11902.5</v>
      </c>
      <c r="C39" s="44">
        <v>11893.75</v>
      </c>
    </row>
    <row r="40" spans="1:3" x14ac:dyDescent="0.2">
      <c r="A40" s="43">
        <v>325.5</v>
      </c>
      <c r="B40" s="14">
        <v>11947.25</v>
      </c>
      <c r="C40" s="44">
        <v>11936.75</v>
      </c>
    </row>
    <row r="41" spans="1:3" x14ac:dyDescent="0.2">
      <c r="A41" s="43">
        <v>326.5</v>
      </c>
      <c r="B41" s="14">
        <v>11992.75</v>
      </c>
      <c r="C41" s="44">
        <v>11979.85</v>
      </c>
    </row>
    <row r="42" spans="1:3" x14ac:dyDescent="0.2">
      <c r="A42" s="43">
        <v>327.5</v>
      </c>
      <c r="B42" s="14">
        <v>12039.5</v>
      </c>
      <c r="C42" s="44">
        <v>12025.1</v>
      </c>
    </row>
    <row r="43" spans="1:3" x14ac:dyDescent="0.2">
      <c r="A43" s="43">
        <v>328.5</v>
      </c>
      <c r="B43" s="14">
        <v>12087.25</v>
      </c>
      <c r="C43" s="44">
        <v>12072.400000000001</v>
      </c>
    </row>
    <row r="44" spans="1:3" x14ac:dyDescent="0.2">
      <c r="A44" s="43">
        <v>329.5</v>
      </c>
      <c r="B44" s="14">
        <v>12135.5</v>
      </c>
      <c r="C44" s="44">
        <v>12119.8</v>
      </c>
    </row>
    <row r="45" spans="1:3" x14ac:dyDescent="0.2">
      <c r="A45" s="43">
        <v>330.5</v>
      </c>
      <c r="B45" s="14">
        <v>12182.5</v>
      </c>
      <c r="C45" s="44">
        <v>12167.55</v>
      </c>
    </row>
    <row r="46" spans="1:3" x14ac:dyDescent="0.2">
      <c r="A46" s="43">
        <v>331.5</v>
      </c>
      <c r="B46" s="14">
        <v>12229</v>
      </c>
      <c r="C46" s="44">
        <v>12216.7</v>
      </c>
    </row>
    <row r="47" spans="1:3" x14ac:dyDescent="0.2">
      <c r="A47" s="43">
        <v>332.5</v>
      </c>
      <c r="B47" s="14">
        <v>12276.25</v>
      </c>
      <c r="C47" s="44">
        <v>12267.05</v>
      </c>
    </row>
    <row r="48" spans="1:3" x14ac:dyDescent="0.2">
      <c r="A48" s="43">
        <v>333.5</v>
      </c>
      <c r="B48" s="14">
        <v>12324.5</v>
      </c>
      <c r="C48" s="44">
        <v>12317.849999999999</v>
      </c>
    </row>
    <row r="49" spans="1:3" x14ac:dyDescent="0.2">
      <c r="A49" s="43">
        <v>334.5</v>
      </c>
      <c r="B49" s="14">
        <v>12373.5</v>
      </c>
      <c r="C49" s="44">
        <v>12369.4</v>
      </c>
    </row>
    <row r="50" spans="1:3" x14ac:dyDescent="0.2">
      <c r="A50" s="43">
        <v>335.5</v>
      </c>
      <c r="B50" s="14">
        <v>12422.5</v>
      </c>
      <c r="C50" s="44">
        <v>12419.25</v>
      </c>
    </row>
    <row r="51" spans="1:3" x14ac:dyDescent="0.2">
      <c r="A51" s="43">
        <v>336.5</v>
      </c>
      <c r="B51" s="14">
        <v>12471</v>
      </c>
      <c r="C51" s="44">
        <v>12466.3</v>
      </c>
    </row>
    <row r="52" spans="1:3" x14ac:dyDescent="0.2">
      <c r="A52" s="43">
        <v>337.5</v>
      </c>
      <c r="B52" s="14">
        <v>12520.5</v>
      </c>
      <c r="C52" s="44">
        <v>12512.9</v>
      </c>
    </row>
    <row r="53" spans="1:3" x14ac:dyDescent="0.2">
      <c r="A53" s="43">
        <v>338.5</v>
      </c>
      <c r="B53" s="14">
        <v>12570.5</v>
      </c>
      <c r="C53" s="44">
        <v>12562.05</v>
      </c>
    </row>
    <row r="54" spans="1:3" x14ac:dyDescent="0.2">
      <c r="A54" s="43">
        <v>339.5</v>
      </c>
      <c r="B54" s="14">
        <v>12617</v>
      </c>
      <c r="C54" s="44">
        <v>12610.599999999999</v>
      </c>
    </row>
    <row r="55" spans="1:3" x14ac:dyDescent="0.2">
      <c r="A55" s="43">
        <v>340.5</v>
      </c>
      <c r="B55" s="14">
        <v>12660.75</v>
      </c>
      <c r="C55" s="44">
        <v>12655.55</v>
      </c>
    </row>
    <row r="56" spans="1:3" x14ac:dyDescent="0.2">
      <c r="A56" s="43">
        <v>341.5</v>
      </c>
      <c r="B56" s="14">
        <v>12705</v>
      </c>
      <c r="C56" s="44">
        <v>12699.85</v>
      </c>
    </row>
    <row r="57" spans="1:3" x14ac:dyDescent="0.2">
      <c r="A57" s="43">
        <v>342.5</v>
      </c>
      <c r="B57" s="14">
        <v>12749.75</v>
      </c>
      <c r="C57" s="44">
        <v>12744.35</v>
      </c>
    </row>
    <row r="58" spans="1:3" x14ac:dyDescent="0.2">
      <c r="A58" s="43">
        <v>343.5</v>
      </c>
      <c r="B58" s="14">
        <v>12794.75</v>
      </c>
      <c r="C58" s="44">
        <v>12789.05</v>
      </c>
    </row>
    <row r="59" spans="1:3" x14ac:dyDescent="0.2">
      <c r="A59" s="43">
        <v>344.5</v>
      </c>
      <c r="B59" s="14">
        <v>12841.75</v>
      </c>
      <c r="C59" s="44">
        <v>12834.65</v>
      </c>
    </row>
    <row r="60" spans="1:3" x14ac:dyDescent="0.2">
      <c r="A60" s="43">
        <v>345.5</v>
      </c>
      <c r="B60" s="14">
        <v>12890.75</v>
      </c>
      <c r="C60" s="44">
        <v>12883.9</v>
      </c>
    </row>
    <row r="61" spans="1:3" x14ac:dyDescent="0.2">
      <c r="A61" s="43">
        <v>346.5</v>
      </c>
      <c r="B61" s="14">
        <v>12940.75</v>
      </c>
      <c r="C61" s="44">
        <v>12936.849999999999</v>
      </c>
    </row>
    <row r="62" spans="1:3" x14ac:dyDescent="0.2">
      <c r="A62" s="43">
        <v>347.5</v>
      </c>
      <c r="B62" s="14">
        <v>12989</v>
      </c>
      <c r="C62" s="44">
        <v>12991.4</v>
      </c>
    </row>
    <row r="63" spans="1:3" x14ac:dyDescent="0.2">
      <c r="A63" s="43">
        <v>348.5</v>
      </c>
      <c r="B63" s="14">
        <v>13035</v>
      </c>
      <c r="C63" s="44">
        <v>13041.15</v>
      </c>
    </row>
    <row r="64" spans="1:3" x14ac:dyDescent="0.2">
      <c r="A64" s="43">
        <v>349.5</v>
      </c>
      <c r="B64" s="14">
        <v>13082.25</v>
      </c>
      <c r="C64" s="44">
        <v>13086.849999999999</v>
      </c>
    </row>
    <row r="65" spans="1:3" x14ac:dyDescent="0.2">
      <c r="A65" s="43">
        <v>350.5</v>
      </c>
      <c r="B65" s="14">
        <v>13127.5</v>
      </c>
      <c r="C65" s="44">
        <v>13134.05</v>
      </c>
    </row>
    <row r="66" spans="1:3" x14ac:dyDescent="0.2">
      <c r="A66" s="43">
        <v>351.5</v>
      </c>
      <c r="B66" s="14">
        <v>13170.25</v>
      </c>
      <c r="C66" s="44">
        <v>13178.75</v>
      </c>
    </row>
    <row r="67" spans="1:3" x14ac:dyDescent="0.2">
      <c r="A67" s="43">
        <v>352.5</v>
      </c>
      <c r="B67" s="14">
        <v>13215.75</v>
      </c>
      <c r="C67" s="44">
        <v>13221.5</v>
      </c>
    </row>
    <row r="68" spans="1:3" x14ac:dyDescent="0.2">
      <c r="A68" s="43">
        <v>353.5</v>
      </c>
      <c r="B68" s="14">
        <v>13263.5</v>
      </c>
      <c r="C68" s="44">
        <v>13267.650000000001</v>
      </c>
    </row>
    <row r="69" spans="1:3" x14ac:dyDescent="0.2">
      <c r="A69" s="43">
        <v>354.5</v>
      </c>
      <c r="B69" s="14">
        <v>13310.5</v>
      </c>
      <c r="C69" s="44">
        <v>13315</v>
      </c>
    </row>
    <row r="70" spans="1:3" x14ac:dyDescent="0.2">
      <c r="A70" s="43">
        <v>355.5</v>
      </c>
      <c r="B70" s="14">
        <v>13355.5</v>
      </c>
      <c r="C70" s="44">
        <v>13359.349999999999</v>
      </c>
    </row>
    <row r="71" spans="1:3" x14ac:dyDescent="0.2">
      <c r="A71" s="43">
        <v>356.5</v>
      </c>
      <c r="B71" s="14">
        <v>13400</v>
      </c>
      <c r="C71" s="44">
        <v>13401.8</v>
      </c>
    </row>
    <row r="72" spans="1:3" x14ac:dyDescent="0.2">
      <c r="A72" s="43">
        <v>357.5</v>
      </c>
      <c r="B72" s="14">
        <v>13445.25</v>
      </c>
      <c r="C72" s="44">
        <v>13443.75</v>
      </c>
    </row>
    <row r="73" spans="1:3" x14ac:dyDescent="0.2">
      <c r="A73" s="43">
        <v>358.5</v>
      </c>
      <c r="B73" s="18">
        <v>13490.25</v>
      </c>
      <c r="C73" s="44">
        <v>13485.5</v>
      </c>
    </row>
    <row r="74" spans="1:3" x14ac:dyDescent="0.2">
      <c r="A74" s="43">
        <v>359.5</v>
      </c>
      <c r="B74" s="18">
        <v>13535.25</v>
      </c>
      <c r="C74" s="44">
        <v>13528.099999999999</v>
      </c>
    </row>
    <row r="75" spans="1:3" x14ac:dyDescent="0.2">
      <c r="A75" s="43">
        <v>360.5</v>
      </c>
      <c r="B75" s="14">
        <v>13581</v>
      </c>
      <c r="C75" s="44">
        <v>13572.25</v>
      </c>
    </row>
    <row r="76" spans="1:3" x14ac:dyDescent="0.2">
      <c r="A76" s="43">
        <v>361.5</v>
      </c>
      <c r="B76" s="14">
        <v>13627</v>
      </c>
      <c r="C76" s="44">
        <v>13618.35</v>
      </c>
    </row>
    <row r="77" spans="1:3" x14ac:dyDescent="0.2">
      <c r="A77" s="43">
        <v>362.5</v>
      </c>
      <c r="B77" s="14">
        <v>13673.75</v>
      </c>
      <c r="C77" s="44">
        <v>13666.6</v>
      </c>
    </row>
    <row r="78" spans="1:3" x14ac:dyDescent="0.2">
      <c r="A78" s="43">
        <v>363.5</v>
      </c>
      <c r="B78" s="14">
        <v>13721.25</v>
      </c>
      <c r="C78" s="44">
        <v>13715.5</v>
      </c>
    </row>
    <row r="79" spans="1:3" x14ac:dyDescent="0.2">
      <c r="A79" s="43">
        <v>364.5</v>
      </c>
      <c r="B79" s="14">
        <v>13769.5</v>
      </c>
      <c r="C79" s="44">
        <v>13765.75</v>
      </c>
    </row>
    <row r="80" spans="1:3" x14ac:dyDescent="0.2">
      <c r="A80" s="43">
        <v>365.5</v>
      </c>
      <c r="B80" s="14">
        <v>13818</v>
      </c>
      <c r="C80" s="44">
        <v>13817.45</v>
      </c>
    </row>
    <row r="81" spans="1:3" x14ac:dyDescent="0.2">
      <c r="A81" s="43">
        <v>366.5</v>
      </c>
      <c r="B81" s="14">
        <v>13866.5</v>
      </c>
      <c r="C81" s="44">
        <v>13869.599999999999</v>
      </c>
    </row>
    <row r="82" spans="1:3" x14ac:dyDescent="0.2">
      <c r="A82" s="43">
        <v>367.5</v>
      </c>
      <c r="B82" s="14">
        <v>13916.25</v>
      </c>
      <c r="C82" s="44">
        <v>13922</v>
      </c>
    </row>
    <row r="83" spans="1:3" x14ac:dyDescent="0.2">
      <c r="A83" s="43">
        <v>368.5</v>
      </c>
      <c r="B83" s="14">
        <v>13967</v>
      </c>
      <c r="C83" s="44">
        <v>13975.25</v>
      </c>
    </row>
    <row r="84" spans="1:3" x14ac:dyDescent="0.2">
      <c r="A84" s="43">
        <v>369.5</v>
      </c>
      <c r="B84" s="14">
        <v>14102.15</v>
      </c>
      <c r="C84" s="44"/>
    </row>
    <row r="85" spans="1:3" x14ac:dyDescent="0.2">
      <c r="A85" s="45">
        <v>372.47250000000003</v>
      </c>
      <c r="B85" s="46">
        <f t="shared" ref="B85:B91" si="0">B84+16</f>
        <v>14118.15</v>
      </c>
    </row>
    <row r="86" spans="1:3" x14ac:dyDescent="0.2">
      <c r="A86" s="45">
        <v>376.54750000000007</v>
      </c>
      <c r="B86" s="46">
        <f t="shared" si="0"/>
        <v>14134.15</v>
      </c>
    </row>
    <row r="87" spans="1:3" x14ac:dyDescent="0.2">
      <c r="A87" s="45">
        <v>380.6225</v>
      </c>
      <c r="B87" s="46">
        <f t="shared" si="0"/>
        <v>14150.15</v>
      </c>
    </row>
    <row r="88" spans="1:3" x14ac:dyDescent="0.2">
      <c r="A88" s="45">
        <v>384.69750000000005</v>
      </c>
      <c r="B88" s="46">
        <f t="shared" si="0"/>
        <v>14166.15</v>
      </c>
    </row>
    <row r="89" spans="1:3" x14ac:dyDescent="0.2">
      <c r="A89" s="45">
        <v>388.77249999999998</v>
      </c>
      <c r="B89" s="46">
        <f t="shared" si="0"/>
        <v>14182.15</v>
      </c>
    </row>
    <row r="90" spans="1:3" x14ac:dyDescent="0.2">
      <c r="A90" s="45">
        <v>392.84750000000003</v>
      </c>
      <c r="B90" s="46">
        <f t="shared" si="0"/>
        <v>14198.15</v>
      </c>
    </row>
    <row r="91" spans="1:3" x14ac:dyDescent="0.2">
      <c r="A91" s="45">
        <v>396.92250000000007</v>
      </c>
      <c r="B91" s="46">
        <f t="shared" si="0"/>
        <v>14214.15</v>
      </c>
    </row>
    <row r="100" spans="1:3" x14ac:dyDescent="0.2">
      <c r="A100" s="46" t="s">
        <v>324</v>
      </c>
      <c r="B100" s="46"/>
      <c r="C100" s="46"/>
    </row>
    <row r="102" spans="1:3" x14ac:dyDescent="0.2">
      <c r="A102" s="47" t="s">
        <v>325</v>
      </c>
    </row>
    <row r="103" spans="1:3" x14ac:dyDescent="0.2">
      <c r="A103" s="47" t="s">
        <v>326</v>
      </c>
    </row>
    <row r="104" spans="1:3" x14ac:dyDescent="0.2">
      <c r="A104" s="41" t="s">
        <v>327</v>
      </c>
      <c r="B104" s="41"/>
      <c r="C104" s="41"/>
    </row>
    <row r="105" spans="1:3" x14ac:dyDescent="0.2">
      <c r="A105" s="41" t="s">
        <v>328</v>
      </c>
      <c r="B105" s="41"/>
      <c r="C105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Lithostratigraphy #7.4</vt:lpstr>
      <vt:lpstr>DNA samples #7.4 and age</vt:lpstr>
      <vt:lpstr>LOI #7.4</vt:lpstr>
      <vt:lpstr>Correlation core #5 - #7.4</vt:lpstr>
      <vt:lpstr>Lithostratigraphy #8</vt:lpstr>
      <vt:lpstr>DNA samples #8 and age</vt:lpstr>
      <vt:lpstr>LOI #8</vt:lpstr>
      <vt:lpstr>Correlation core #5 - #8</vt:lpstr>
      <vt:lpstr>Age model for core #5</vt:lpstr>
      <vt:lpstr>Synthetic profile #7.4 &amp; #8</vt:lpstr>
      <vt:lpstr>Plant macro data #7&amp;8</vt:lpstr>
      <vt:lpstr>Pollen data #7&amp;8</vt:lpstr>
      <vt:lpstr>'Plant macro data #7&amp;8'!Print_Area</vt:lpstr>
      <vt:lpstr>'Pollen data #7&amp;8'!Print_Area</vt:lpstr>
      <vt:lpstr>'Synthetic profile #7.4 &amp; #8'!Print_Area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Laura Parducci</cp:lastModifiedBy>
  <cp:lastPrinted>2017-11-09T17:58:27Z</cp:lastPrinted>
  <dcterms:created xsi:type="dcterms:W3CDTF">2017-01-18T14:10:23Z</dcterms:created>
  <dcterms:modified xsi:type="dcterms:W3CDTF">2019-03-19T10:46:35Z</dcterms:modified>
</cp:coreProperties>
</file>