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u\Dropbox\Projetos de Pesquisa\MAURÍCIO\DEFESA\"/>
    </mc:Choice>
  </mc:AlternateContent>
  <bookViews>
    <workbookView xWindow="720" yWindow="600" windowWidth="19635" windowHeight="7440" activeTab="2"/>
  </bookViews>
  <sheets>
    <sheet name="Plan4" sheetId="4" r:id="rId1"/>
    <sheet name="Plan10" sheetId="13" r:id="rId2"/>
    <sheet name="Plan1" sheetId="1" r:id="rId3"/>
    <sheet name="Plan2" sheetId="2" r:id="rId4"/>
    <sheet name="Plan6" sheetId="6" r:id="rId5"/>
    <sheet name="Plan3" sheetId="3" r:id="rId6"/>
  </sheets>
  <calcPr calcId="152511"/>
  <pivotCaches>
    <pivotCache cacheId="0" r:id="rId7"/>
    <pivotCache cacheId="1" r:id="rId8"/>
    <pivotCache cacheId="2" r:id="rId9"/>
  </pivotCaches>
</workbook>
</file>

<file path=xl/calcChain.xml><?xml version="1.0" encoding="utf-8"?>
<calcChain xmlns="http://schemas.openxmlformats.org/spreadsheetml/2006/main">
  <c r="CX22" i="1" l="1"/>
  <c r="CX23" i="1" s="1"/>
  <c r="Z22" i="1"/>
  <c r="E23" i="1"/>
  <c r="Z23" i="1"/>
  <c r="AE23" i="1"/>
  <c r="AF23" i="1"/>
  <c r="AG23" i="1"/>
  <c r="AP23" i="1"/>
  <c r="AQ23" i="1"/>
  <c r="AR23" i="1"/>
  <c r="AS23" i="1"/>
  <c r="AT23" i="1"/>
  <c r="AU23" i="1"/>
  <c r="AV23" i="1"/>
  <c r="AW23" i="1"/>
  <c r="AX23" i="1"/>
  <c r="AY23" i="1"/>
  <c r="AZ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U23" i="1"/>
  <c r="BV23" i="1"/>
  <c r="BW23" i="1"/>
  <c r="BX23" i="1"/>
  <c r="BY23" i="1"/>
  <c r="BZ23" i="1"/>
  <c r="CA23" i="1"/>
  <c r="CE23" i="1"/>
  <c r="CF23" i="1"/>
  <c r="CG23" i="1"/>
  <c r="CH23" i="1"/>
  <c r="CI23" i="1"/>
  <c r="CJ23" i="1"/>
  <c r="CK23" i="1"/>
  <c r="CL23" i="1"/>
  <c r="CM23" i="1"/>
  <c r="CN23" i="1"/>
  <c r="CO23" i="1"/>
  <c r="E22" i="1"/>
  <c r="AE22" i="1"/>
  <c r="AF22" i="1"/>
  <c r="AG22" i="1"/>
  <c r="AP22" i="1"/>
  <c r="AQ22" i="1"/>
  <c r="AR22" i="1"/>
  <c r="AS22" i="1"/>
  <c r="AT22" i="1"/>
  <c r="AU22" i="1"/>
  <c r="AV22" i="1"/>
  <c r="AW22" i="1"/>
  <c r="AX22" i="1"/>
  <c r="AY22" i="1"/>
  <c r="AZ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U22" i="1"/>
  <c r="BV22" i="1"/>
  <c r="BW22" i="1"/>
  <c r="BX22" i="1"/>
  <c r="BY22" i="1"/>
  <c r="BZ22" i="1"/>
  <c r="CA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23" i="1"/>
  <c r="C22" i="1"/>
</calcChain>
</file>

<file path=xl/sharedStrings.xml><?xml version="1.0" encoding="utf-8"?>
<sst xmlns="http://schemas.openxmlformats.org/spreadsheetml/2006/main" count="520" uniqueCount="360">
  <si>
    <t>Animal</t>
  </si>
  <si>
    <t>Sexo</t>
  </si>
  <si>
    <t>Raça</t>
  </si>
  <si>
    <t>Peso (kg)</t>
  </si>
  <si>
    <t>Data exame</t>
  </si>
  <si>
    <t>Anamnese</t>
  </si>
  <si>
    <t>Aparência Geral</t>
  </si>
  <si>
    <t>Mucosas</t>
  </si>
  <si>
    <t>TPC(s)</t>
  </si>
  <si>
    <t>Hidratação</t>
  </si>
  <si>
    <t>Linfonodos</t>
  </si>
  <si>
    <t>Temp (ºC)</t>
  </si>
  <si>
    <t>Auscultação cardíaca</t>
  </si>
  <si>
    <t>Auscultação pulmonar</t>
  </si>
  <si>
    <t>Condição Corporal</t>
  </si>
  <si>
    <t>Palpação abdominal</t>
  </si>
  <si>
    <t>FC(bpm)</t>
  </si>
  <si>
    <t>FR(mpm)</t>
  </si>
  <si>
    <t>PAS</t>
  </si>
  <si>
    <t>Holter</t>
  </si>
  <si>
    <t>FC média</t>
  </si>
  <si>
    <t>FC Minima</t>
  </si>
  <si>
    <t>FC Maxima</t>
  </si>
  <si>
    <t>NN médio</t>
  </si>
  <si>
    <t>SDNN</t>
  </si>
  <si>
    <t>SDANN</t>
  </si>
  <si>
    <t>SDNNINDX</t>
  </si>
  <si>
    <t>NNs</t>
  </si>
  <si>
    <t>RMSSD</t>
  </si>
  <si>
    <t>TINN</t>
  </si>
  <si>
    <t>pNN50</t>
  </si>
  <si>
    <t>Hemácias</t>
  </si>
  <si>
    <t>Hemoglobina</t>
  </si>
  <si>
    <t>Hematócrito</t>
  </si>
  <si>
    <t>VCM</t>
  </si>
  <si>
    <t>CHCM</t>
  </si>
  <si>
    <t>PT (Plasma)</t>
  </si>
  <si>
    <t>RDW</t>
  </si>
  <si>
    <t>Plaquetas</t>
  </si>
  <si>
    <t>Metarrubricitos</t>
  </si>
  <si>
    <t>Leucócitos</t>
  </si>
  <si>
    <t>Mielócitos</t>
  </si>
  <si>
    <t>Metamielócitos</t>
  </si>
  <si>
    <t>Bastonetes</t>
  </si>
  <si>
    <t>Neutr Segm</t>
  </si>
  <si>
    <t>Linfócitos</t>
  </si>
  <si>
    <t>Eosinóf</t>
  </si>
  <si>
    <t>Basóf</t>
  </si>
  <si>
    <t>Monócit</t>
  </si>
  <si>
    <t>Albumina</t>
  </si>
  <si>
    <t>Globulina</t>
  </si>
  <si>
    <t>ALT</t>
  </si>
  <si>
    <t>FA</t>
  </si>
  <si>
    <t>GGT</t>
  </si>
  <si>
    <t xml:space="preserve">Uréia </t>
  </si>
  <si>
    <t>Creatinina</t>
  </si>
  <si>
    <t>Ritmo</t>
  </si>
  <si>
    <t>FC Média</t>
  </si>
  <si>
    <t>Eixo</t>
  </si>
  <si>
    <t>Dur P</t>
  </si>
  <si>
    <t>Int PR</t>
  </si>
  <si>
    <t>Dur QRS</t>
  </si>
  <si>
    <t>Int QT</t>
  </si>
  <si>
    <t>Amp P</t>
  </si>
  <si>
    <t>Amp Q</t>
  </si>
  <si>
    <t>Amp R</t>
  </si>
  <si>
    <t>Amp S</t>
  </si>
  <si>
    <t>ST</t>
  </si>
  <si>
    <t>Onda T</t>
  </si>
  <si>
    <t>V1</t>
  </si>
  <si>
    <t>V2</t>
  </si>
  <si>
    <t>V4</t>
  </si>
  <si>
    <t>V10</t>
  </si>
  <si>
    <t>Arritmia</t>
  </si>
  <si>
    <t>1 - Tayson 201865</t>
  </si>
  <si>
    <t>M</t>
  </si>
  <si>
    <t>Labrador Retrivier</t>
  </si>
  <si>
    <t>4 VPCs -8 APCs 3 escapes ventriculares  - 0 pausas</t>
  </si>
  <si>
    <t>RS</t>
  </si>
  <si>
    <t>qRs</t>
  </si>
  <si>
    <t>qr</t>
  </si>
  <si>
    <t>Não visualizado</t>
  </si>
  <si>
    <t>2 - Ivi 166321</t>
  </si>
  <si>
    <t>F</t>
  </si>
  <si>
    <t>Pug</t>
  </si>
  <si>
    <t>5 VPCs - 1 APC - 0 pausas</t>
  </si>
  <si>
    <t>N0,359*</t>
  </si>
  <si>
    <t>rs</t>
  </si>
  <si>
    <t>3 - Scooby 202637</t>
  </si>
  <si>
    <t>SRD</t>
  </si>
  <si>
    <t>5 VPCs - 0 pausas</t>
  </si>
  <si>
    <t>B0,023+/0,01N</t>
  </si>
  <si>
    <t>Rs</t>
  </si>
  <si>
    <t>qR</t>
  </si>
  <si>
    <t>Qr</t>
  </si>
  <si>
    <t>4 - Bob 203566</t>
  </si>
  <si>
    <t>203 VPCs - 24 APCs isso/ 5 pare / 12 taquis supra - total 291 Ectopicos supra - 0 pausas</t>
  </si>
  <si>
    <t>N0,148</t>
  </si>
  <si>
    <t>qRS</t>
  </si>
  <si>
    <t>QRs</t>
  </si>
  <si>
    <t>rss'</t>
  </si>
  <si>
    <t>1 VPCs isolados</t>
  </si>
  <si>
    <t>5 - Ete 203.559</t>
  </si>
  <si>
    <t>17 VPCs - 2 APCs pareados - 1 pausa 2 s - 5 escapes ventriculares</t>
  </si>
  <si>
    <t>B 0,18N/0,047P</t>
  </si>
  <si>
    <t>QR</t>
  </si>
  <si>
    <t>6 - Bili 184.743</t>
  </si>
  <si>
    <t>YorkShire</t>
  </si>
  <si>
    <t xml:space="preserve">26 Escapes ventr isolados/ 1 ritmo de escape ventr / 72 VPCs / 1 BAV 2º - 2 </t>
  </si>
  <si>
    <t>N0,445</t>
  </si>
  <si>
    <t>Border Collie</t>
  </si>
  <si>
    <t>1 APC - 0 pausas</t>
  </si>
  <si>
    <t>N0,148*</t>
  </si>
  <si>
    <t>8 - Kiara 159.255</t>
  </si>
  <si>
    <t>Bull Terrier</t>
  </si>
  <si>
    <t>7578 VPCs (presença Bigeminismo) - 10 APCs - 0 pausas - 5 escapes - 2 juncionais</t>
  </si>
  <si>
    <t>N0,125</t>
  </si>
  <si>
    <t>49 VPCs isolados - Marca Passo Migratório</t>
  </si>
  <si>
    <t>9 - Bile 203.807</t>
  </si>
  <si>
    <t>Mest. Fox</t>
  </si>
  <si>
    <t>2 taquis supra 1 2 APCs pareados - 0 pausas</t>
  </si>
  <si>
    <t>B0,48N/0,039P*</t>
  </si>
  <si>
    <t>rS</t>
  </si>
  <si>
    <t>Marca Passo Migratório</t>
  </si>
  <si>
    <t>3 APCs - 0 pausas</t>
  </si>
  <si>
    <t>P0,156</t>
  </si>
  <si>
    <t>1 VPC - 18 APCs - 0 pausas</t>
  </si>
  <si>
    <t>B0,047N/0,039P</t>
  </si>
  <si>
    <t>12 - Jack 207279 *</t>
  </si>
  <si>
    <t>Mest. Rott</t>
  </si>
  <si>
    <t>Anorexia / decúbito lateral e fraqueza em MPs a 2 dias. ND, n sabe informar fezes e urina</t>
  </si>
  <si>
    <t>B0,062N/0,094</t>
  </si>
  <si>
    <t>Bloqueio Atrioventricular primeiro grau</t>
  </si>
  <si>
    <t>13 - Lobinha 155783</t>
  </si>
  <si>
    <t>NR/ND/NQ/Urina ok. Lesão oftálmica em olho D com secreção clara. Histórico de EMC</t>
  </si>
  <si>
    <t>14 - Sarninha 210634</t>
  </si>
  <si>
    <t>N0,398</t>
  </si>
  <si>
    <t>54 escapes atriais - 18 momentos de ritmo de escape atrial - Irregularmente regular essa alteração - Respiratório? - Aumento da amplitudeda onda T</t>
  </si>
  <si>
    <t>15 - Thor 210925</t>
  </si>
  <si>
    <r>
      <t xml:space="preserve">Hiporexia a 2 semanas. Epistaxis a 6 dias - secreção coagulando. Cansaço fácil hoje. Edema de membros a 4 meses. </t>
    </r>
    <r>
      <rPr>
        <b/>
        <sz val="11"/>
        <color theme="1"/>
        <rFont val="Calibri"/>
        <family val="2"/>
        <scheme val="minor"/>
      </rPr>
      <t>Petéquias pelo corpo!</t>
    </r>
  </si>
  <si>
    <t>P0,125</t>
  </si>
  <si>
    <t>Não visualizado em 2 minutos de gravação</t>
  </si>
  <si>
    <t>16 - George*208558</t>
  </si>
  <si>
    <t>LhasaApso</t>
  </si>
  <si>
    <t xml:space="preserve">Apatia, Hiporexia a 5 dias. Urina bem amarelada. NQ,ND. Mimica de emese. Fraqueza. </t>
  </si>
  <si>
    <t>P0,2</t>
  </si>
  <si>
    <t>17 - Laila* 208427</t>
  </si>
  <si>
    <t>PitBull</t>
  </si>
  <si>
    <r>
      <t xml:space="preserve">Hiporexia, hipodipsia e fraqueza a 7 dias. Urina amarelo escurecida. Fezes escurecidas. Apetite depravado(terra/pedra). Secreção nasal e oc serosa. Animal mais ofegante a 3 dias. </t>
    </r>
    <r>
      <rPr>
        <b/>
        <sz val="11"/>
        <color theme="1"/>
        <rFont val="Calibri"/>
        <family val="2"/>
        <scheme val="minor"/>
      </rPr>
      <t>Hemorragia em conjuntiva</t>
    </r>
  </si>
  <si>
    <t>P0,702</t>
  </si>
  <si>
    <t>18 - Chulica 211829</t>
  </si>
  <si>
    <t>Histórico de carrapatos a 50 dias. Hiporexia progressiva a 7 dias. Emese a 3 dias. Oligúria. Urina amarelo forte. Oligodipsia a 2 dias. Hematoquezia a 1 dia.Emagrecimento progressivo e cansaço a 7 dias</t>
  </si>
  <si>
    <t>N0,617</t>
  </si>
  <si>
    <t>Não visualizado em 5 minutos de gravação</t>
  </si>
  <si>
    <t>19 - Penelope 211838</t>
  </si>
  <si>
    <t>Schnauzer</t>
  </si>
  <si>
    <t xml:space="preserve">Apatia, Hiporexia a 2 semanas. Oligodipsia. Urina normal. 1 episódio emético. Normoquezia. </t>
  </si>
  <si>
    <t>N0,211</t>
  </si>
  <si>
    <t>Não visualizado em 1 minuto de gravação</t>
  </si>
  <si>
    <t>20 - Menina 191070</t>
  </si>
  <si>
    <t xml:space="preserve">Emagrecimento progressivo, apatia e hiporexia a alguns dias. PD. Hematoquezia </t>
  </si>
  <si>
    <t>P0,133</t>
  </si>
  <si>
    <t>10M/10F</t>
  </si>
  <si>
    <t>Idade(anos)</t>
  </si>
  <si>
    <t>P0,336</t>
  </si>
  <si>
    <t>Ritmo predominante: Sinusal. Sem extrassístoles nem batimentos prematuros. Ausência de pausas e distúrbios de condução</t>
  </si>
  <si>
    <t>Presença de incontáveis escapes atriais durante o exame distribuídos uniformemente durante o dia. 1 escape ventricular. Presença de 3 pausas. Maior 2,4 s. Ausência de distúrbios de condução</t>
  </si>
  <si>
    <t>Ritmo predominante: Sinusal. 4 extrassístoles atriais, 1 TSV (3 batimentos). Sem batimentos tardios. Ausência de pausas e distúrbios de condução</t>
  </si>
  <si>
    <t>Ritmo predominante sinusal. Sem batimentos prematuros e tardios. 1 pausa de 2,4 s. 4 momentos de BAV segundo Mobitz 2 no período do sono.</t>
  </si>
  <si>
    <t>Ritmo predominante: Sinusal. Sem extrassístoles nem batimentos prematuros. Ausência de pausas. Bloqueio atrioventricular de primeiro em vigilia. Aumento no sono</t>
  </si>
  <si>
    <t>Ritmo predominante sinusal. 1 VPC isolado e 3 APCs. Sem batimentos tardios. Sem pausas e disturbios de condução</t>
  </si>
  <si>
    <t>Ritmo predominante sinusal. Ausência de batimentos prematuros e tardios. Sem pausas e distúrbios de condução</t>
  </si>
  <si>
    <t>Ritmo predominante sinusal. Ausência de batimentos tardios. 1 VPC isolado; Sem pausas e distúrbios de condução</t>
  </si>
  <si>
    <t>Ritmo predominante sinusal. 6418 extrasístoles ventriculares. Presença de diversos batimentos de fusão e captura.  Presença de RIVA e TVs ( 2 sustentadas e 150 não sustentadas). Maior presença durante três períodos do dia: 19:00 / 23:00 e 09:00. Ausência de pausas e distúrbios de condução.</t>
  </si>
  <si>
    <t>7 - Nina 204440</t>
  </si>
  <si>
    <t>10 - Bolota 205956</t>
  </si>
  <si>
    <t>11 - Lindo 205291</t>
  </si>
  <si>
    <t>CKMB (U/L) - Controle da máquina - 22 U/L</t>
  </si>
  <si>
    <t>Pegou na rua a 3 dias. Apatia, NR e paresia de MPs. Secreção purulente bilat. Urina amarronzada.</t>
  </si>
  <si>
    <t>Alimentação</t>
  </si>
  <si>
    <t>Emagrecimento</t>
  </si>
  <si>
    <t>Diarréia</t>
  </si>
  <si>
    <t>Cansaço</t>
  </si>
  <si>
    <t>Fraqueza</t>
  </si>
  <si>
    <t>Hiporexia, cansaço fácil. ND</t>
  </si>
  <si>
    <t>Petéquias</t>
  </si>
  <si>
    <t>Sangramentos</t>
  </si>
  <si>
    <t>Tosse</t>
  </si>
  <si>
    <t>Espirros</t>
  </si>
  <si>
    <t>Anorexia 2</t>
  </si>
  <si>
    <t>Hiporexia 1</t>
  </si>
  <si>
    <t>Normorexia 0</t>
  </si>
  <si>
    <t>Ausente 0</t>
  </si>
  <si>
    <t>Emagrecimento leve 1</t>
  </si>
  <si>
    <t>Emagrecimento moderado 2</t>
  </si>
  <si>
    <t>Caquexia 3</t>
  </si>
  <si>
    <t xml:space="preserve">Esporádico 1 </t>
  </si>
  <si>
    <t>Frequente 2</t>
  </si>
  <si>
    <t>Leve 1</t>
  </si>
  <si>
    <t>Leve a moderada 1</t>
  </si>
  <si>
    <t xml:space="preserve">Ausente 0 </t>
  </si>
  <si>
    <t>Moderado 2</t>
  </si>
  <si>
    <t>Decúbito 2</t>
  </si>
  <si>
    <t>Pouca quantidade 1</t>
  </si>
  <si>
    <t>Diversas regiões 2</t>
  </si>
  <si>
    <t>1 local 1</t>
  </si>
  <si>
    <t>Mais de um 2</t>
  </si>
  <si>
    <t>Leve a moderado 1</t>
  </si>
  <si>
    <t>Alteração ocular</t>
  </si>
  <si>
    <t>Uma alteração 1</t>
  </si>
  <si>
    <t>Mais de uma 2</t>
  </si>
  <si>
    <t>Articulações</t>
  </si>
  <si>
    <t>Claudicação + 1</t>
  </si>
  <si>
    <t>Claudicação + 2</t>
  </si>
  <si>
    <t>Sem queixas 0</t>
  </si>
  <si>
    <t>Ehrlichiose anteriormente</t>
  </si>
  <si>
    <t>Primoinfecção 0</t>
  </si>
  <si>
    <t>1 vez 1</t>
  </si>
  <si>
    <t>Mais de uma vez 2</t>
  </si>
  <si>
    <t>Hematoquezia 2</t>
  </si>
  <si>
    <t>Êmese</t>
  </si>
  <si>
    <t>Alerta 0</t>
  </si>
  <si>
    <t>Apático 1</t>
  </si>
  <si>
    <t>Normocoradas 0</t>
  </si>
  <si>
    <t>Hipocoradas 1</t>
  </si>
  <si>
    <t>Perláceas 2</t>
  </si>
  <si>
    <t>TPC 2 0</t>
  </si>
  <si>
    <t>TPC 1 1</t>
  </si>
  <si>
    <t>TPC 3 2</t>
  </si>
  <si>
    <t>Normo 0</t>
  </si>
  <si>
    <t>Desidratação leve(5%) 1</t>
  </si>
  <si>
    <t>Não aumentados 0</t>
  </si>
  <si>
    <t>1 deles aumentado 1</t>
  </si>
  <si>
    <t>Todos aumentados 2</t>
  </si>
  <si>
    <t>Sem sopro 0</t>
  </si>
  <si>
    <t>Sopro leve 1</t>
  </si>
  <si>
    <t>Sopro moderado a grave 2</t>
  </si>
  <si>
    <t>Sons claros 0</t>
  </si>
  <si>
    <t>Crepitação/Aumento de sons 1</t>
  </si>
  <si>
    <t>Normal 0</t>
  </si>
  <si>
    <t>Magreza 1</t>
  </si>
  <si>
    <t xml:space="preserve">Sem algia / gás / organomegalia 0 </t>
  </si>
  <si>
    <t>1 das alterações 1</t>
  </si>
  <si>
    <t>Todas 2</t>
  </si>
  <si>
    <t>Pausa Maior</t>
  </si>
  <si>
    <t>Escapes Ventriculares</t>
  </si>
  <si>
    <t>Escapes Supraventriculares</t>
  </si>
  <si>
    <r>
      <t xml:space="preserve">Pausas </t>
    </r>
    <r>
      <rPr>
        <b/>
        <sz val="11"/>
        <color theme="1"/>
        <rFont val="Calibri"/>
        <family val="2"/>
      </rPr>
      <t>≥2s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</si>
  <si>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de 200 ou TVs 2</t>
    </r>
  </si>
  <si>
    <t>Até 15 eventos 0</t>
  </si>
  <si>
    <t>15 a 200 eventos 1</t>
  </si>
  <si>
    <t>≥ 200 ou ritmos de escape 2</t>
  </si>
  <si>
    <t>Até 15 pausas 0</t>
  </si>
  <si>
    <t>15 a 50 pausas 1</t>
  </si>
  <si>
    <t>&gt; de 50 pausas 2</t>
  </si>
  <si>
    <t>Distúrbios condução</t>
  </si>
  <si>
    <t>Arritmia Sinusal 0</t>
  </si>
  <si>
    <t>Sinusal 1</t>
  </si>
  <si>
    <t>Taqui Sinusal 2</t>
  </si>
  <si>
    <t>Arritmias</t>
  </si>
  <si>
    <t>Não visualizado 0</t>
  </si>
  <si>
    <t>1 evento - BAV, VPC, Escape 1</t>
  </si>
  <si>
    <t>Sobrevida (dias)</t>
  </si>
  <si>
    <t>Rótulos de Linha</t>
  </si>
  <si>
    <t>Total geral</t>
  </si>
  <si>
    <t>Contar de Ehrlichiose anteriormente</t>
  </si>
  <si>
    <t>Classificação</t>
  </si>
  <si>
    <t xml:space="preserve">Eventos Ectópicos </t>
  </si>
  <si>
    <t>Eventos tardios</t>
  </si>
  <si>
    <t>15 a 200 eventos ou TV/TSV 1</t>
  </si>
  <si>
    <t>Contar de Arritmias</t>
  </si>
  <si>
    <t>Vivos 2 ehrlichiose anterior</t>
  </si>
  <si>
    <t>Mortos 2 ehrlichioses anteriores</t>
  </si>
  <si>
    <t>Mortos  2 ano/5hipo/1normo</t>
  </si>
  <si>
    <t>Vivos: 3 ano/8hipo/1normo</t>
  </si>
  <si>
    <t>Vivos 5 leve/7aus</t>
  </si>
  <si>
    <t>Mortos 1 mod/4lev/3aus</t>
  </si>
  <si>
    <t>Vivos 2 esp/10aus</t>
  </si>
  <si>
    <t>Mort 2freq/ 2 esp/4aus</t>
  </si>
  <si>
    <t>Vivos 2 hem/1çev/9aus</t>
  </si>
  <si>
    <t>Mortos 3 lev/5aus</t>
  </si>
  <si>
    <t>V 2leve/10aus</t>
  </si>
  <si>
    <t>M 1 mod/3lev/4aus</t>
  </si>
  <si>
    <t>16%/ 84%</t>
  </si>
  <si>
    <t>12,5%/ 37,5%/50%</t>
  </si>
  <si>
    <t>V 4lev/8aus</t>
  </si>
  <si>
    <t>M 1mod/3lev/4aus</t>
  </si>
  <si>
    <t>V 1 div/1pouc/10aus</t>
  </si>
  <si>
    <t>M 2 div/1pouc/5aus</t>
  </si>
  <si>
    <t>V 1 loc/11aus</t>
  </si>
  <si>
    <t>M 2 loc/ 6aus</t>
  </si>
  <si>
    <t>V 2 mais/2 uma/9 aus</t>
  </si>
  <si>
    <t>M 2 uma/ 6 aus</t>
  </si>
  <si>
    <t>V 1cl/ 11 aus</t>
  </si>
  <si>
    <t>M 1 cl/ 7 aus</t>
  </si>
  <si>
    <t>V 5 alerta/ 7 ap</t>
  </si>
  <si>
    <t>M 3 al / 5 ap</t>
  </si>
  <si>
    <t>V 2 perl/ 7hipo/3norm</t>
  </si>
  <si>
    <t>M 2 perl/5hipo/1norm</t>
  </si>
  <si>
    <t>V 1  de 3s/ 2 de 1 s/ 8 de 2 s</t>
  </si>
  <si>
    <t>M 1 de 3 s/ 3 de 1 s/ 4 de 2 s</t>
  </si>
  <si>
    <t>V 2 des/ 10 norm</t>
  </si>
  <si>
    <t>M 3 des / 5 norm</t>
  </si>
  <si>
    <t>V 10 td/2 um aum</t>
  </si>
  <si>
    <t>M 2 td/ 4 um aum/ 2 n aum</t>
  </si>
  <si>
    <t>V 2mod/6lev/ 4sem</t>
  </si>
  <si>
    <t>M 3 mod/2lev/2sem</t>
  </si>
  <si>
    <t>V 2crep/10cla</t>
  </si>
  <si>
    <t>M 3 crep/5 cla</t>
  </si>
  <si>
    <t>V 6 magr/ 6 normo</t>
  </si>
  <si>
    <t>M 4 magr/ 4 normo</t>
  </si>
  <si>
    <t>V 9 uma alt/ 3 todas</t>
  </si>
  <si>
    <t>M 1 todas/ 4 uma alt/ 3 nada</t>
  </si>
  <si>
    <t>V 2 grau2/3 grau1/7 grau0</t>
  </si>
  <si>
    <t>M 1 grau2/ 2grau 1/ 5 grau 0</t>
  </si>
  <si>
    <t>V 1 grau 1/ 11 grau0</t>
  </si>
  <si>
    <t>M 1 grau2/1grau 1/ 6 grau0</t>
  </si>
  <si>
    <t>V 2 comBAV/ 10 sem</t>
  </si>
  <si>
    <t>M 1 com BAV/ 7 sem</t>
  </si>
  <si>
    <t>V 2 taqui/6 Sin/4 Arritm</t>
  </si>
  <si>
    <t>M 3 taqui/ 3 sin/ 2 Arritm</t>
  </si>
  <si>
    <t>V 3 com ev/ 9 sem</t>
  </si>
  <si>
    <t>M 2 com ev / 6 sem</t>
  </si>
  <si>
    <t>24% / 50% / 33%</t>
  </si>
  <si>
    <t xml:space="preserve">37,5% / 37,5% / 25% </t>
  </si>
  <si>
    <t>NT-proBNP 1 dosagem</t>
  </si>
  <si>
    <t>NT-proBNP 2 dosagem</t>
  </si>
  <si>
    <t>NT-proBNP média</t>
  </si>
  <si>
    <t>Troponina cardíaca I medida 1</t>
  </si>
  <si>
    <t>Troponina cardíaca medida 2</t>
  </si>
  <si>
    <t>0.04</t>
  </si>
  <si>
    <t>0.09</t>
  </si>
  <si>
    <t>0.24</t>
  </si>
  <si>
    <t>0.39</t>
  </si>
  <si>
    <t>0.4</t>
  </si>
  <si>
    <t>&lt;0.01</t>
  </si>
  <si>
    <t>0.11</t>
  </si>
  <si>
    <t>0.01</t>
  </si>
  <si>
    <t>0.06</t>
  </si>
  <si>
    <t>0.1</t>
  </si>
  <si>
    <t>0.46</t>
  </si>
  <si>
    <t>*</t>
  </si>
  <si>
    <t>0.05</t>
  </si>
  <si>
    <t>0.94</t>
  </si>
  <si>
    <t>0.96</t>
  </si>
  <si>
    <t>0.13</t>
  </si>
  <si>
    <t>0.12</t>
  </si>
  <si>
    <t>0.02</t>
  </si>
  <si>
    <t>2.14</t>
  </si>
  <si>
    <t>2.18</t>
  </si>
  <si>
    <t>Média</t>
  </si>
  <si>
    <t>0.065</t>
  </si>
  <si>
    <t>0.075</t>
  </si>
  <si>
    <t>0.095</t>
  </si>
  <si>
    <t>0.055</t>
  </si>
  <si>
    <t>0.95</t>
  </si>
  <si>
    <t>0.125</t>
  </si>
  <si>
    <t>2.16</t>
  </si>
  <si>
    <t>≥ 200 ou ritmos 2</t>
  </si>
  <si>
    <t>AMARELO =MORRERAM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</si>
</sst>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/>
    <xf numFmtId="0" fontId="4" fillId="3" borderId="0" xfId="0" applyFont="1" applyFill="1" applyAlignment="1">
      <alignment horizontal="center"/>
    </xf>
    <xf numFmtId="0" fontId="5" fillId="0" borderId="0" xfId="1"/>
    <xf numFmtId="0" fontId="1" fillId="4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ício Gianfrancesco Filippi" refreshedDate="42538.867209143522" createdVersion="3" refreshedVersion="3" minRefreshableVersion="3" recordCount="20">
  <cacheSource type="worksheet">
    <worksheetSource ref="S1:S21" sheet="Plan1"/>
  </cacheSource>
  <cacheFields count="1">
    <cacheField name="Articulações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urício Gianfrancesco Filippi" refreshedDate="42541.901800462962" createdVersion="3" refreshedVersion="3" minRefreshableVersion="3" recordCount="20">
  <cacheSource type="worksheet">
    <worksheetSource ref="A1:C21" sheet="Plan3"/>
  </cacheSource>
  <cacheFields count="3">
    <cacheField name="Ehrlichiose anteriormente" numFmtId="0">
      <sharedItems containsSemiMixedTypes="0" containsString="0" containsNumber="1" containsInteger="1" minValue="0" maxValue="2" count="3">
        <n v="0"/>
        <n v="1"/>
        <n v="2"/>
      </sharedItems>
    </cacheField>
    <cacheField name="Alimentação" numFmtId="0">
      <sharedItems containsSemiMixedTypes="0" containsString="0" containsNumber="1" containsInteger="1" minValue="0" maxValue="2" count="3">
        <n v="2"/>
        <n v="1"/>
        <n v="0"/>
      </sharedItems>
    </cacheField>
    <cacheField name="Emagrecimento" numFmtId="0">
      <sharedItems containsSemiMixedTypes="0" containsString="0" containsNumber="1" containsInteger="1" minValue="0" maxValue="2" count="3">
        <n v="1"/>
        <n v="0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urício Gianfrancesco Filippi" refreshedDate="42541.948853935188" createdVersion="3" refreshedVersion="3" minRefreshableVersion="3" recordCount="20">
  <cacheSource type="worksheet">
    <worksheetSource ref="CD1:CU21" sheet="Plan1"/>
  </cacheSource>
  <cacheFields count="18">
    <cacheField name="Ritmo" numFmtId="0">
      <sharedItems containsSemiMixedTypes="0" containsString="0" containsNumber="1" containsInteger="1" minValue="0" maxValue="2" count="3">
        <n v="1"/>
        <n v="2"/>
        <n v="0"/>
      </sharedItems>
    </cacheField>
    <cacheField name="FC Média" numFmtId="0">
      <sharedItems containsString="0" containsBlank="1" containsNumber="1" containsInteger="1" minValue="96" maxValue="190"/>
    </cacheField>
    <cacheField name="Eixo" numFmtId="0">
      <sharedItems containsSemiMixedTypes="0" containsString="0" containsNumber="1" containsInteger="1" minValue="30" maxValue="120"/>
    </cacheField>
    <cacheField name="Dur P" numFmtId="0">
      <sharedItems containsSemiMixedTypes="0" containsString="0" containsNumber="1" containsInteger="1" minValue="43" maxValue="53"/>
    </cacheField>
    <cacheField name="Int PR" numFmtId="0">
      <sharedItems containsSemiMixedTypes="0" containsString="0" containsNumber="1" containsInteger="1" minValue="72" maxValue="140"/>
    </cacheField>
    <cacheField name="Dur QRS" numFmtId="0">
      <sharedItems containsSemiMixedTypes="0" containsString="0" containsNumber="1" containsInteger="1" minValue="47" maxValue="73"/>
    </cacheField>
    <cacheField name="Int QT" numFmtId="0">
      <sharedItems containsSemiMixedTypes="0" containsString="0" containsNumber="1" containsInteger="1" minValue="147" maxValue="253"/>
    </cacheField>
    <cacheField name="Amp P" numFmtId="0">
      <sharedItems containsSemiMixedTypes="0" containsString="0" containsNumber="1" minValue="7.8E-2" maxValue="0.22700000000000001"/>
    </cacheField>
    <cacheField name="Amp Q" numFmtId="0">
      <sharedItems containsSemiMixedTypes="0" containsString="0" containsNumber="1" minValue="3.1E-2" maxValue="0.60199999999999998"/>
    </cacheField>
    <cacheField name="Amp R" numFmtId="0">
      <sharedItems containsSemiMixedTypes="0" containsString="0" containsNumber="1" minValue="0.27700000000000002" maxValue="2.2970000000000002"/>
    </cacheField>
    <cacheField name="Amp S" numFmtId="0">
      <sharedItems containsSemiMixedTypes="0" containsString="0" containsNumber="1" minValue="0" maxValue="0.90400000000000003"/>
    </cacheField>
    <cacheField name="ST" numFmtId="0">
      <sharedItems containsSemiMixedTypes="0" containsString="0" containsNumber="1" minValue="0" maxValue="0.17199999999999999"/>
    </cacheField>
    <cacheField name="Onda T" numFmtId="0">
      <sharedItems containsMixedTypes="1" containsNumber="1" minValue="0.28899999999999998" maxValue="0.28899999999999998"/>
    </cacheField>
    <cacheField name="V1" numFmtId="0">
      <sharedItems containsBlank="1"/>
    </cacheField>
    <cacheField name="V2" numFmtId="0">
      <sharedItems containsBlank="1"/>
    </cacheField>
    <cacheField name="V4" numFmtId="0">
      <sharedItems containsBlank="1"/>
    </cacheField>
    <cacheField name="V10" numFmtId="0">
      <sharedItems containsBlank="1"/>
    </cacheField>
    <cacheField name="Arritmias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0"/>
  </r>
  <r>
    <n v="0"/>
  </r>
  <r>
    <n v="0"/>
  </r>
  <r>
    <n v="0"/>
  </r>
  <r>
    <n v="0"/>
  </r>
  <r>
    <n v="0"/>
  </r>
  <r>
    <n v="0"/>
  </r>
  <r>
    <n v="0"/>
  </r>
  <r>
    <n v="0"/>
  </r>
  <r>
    <n v="0"/>
  </r>
  <r>
    <n v="0"/>
  </r>
  <r>
    <n v="1"/>
  </r>
  <r>
    <n v="0"/>
  </r>
  <r>
    <n v="1"/>
  </r>
  <r>
    <n v="0"/>
  </r>
  <r>
    <n v="0"/>
  </r>
  <r>
    <n v="0"/>
  </r>
  <r>
    <n v="0"/>
  </r>
  <r>
    <n v="0"/>
  </r>
  <r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">
  <r>
    <x v="0"/>
    <x v="0"/>
    <x v="0"/>
  </r>
  <r>
    <x v="1"/>
    <x v="1"/>
    <x v="1"/>
  </r>
  <r>
    <x v="0"/>
    <x v="1"/>
    <x v="0"/>
  </r>
  <r>
    <x v="0"/>
    <x v="2"/>
    <x v="1"/>
  </r>
  <r>
    <x v="0"/>
    <x v="0"/>
    <x v="1"/>
  </r>
  <r>
    <x v="2"/>
    <x v="1"/>
    <x v="0"/>
  </r>
  <r>
    <x v="0"/>
    <x v="1"/>
    <x v="0"/>
  </r>
  <r>
    <x v="0"/>
    <x v="1"/>
    <x v="0"/>
  </r>
  <r>
    <x v="0"/>
    <x v="0"/>
    <x v="1"/>
  </r>
  <r>
    <x v="0"/>
    <x v="1"/>
    <x v="1"/>
  </r>
  <r>
    <x v="0"/>
    <x v="1"/>
    <x v="0"/>
  </r>
  <r>
    <x v="0"/>
    <x v="0"/>
    <x v="1"/>
  </r>
  <r>
    <x v="2"/>
    <x v="2"/>
    <x v="1"/>
  </r>
  <r>
    <x v="0"/>
    <x v="1"/>
    <x v="0"/>
  </r>
  <r>
    <x v="0"/>
    <x v="1"/>
    <x v="1"/>
  </r>
  <r>
    <x v="0"/>
    <x v="1"/>
    <x v="1"/>
  </r>
  <r>
    <x v="0"/>
    <x v="0"/>
    <x v="0"/>
  </r>
  <r>
    <x v="0"/>
    <x v="1"/>
    <x v="2"/>
  </r>
  <r>
    <x v="0"/>
    <x v="1"/>
    <x v="0"/>
  </r>
  <r>
    <x v="2"/>
    <x v="1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">
  <r>
    <x v="0"/>
    <n v="103"/>
    <n v="90"/>
    <n v="53"/>
    <n v="90"/>
    <n v="60"/>
    <n v="217"/>
    <n v="0.14799999999999999"/>
    <n v="0.19500000000000001"/>
    <n v="1.0469999999999999"/>
    <n v="0"/>
    <n v="0"/>
    <s v="P0,336"/>
    <s v="RS"/>
    <s v="qRs"/>
    <s v="qRs"/>
    <s v="qr"/>
    <x v="0"/>
  </r>
  <r>
    <x v="0"/>
    <n v="151"/>
    <n v="60"/>
    <n v="47"/>
    <n v="83"/>
    <n v="57"/>
    <n v="183"/>
    <n v="0.156"/>
    <n v="0.188"/>
    <n v="0.68799999999999994"/>
    <n v="5.5E-2"/>
    <n v="6.2E-2"/>
    <s v="N0,359*"/>
    <s v="RS"/>
    <s v="RS"/>
    <s v="rs"/>
    <s v="qr"/>
    <x v="0"/>
  </r>
  <r>
    <x v="1"/>
    <n v="180"/>
    <n v="60"/>
    <n v="53"/>
    <n v="80"/>
    <n v="47"/>
    <n v="170"/>
    <n v="7.8E-2"/>
    <n v="0.156"/>
    <n v="0.79700000000000004"/>
    <n v="0"/>
    <n v="0"/>
    <s v="B0,023+/0,01N"/>
    <s v="RS"/>
    <s v="qRs"/>
    <s v="qR"/>
    <s v="qr"/>
    <x v="0"/>
  </r>
  <r>
    <x v="1"/>
    <n v="180"/>
    <n v="90"/>
    <n v="43"/>
    <n v="73"/>
    <n v="50"/>
    <n v="163"/>
    <n v="7.8E-2"/>
    <n v="0.60199999999999998"/>
    <n v="0.90600000000000003"/>
    <n v="6.8000000000000005E-2"/>
    <n v="3.9E-2"/>
    <s v="N0,148"/>
    <s v="qRS"/>
    <s v="qRs"/>
    <s v="qRs"/>
    <s v="rss'"/>
    <x v="1"/>
  </r>
  <r>
    <x v="1"/>
    <n v="160"/>
    <n v="71"/>
    <n v="50"/>
    <n v="123"/>
    <n v="57"/>
    <n v="173"/>
    <n v="0.16400000000000001"/>
    <n v="0.13900000000000001"/>
    <n v="1.2190000000000001"/>
    <n v="4.7E-2"/>
    <n v="4.7E-2"/>
    <s v="B 0,18N/0,047P"/>
    <s v="QR"/>
    <s v="RS"/>
    <s v="rs"/>
    <s v="rss'"/>
    <x v="0"/>
  </r>
  <r>
    <x v="2"/>
    <n v="124"/>
    <n v="60"/>
    <n v="47"/>
    <n v="83"/>
    <n v="47"/>
    <n v="187"/>
    <n v="0.22700000000000001"/>
    <n v="0.18"/>
    <n v="0.90600000000000003"/>
    <n v="0.90400000000000003"/>
    <n v="0.11700000000000001"/>
    <s v="N0,445"/>
    <s v="QR"/>
    <s v="RS"/>
    <s v="qR"/>
    <s v="qr"/>
    <x v="0"/>
  </r>
  <r>
    <x v="0"/>
    <n v="132"/>
    <n v="60"/>
    <n v="47"/>
    <n v="87"/>
    <n v="62"/>
    <n v="202"/>
    <n v="0.17199999999999999"/>
    <n v="9.8000000000000004E-2"/>
    <n v="0.79700000000000004"/>
    <n v="0.21099999999999999"/>
    <n v="5.5E-2"/>
    <s v="N0,148*"/>
    <s v="RS"/>
    <s v="RS"/>
    <s v="qR"/>
    <s v="qr"/>
    <x v="0"/>
  </r>
  <r>
    <x v="0"/>
    <n v="133"/>
    <n v="60"/>
    <n v="50"/>
    <n v="93"/>
    <n v="57"/>
    <n v="200"/>
    <n v="0.14799999999999999"/>
    <n v="0.11700000000000001"/>
    <n v="0.75"/>
    <n v="6.2E-2"/>
    <n v="6.2E-2"/>
    <s v="N0,125"/>
    <s v="RS"/>
    <s v="qRs"/>
    <s v="qRs"/>
    <s v="qr"/>
    <x v="1"/>
  </r>
  <r>
    <x v="2"/>
    <n v="100"/>
    <n v="60"/>
    <n v="43"/>
    <n v="107"/>
    <n v="57"/>
    <n v="207"/>
    <n v="0.17199999999999999"/>
    <n v="0.125"/>
    <n v="1.0780000000000001"/>
    <n v="0.24199999999999999"/>
    <n v="0.17199999999999999"/>
    <s v="B0,48N/0,039P*"/>
    <s v="RS"/>
    <s v="RS"/>
    <s v="qRs"/>
    <s v="rS"/>
    <x v="0"/>
  </r>
  <r>
    <x v="1"/>
    <n v="190"/>
    <n v="70"/>
    <n v="43"/>
    <n v="72"/>
    <n v="52"/>
    <n v="147"/>
    <n v="0.14799999999999999"/>
    <n v="3.1E-2"/>
    <n v="0.79300000000000004"/>
    <n v="0.09"/>
    <n v="0"/>
    <s v="P0,156"/>
    <s v="RS"/>
    <s v="qRs"/>
    <s v="qRs"/>
    <s v="qr"/>
    <x v="0"/>
  </r>
  <r>
    <x v="1"/>
    <n v="189"/>
    <n v="120"/>
    <n v="50"/>
    <n v="75"/>
    <n v="73"/>
    <n v="175"/>
    <n v="0.16400000000000001"/>
    <n v="0.152"/>
    <n v="0.27700000000000002"/>
    <n v="0"/>
    <n v="0"/>
    <s v="B0,047N/0,039P"/>
    <s v="RS"/>
    <s v="RS"/>
    <s v="qR"/>
    <s v="qr"/>
    <x v="0"/>
  </r>
  <r>
    <x v="2"/>
    <n v="96"/>
    <n v="71"/>
    <n v="47"/>
    <n v="133"/>
    <n v="60"/>
    <n v="240"/>
    <n v="0.109"/>
    <n v="0.10199999999999999"/>
    <n v="1.484"/>
    <n v="7.8E-2"/>
    <n v="6.2E-2"/>
    <s v="B0,062N/0,094"/>
    <s v="RS"/>
    <s v="RS"/>
    <s v="qRs"/>
    <s v="qr"/>
    <x v="1"/>
  </r>
  <r>
    <x v="2"/>
    <n v="116"/>
    <n v="60"/>
    <n v="53"/>
    <n v="140"/>
    <n v="60"/>
    <n v="207"/>
    <n v="0.11700000000000001"/>
    <n v="0.10199999999999999"/>
    <n v="0.58599999999999997"/>
    <n v="8.5999999999999993E-2"/>
    <n v="4.7E-2"/>
    <n v="0.28899999999999998"/>
    <s v="RS"/>
    <s v="RS"/>
    <s v="rs"/>
    <s v="qr"/>
    <x v="1"/>
  </r>
  <r>
    <x v="2"/>
    <n v="96"/>
    <n v="90"/>
    <n v="50"/>
    <n v="87"/>
    <n v="50"/>
    <n v="227"/>
    <n v="0.188"/>
    <n v="3.9E-2"/>
    <n v="0.99199999999999999"/>
    <n v="0"/>
    <n v="0"/>
    <s v="N0,398"/>
    <s v="RS"/>
    <s v="qR"/>
    <s v="qRs"/>
    <s v="qr"/>
    <x v="1"/>
  </r>
  <r>
    <x v="0"/>
    <n v="141"/>
    <n v="80"/>
    <n v="47"/>
    <n v="97"/>
    <n v="50"/>
    <n v="213"/>
    <n v="0.16400000000000001"/>
    <n v="7.8E-2"/>
    <n v="1.0620000000000001"/>
    <n v="3.1E-2"/>
    <n v="3.1E-2"/>
    <s v="P0,125"/>
    <s v="RS"/>
    <s v="qRs"/>
    <s v="qR"/>
    <s v="qr"/>
    <x v="0"/>
  </r>
  <r>
    <x v="0"/>
    <n v="144"/>
    <n v="60"/>
    <n v="50"/>
    <n v="100"/>
    <n v="50"/>
    <n v="170"/>
    <n v="0.125"/>
    <n v="8.2000000000000003E-2"/>
    <n v="1.1000000000000001"/>
    <n v="0.153"/>
    <n v="0.08"/>
    <s v="P0,2"/>
    <m/>
    <m/>
    <m/>
    <m/>
    <x v="0"/>
  </r>
  <r>
    <x v="0"/>
    <m/>
    <n v="60"/>
    <n v="50"/>
    <n v="90"/>
    <n v="60"/>
    <n v="210"/>
    <n v="0.11600000000000001"/>
    <n v="0.08"/>
    <n v="1.6020000000000001"/>
    <n v="0.33300000000000002"/>
    <n v="0.1"/>
    <s v="P0,702"/>
    <m/>
    <m/>
    <m/>
    <m/>
    <x v="0"/>
  </r>
  <r>
    <x v="0"/>
    <n v="151"/>
    <n v="60"/>
    <n v="53"/>
    <n v="87"/>
    <n v="53"/>
    <n v="177"/>
    <n v="0.22700000000000001"/>
    <n v="0.375"/>
    <n v="2.2970000000000002"/>
    <n v="0.11700000000000001"/>
    <n v="0.11700000000000001"/>
    <s v="N0,617"/>
    <s v="RS"/>
    <s v="RS"/>
    <s v="qR"/>
    <s v="qr"/>
    <x v="0"/>
  </r>
  <r>
    <x v="0"/>
    <n v="130"/>
    <n v="30"/>
    <n v="43"/>
    <n v="97"/>
    <n v="47"/>
    <n v="207"/>
    <n v="0.14099999999999999"/>
    <n v="0.17199999999999999"/>
    <n v="0.75"/>
    <n v="3.1E-2"/>
    <n v="3.9E-2"/>
    <s v="N0,211"/>
    <s v="RS"/>
    <s v="RS"/>
    <s v="qR"/>
    <s v="qr"/>
    <x v="0"/>
  </r>
  <r>
    <x v="2"/>
    <n v="108"/>
    <n v="30"/>
    <n v="53"/>
    <n v="127"/>
    <n v="50"/>
    <n v="253"/>
    <n v="0.125"/>
    <n v="3.1E-2"/>
    <n v="0.35899999999999999"/>
    <n v="0.20300000000000001"/>
    <n v="6.2E-2"/>
    <s v="P0,133"/>
    <s v="RS"/>
    <s v="RS"/>
    <s v="qRs"/>
    <s v="qr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7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8">
    <pivotField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</pivotFields>
  <rowFields count="1">
    <field x="17"/>
  </rowFields>
  <rowItems count="3">
    <i>
      <x/>
    </i>
    <i>
      <x v="1"/>
    </i>
    <i t="grand">
      <x/>
    </i>
  </rowItems>
  <colItems count="1">
    <i/>
  </colItems>
  <dataFields count="1">
    <dataField name="Contar de Arritmias" fld="17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lassificação">
  <location ref="A3:B7" firstHeaderRow="1" firstDataRow="1" firstDataCol="1"/>
  <pivotFields count="3">
    <pivotField axis="axisRow" dataField="1" showAll="0">
      <items count="4">
        <item x="0"/>
        <item x="1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r de Ehrlichiose anteriormente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5" x14ac:dyDescent="0.25"/>
  <cols>
    <col min="1" max="1" width="20.140625" bestFit="1" customWidth="1"/>
  </cols>
  <sheetData>
    <row r="3" spans="1:3" x14ac:dyDescent="0.25">
      <c r="A3" s="7"/>
      <c r="B3" s="8"/>
      <c r="C3" s="9"/>
    </row>
    <row r="4" spans="1:3" x14ac:dyDescent="0.25">
      <c r="A4" s="10"/>
      <c r="B4" s="11"/>
      <c r="C4" s="12"/>
    </row>
    <row r="5" spans="1:3" x14ac:dyDescent="0.25">
      <c r="A5" s="10"/>
      <c r="B5" s="11"/>
      <c r="C5" s="12"/>
    </row>
    <row r="6" spans="1:3" x14ac:dyDescent="0.25">
      <c r="A6" s="10"/>
      <c r="B6" s="11"/>
      <c r="C6" s="12"/>
    </row>
    <row r="7" spans="1:3" x14ac:dyDescent="0.25">
      <c r="A7" s="10"/>
      <c r="B7" s="11"/>
      <c r="C7" s="12"/>
    </row>
    <row r="8" spans="1:3" x14ac:dyDescent="0.25">
      <c r="A8" s="10"/>
      <c r="B8" s="11"/>
      <c r="C8" s="12"/>
    </row>
    <row r="9" spans="1:3" x14ac:dyDescent="0.25">
      <c r="A9" s="10"/>
      <c r="B9" s="11"/>
      <c r="C9" s="12"/>
    </row>
    <row r="10" spans="1:3" x14ac:dyDescent="0.25">
      <c r="A10" s="10"/>
      <c r="B10" s="11"/>
      <c r="C10" s="12"/>
    </row>
    <row r="11" spans="1:3" x14ac:dyDescent="0.25">
      <c r="A11" s="10"/>
      <c r="B11" s="11"/>
      <c r="C11" s="12"/>
    </row>
    <row r="12" spans="1:3" x14ac:dyDescent="0.25">
      <c r="A12" s="10"/>
      <c r="B12" s="11"/>
      <c r="C12" s="12"/>
    </row>
    <row r="13" spans="1:3" x14ac:dyDescent="0.25">
      <c r="A13" s="10"/>
      <c r="B13" s="11"/>
      <c r="C13" s="12"/>
    </row>
    <row r="14" spans="1:3" x14ac:dyDescent="0.25">
      <c r="A14" s="10"/>
      <c r="B14" s="11"/>
      <c r="C14" s="12"/>
    </row>
    <row r="15" spans="1:3" x14ac:dyDescent="0.25">
      <c r="A15" s="10"/>
      <c r="B15" s="11"/>
      <c r="C15" s="12"/>
    </row>
    <row r="16" spans="1:3" x14ac:dyDescent="0.25">
      <c r="A16" s="10"/>
      <c r="B16" s="11"/>
      <c r="C16" s="12"/>
    </row>
    <row r="17" spans="1:3" x14ac:dyDescent="0.25">
      <c r="A17" s="10"/>
      <c r="B17" s="11"/>
      <c r="C17" s="12"/>
    </row>
    <row r="18" spans="1:3" x14ac:dyDescent="0.25">
      <c r="A18" s="10"/>
      <c r="B18" s="11"/>
      <c r="C18" s="12"/>
    </row>
    <row r="19" spans="1:3" x14ac:dyDescent="0.25">
      <c r="A19" s="10"/>
      <c r="B19" s="11"/>
      <c r="C19" s="12"/>
    </row>
    <row r="20" spans="1:3" x14ac:dyDescent="0.25">
      <c r="A20" s="13"/>
      <c r="B20" s="14"/>
      <c r="C20" s="1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defaultRowHeight="15" x14ac:dyDescent="0.25"/>
  <cols>
    <col min="1" max="1" width="18" customWidth="1"/>
    <col min="2" max="2" width="18.42578125" bestFit="1" customWidth="1"/>
  </cols>
  <sheetData>
    <row r="3" spans="1:2" x14ac:dyDescent="0.25">
      <c r="A3" s="20" t="s">
        <v>263</v>
      </c>
      <c r="B3" t="s">
        <v>270</v>
      </c>
    </row>
    <row r="4" spans="1:2" x14ac:dyDescent="0.25">
      <c r="A4" s="21">
        <v>0</v>
      </c>
      <c r="B4" s="22">
        <v>15</v>
      </c>
    </row>
    <row r="5" spans="1:2" x14ac:dyDescent="0.25">
      <c r="A5" s="21">
        <v>1</v>
      </c>
      <c r="B5" s="22">
        <v>5</v>
      </c>
    </row>
    <row r="6" spans="1:2" x14ac:dyDescent="0.25">
      <c r="A6" s="21" t="s">
        <v>264</v>
      </c>
      <c r="B6" s="22">
        <v>20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2"/>
  <sheetViews>
    <sheetView tabSelected="1" topLeftCell="AI1" zoomScale="70" zoomScaleNormal="70" workbookViewId="0">
      <selection activeCell="DH2" sqref="DH2:DH21"/>
    </sheetView>
  </sheetViews>
  <sheetFormatPr defaultRowHeight="15" x14ac:dyDescent="0.25"/>
  <cols>
    <col min="1" max="1" width="24.42578125" customWidth="1"/>
    <col min="3" max="3" width="14" customWidth="1"/>
    <col min="4" max="4" width="21.140625" customWidth="1"/>
    <col min="5" max="5" width="12.42578125" customWidth="1"/>
    <col min="6" max="6" width="16.42578125" customWidth="1"/>
    <col min="7" max="7" width="30.5703125" customWidth="1"/>
    <col min="8" max="8" width="28.7109375" customWidth="1"/>
    <col min="9" max="9" width="28.28515625" customWidth="1"/>
    <col min="10" max="10" width="22.85546875" customWidth="1"/>
    <col min="11" max="11" width="23.5703125" customWidth="1"/>
    <col min="12" max="12" width="19.42578125" customWidth="1"/>
    <col min="13" max="13" width="16.42578125" customWidth="1"/>
    <col min="14" max="14" width="20" customWidth="1"/>
    <col min="15" max="17" width="16.42578125" customWidth="1"/>
    <col min="18" max="18" width="29.28515625" customWidth="1"/>
    <col min="19" max="19" width="16.42578125" customWidth="1"/>
    <col min="20" max="20" width="188.140625" customWidth="1"/>
    <col min="21" max="21" width="18.42578125" customWidth="1"/>
    <col min="22" max="22" width="25.7109375" customWidth="1"/>
    <col min="23" max="23" width="28.28515625" customWidth="1"/>
    <col min="24" max="24" width="23" customWidth="1"/>
    <col min="25" max="25" width="31.28515625" customWidth="1"/>
    <col min="26" max="26" width="13.5703125" customWidth="1"/>
    <col min="27" max="27" width="74.140625" customWidth="1"/>
    <col min="28" max="28" width="38" customWidth="1"/>
    <col min="29" max="29" width="32.5703125" customWidth="1"/>
    <col min="30" max="30" width="58.85546875" customWidth="1"/>
    <col min="31" max="31" width="15.5703125" customWidth="1"/>
    <col min="32" max="32" width="12.85546875" customWidth="1"/>
    <col min="33" max="33" width="13.42578125" customWidth="1"/>
    <col min="34" max="34" width="138.85546875" customWidth="1"/>
    <col min="35" max="35" width="27.140625" customWidth="1"/>
    <col min="36" max="36" width="32.5703125" customWidth="1"/>
    <col min="37" max="37" width="26.85546875" customWidth="1"/>
    <col min="38" max="38" width="34.28515625" bestFit="1" customWidth="1"/>
    <col min="39" max="39" width="17.85546875" customWidth="1"/>
    <col min="40" max="40" width="17.28515625" customWidth="1"/>
    <col min="41" max="41" width="26.5703125" customWidth="1"/>
    <col min="42" max="42" width="14.28515625" customWidth="1"/>
    <col min="47" max="47" width="12" customWidth="1"/>
    <col min="48" max="48" width="15.5703125" customWidth="1"/>
    <col min="54" max="54" width="18.140625" customWidth="1"/>
    <col min="59" max="59" width="12.85546875" customWidth="1"/>
    <col min="61" max="61" width="12.7109375" customWidth="1"/>
    <col min="62" max="62" width="15.5703125" customWidth="1"/>
    <col min="63" max="63" width="16.7109375" customWidth="1"/>
    <col min="64" max="64" width="18" customWidth="1"/>
    <col min="65" max="65" width="18.140625" customWidth="1"/>
    <col min="66" max="66" width="15.42578125" customWidth="1"/>
    <col min="67" max="67" width="17.7109375" customWidth="1"/>
    <col min="68" max="68" width="13.28515625" customWidth="1"/>
    <col min="69" max="69" width="11.42578125" customWidth="1"/>
    <col min="71" max="71" width="13.28515625" customWidth="1"/>
    <col min="73" max="74" width="11.7109375" customWidth="1"/>
    <col min="82" max="82" width="24.28515625" customWidth="1"/>
    <col min="83" max="83" width="14.85546875" bestFit="1" customWidth="1"/>
    <col min="93" max="93" width="13.28515625" customWidth="1"/>
    <col min="94" max="94" width="16.7109375" customWidth="1"/>
    <col min="99" max="99" width="39" customWidth="1"/>
    <col min="100" max="100" width="141.140625" customWidth="1"/>
    <col min="101" max="101" width="24.28515625" style="2" customWidth="1"/>
    <col min="102" max="102" width="53.42578125" customWidth="1"/>
    <col min="104" max="104" width="29" customWidth="1"/>
    <col min="105" max="105" width="30.140625" customWidth="1"/>
    <col min="106" max="106" width="25.7109375" customWidth="1"/>
    <col min="108" max="108" width="29.85546875" customWidth="1"/>
    <col min="109" max="109" width="32" customWidth="1"/>
    <col min="110" max="110" width="12.85546875" customWidth="1"/>
  </cols>
  <sheetData>
    <row r="1" spans="1:112" x14ac:dyDescent="0.25">
      <c r="A1" s="1" t="s">
        <v>0</v>
      </c>
      <c r="B1" s="1" t="s">
        <v>1</v>
      </c>
      <c r="C1" s="1" t="s">
        <v>163</v>
      </c>
      <c r="D1" s="1" t="s">
        <v>2</v>
      </c>
      <c r="E1" s="1" t="s">
        <v>3</v>
      </c>
      <c r="F1" s="1" t="s">
        <v>4</v>
      </c>
      <c r="G1" s="1" t="s">
        <v>215</v>
      </c>
      <c r="H1" s="1" t="s">
        <v>179</v>
      </c>
      <c r="I1" s="1" t="s">
        <v>180</v>
      </c>
      <c r="J1" s="1" t="s">
        <v>220</v>
      </c>
      <c r="K1" s="1" t="s">
        <v>181</v>
      </c>
      <c r="L1" s="1" t="s">
        <v>182</v>
      </c>
      <c r="M1" s="1" t="s">
        <v>183</v>
      </c>
      <c r="N1" s="1" t="s">
        <v>185</v>
      </c>
      <c r="O1" s="1" t="s">
        <v>186</v>
      </c>
      <c r="P1" s="1" t="s">
        <v>187</v>
      </c>
      <c r="Q1" s="1" t="s">
        <v>188</v>
      </c>
      <c r="R1" s="1" t="s">
        <v>208</v>
      </c>
      <c r="S1" s="1" t="s">
        <v>211</v>
      </c>
      <c r="T1" s="1" t="s">
        <v>5</v>
      </c>
      <c r="U1" s="1" t="s">
        <v>6</v>
      </c>
      <c r="V1" s="1" t="s">
        <v>7</v>
      </c>
      <c r="W1" s="1" t="s">
        <v>8</v>
      </c>
      <c r="X1" s="1" t="s">
        <v>9</v>
      </c>
      <c r="Y1" s="1" t="s">
        <v>10</v>
      </c>
      <c r="Z1" s="1" t="s">
        <v>11</v>
      </c>
      <c r="AA1" s="1" t="s">
        <v>12</v>
      </c>
      <c r="AB1" s="1" t="s">
        <v>13</v>
      </c>
      <c r="AC1" s="1" t="s">
        <v>14</v>
      </c>
      <c r="AD1" s="1" t="s">
        <v>15</v>
      </c>
      <c r="AE1" s="1" t="s">
        <v>16</v>
      </c>
      <c r="AF1" s="1" t="s">
        <v>17</v>
      </c>
      <c r="AG1" s="1" t="s">
        <v>18</v>
      </c>
      <c r="AH1" s="1" t="s">
        <v>19</v>
      </c>
      <c r="AI1" s="1" t="s">
        <v>267</v>
      </c>
      <c r="AJ1" s="1" t="s">
        <v>268</v>
      </c>
      <c r="AK1" s="26" t="s">
        <v>245</v>
      </c>
      <c r="AL1" s="26" t="s">
        <v>246</v>
      </c>
      <c r="AM1" s="26" t="s">
        <v>247</v>
      </c>
      <c r="AN1" s="1" t="s">
        <v>244</v>
      </c>
      <c r="AO1" s="1" t="s">
        <v>255</v>
      </c>
      <c r="AP1" s="1" t="s">
        <v>20</v>
      </c>
      <c r="AQ1" s="1" t="s">
        <v>21</v>
      </c>
      <c r="AR1" s="1" t="s">
        <v>22</v>
      </c>
      <c r="AS1" s="1" t="s">
        <v>23</v>
      </c>
      <c r="AT1" s="1" t="s">
        <v>24</v>
      </c>
      <c r="AU1" s="1" t="s">
        <v>25</v>
      </c>
      <c r="AV1" s="1" t="s">
        <v>26</v>
      </c>
      <c r="AW1" s="1" t="s">
        <v>27</v>
      </c>
      <c r="AX1" s="1" t="s">
        <v>28</v>
      </c>
      <c r="AY1" s="1" t="s">
        <v>29</v>
      </c>
      <c r="AZ1" s="1" t="s">
        <v>30</v>
      </c>
      <c r="BA1" s="1"/>
      <c r="BB1" s="1" t="s">
        <v>31</v>
      </c>
      <c r="BC1" s="1" t="s">
        <v>32</v>
      </c>
      <c r="BD1" s="1" t="s">
        <v>33</v>
      </c>
      <c r="BE1" s="1" t="s">
        <v>34</v>
      </c>
      <c r="BF1" s="1" t="s">
        <v>35</v>
      </c>
      <c r="BG1" s="1" t="s">
        <v>36</v>
      </c>
      <c r="BH1" s="1" t="s">
        <v>37</v>
      </c>
      <c r="BI1" s="1" t="s">
        <v>38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43</v>
      </c>
      <c r="BO1" s="1" t="s">
        <v>44</v>
      </c>
      <c r="BP1" s="1" t="s">
        <v>45</v>
      </c>
      <c r="BQ1" s="1" t="s">
        <v>46</v>
      </c>
      <c r="BR1" s="1" t="s">
        <v>47</v>
      </c>
      <c r="BS1" s="1" t="s">
        <v>48</v>
      </c>
      <c r="BT1" s="1"/>
      <c r="BU1" s="1" t="s">
        <v>49</v>
      </c>
      <c r="BV1" s="1" t="s">
        <v>50</v>
      </c>
      <c r="BW1" s="1" t="s">
        <v>51</v>
      </c>
      <c r="BX1" s="1" t="s">
        <v>52</v>
      </c>
      <c r="BY1" s="1" t="s">
        <v>53</v>
      </c>
      <c r="BZ1" s="1" t="s">
        <v>54</v>
      </c>
      <c r="CA1" s="1" t="s">
        <v>55</v>
      </c>
      <c r="CB1" s="1"/>
      <c r="CC1" s="1"/>
      <c r="CD1" s="1" t="s">
        <v>56</v>
      </c>
      <c r="CE1" s="1" t="s">
        <v>57</v>
      </c>
      <c r="CF1" s="1" t="s">
        <v>58</v>
      </c>
      <c r="CG1" s="1" t="s">
        <v>59</v>
      </c>
      <c r="CH1" s="1" t="s">
        <v>60</v>
      </c>
      <c r="CI1" s="1" t="s">
        <v>61</v>
      </c>
      <c r="CJ1" s="1" t="s">
        <v>62</v>
      </c>
      <c r="CK1" s="1" t="s">
        <v>63</v>
      </c>
      <c r="CL1" s="1" t="s">
        <v>64</v>
      </c>
      <c r="CM1" s="1" t="s">
        <v>65</v>
      </c>
      <c r="CN1" s="1" t="s">
        <v>66</v>
      </c>
      <c r="CO1" s="1" t="s">
        <v>67</v>
      </c>
      <c r="CP1" s="1" t="s">
        <v>68</v>
      </c>
      <c r="CQ1" s="1" t="s">
        <v>69</v>
      </c>
      <c r="CR1" s="1" t="s">
        <v>70</v>
      </c>
      <c r="CS1" s="1" t="s">
        <v>71</v>
      </c>
      <c r="CT1" s="1" t="s">
        <v>72</v>
      </c>
      <c r="CU1" s="1" t="s">
        <v>259</v>
      </c>
      <c r="CV1" s="1" t="s">
        <v>73</v>
      </c>
      <c r="CW1" s="1" t="s">
        <v>262</v>
      </c>
      <c r="CX1" s="5" t="s">
        <v>177</v>
      </c>
      <c r="CZ1" s="5" t="s">
        <v>325</v>
      </c>
      <c r="DA1" s="1" t="s">
        <v>326</v>
      </c>
      <c r="DB1" s="5" t="s">
        <v>327</v>
      </c>
      <c r="DD1" t="s">
        <v>328</v>
      </c>
      <c r="DE1" t="s">
        <v>329</v>
      </c>
      <c r="DF1" t="s">
        <v>350</v>
      </c>
    </row>
    <row r="2" spans="1:112" x14ac:dyDescent="0.25">
      <c r="A2" s="16" t="s">
        <v>74</v>
      </c>
      <c r="B2" s="16" t="s">
        <v>75</v>
      </c>
      <c r="C2" s="16">
        <v>0.8</v>
      </c>
      <c r="D2" s="16" t="s">
        <v>76</v>
      </c>
      <c r="E2" s="16">
        <v>19.600000000000001</v>
      </c>
      <c r="F2" s="17">
        <v>42038</v>
      </c>
      <c r="G2" s="18">
        <v>0</v>
      </c>
      <c r="H2" s="18">
        <v>2</v>
      </c>
      <c r="I2" s="18">
        <v>1</v>
      </c>
      <c r="J2" s="18">
        <v>0</v>
      </c>
      <c r="K2" s="18">
        <v>1</v>
      </c>
      <c r="L2" s="18">
        <v>1</v>
      </c>
      <c r="M2" s="18">
        <v>0</v>
      </c>
      <c r="N2" s="18">
        <v>0</v>
      </c>
      <c r="O2" s="18">
        <v>1</v>
      </c>
      <c r="P2" s="18">
        <v>0</v>
      </c>
      <c r="Q2" s="18">
        <v>0</v>
      </c>
      <c r="R2" s="18">
        <v>1</v>
      </c>
      <c r="S2" s="18">
        <v>0</v>
      </c>
      <c r="T2" s="16" t="s">
        <v>184</v>
      </c>
      <c r="U2" s="16">
        <v>0</v>
      </c>
      <c r="V2" s="16">
        <v>1</v>
      </c>
      <c r="W2" s="16">
        <v>1</v>
      </c>
      <c r="X2" s="16">
        <v>0</v>
      </c>
      <c r="Y2" s="16">
        <v>1</v>
      </c>
      <c r="Z2" s="16">
        <v>39.299999999999997</v>
      </c>
      <c r="AA2" s="16">
        <v>0</v>
      </c>
      <c r="AB2" s="16">
        <v>1</v>
      </c>
      <c r="AC2" s="16">
        <v>0</v>
      </c>
      <c r="AD2" s="16">
        <v>1</v>
      </c>
      <c r="AE2" s="16">
        <v>120</v>
      </c>
      <c r="AF2" s="16">
        <v>24</v>
      </c>
      <c r="AG2" s="16">
        <v>110</v>
      </c>
      <c r="AH2" s="16" t="s">
        <v>77</v>
      </c>
      <c r="AI2" s="16">
        <v>0</v>
      </c>
      <c r="AJ2" s="16">
        <v>0</v>
      </c>
      <c r="AK2" s="28">
        <v>0</v>
      </c>
      <c r="AL2" s="28">
        <v>0</v>
      </c>
      <c r="AM2" s="28">
        <v>0</v>
      </c>
      <c r="AN2" s="16">
        <v>0</v>
      </c>
      <c r="AO2" s="16">
        <v>0</v>
      </c>
      <c r="AP2" s="16">
        <v>129</v>
      </c>
      <c r="AQ2" s="16">
        <v>82</v>
      </c>
      <c r="AR2" s="16">
        <v>218</v>
      </c>
      <c r="AS2" s="16">
        <v>471</v>
      </c>
      <c r="AT2" s="16">
        <v>78</v>
      </c>
      <c r="AU2" s="16">
        <v>64</v>
      </c>
      <c r="AV2" s="16">
        <v>46</v>
      </c>
      <c r="AW2" s="19">
        <v>182477</v>
      </c>
      <c r="AX2" s="16">
        <v>32</v>
      </c>
      <c r="AY2" s="16">
        <v>360.7</v>
      </c>
      <c r="AZ2" s="16">
        <v>5.89</v>
      </c>
      <c r="BA2" s="16"/>
      <c r="BB2" s="16">
        <v>2360000</v>
      </c>
      <c r="BC2" s="16">
        <v>5.0999999999999996</v>
      </c>
      <c r="BD2" s="16">
        <v>16</v>
      </c>
      <c r="BE2" s="16">
        <v>67.8</v>
      </c>
      <c r="BF2" s="16">
        <v>31.9</v>
      </c>
      <c r="BG2" s="16">
        <v>6</v>
      </c>
      <c r="BH2" s="16">
        <v>14.9</v>
      </c>
      <c r="BI2" s="16">
        <v>22725</v>
      </c>
      <c r="BJ2" s="16">
        <v>2</v>
      </c>
      <c r="BK2" s="16">
        <v>1.86</v>
      </c>
      <c r="BL2" s="16">
        <v>0</v>
      </c>
      <c r="BM2" s="16">
        <v>0</v>
      </c>
      <c r="BN2" s="16">
        <v>0</v>
      </c>
      <c r="BO2" s="16">
        <v>1.71</v>
      </c>
      <c r="BP2" s="16">
        <v>0.11</v>
      </c>
      <c r="BQ2" s="16">
        <v>0</v>
      </c>
      <c r="BR2" s="16">
        <v>0</v>
      </c>
      <c r="BS2" s="16">
        <v>0.04</v>
      </c>
      <c r="BT2" s="16"/>
      <c r="BU2" s="16">
        <v>2.4</v>
      </c>
      <c r="BV2" s="16">
        <v>2.7</v>
      </c>
      <c r="BW2" s="16">
        <v>166</v>
      </c>
      <c r="BX2" s="16">
        <v>275</v>
      </c>
      <c r="BY2" s="16">
        <v>0.7</v>
      </c>
      <c r="BZ2" s="16">
        <v>90</v>
      </c>
      <c r="CA2" s="16">
        <v>1.39</v>
      </c>
      <c r="CB2" s="16"/>
      <c r="CC2" s="16"/>
      <c r="CD2" s="16">
        <v>1</v>
      </c>
      <c r="CE2" s="16">
        <v>103</v>
      </c>
      <c r="CF2" s="16">
        <v>90</v>
      </c>
      <c r="CG2" s="16">
        <v>53</v>
      </c>
      <c r="CH2" s="16">
        <v>90</v>
      </c>
      <c r="CI2" s="16">
        <v>60</v>
      </c>
      <c r="CJ2" s="16">
        <v>217</v>
      </c>
      <c r="CK2" s="16">
        <v>0.14799999999999999</v>
      </c>
      <c r="CL2" s="16">
        <v>0.19500000000000001</v>
      </c>
      <c r="CM2" s="16">
        <v>1.0469999999999999</v>
      </c>
      <c r="CN2" s="16">
        <v>0</v>
      </c>
      <c r="CO2" s="16">
        <v>0</v>
      </c>
      <c r="CP2" s="16" t="s">
        <v>164</v>
      </c>
      <c r="CQ2" s="16" t="s">
        <v>78</v>
      </c>
      <c r="CR2" s="16" t="s">
        <v>79</v>
      </c>
      <c r="CS2" s="16" t="s">
        <v>79</v>
      </c>
      <c r="CT2" s="16" t="s">
        <v>80</v>
      </c>
      <c r="CU2" s="16">
        <v>0</v>
      </c>
      <c r="CV2" s="16" t="s">
        <v>81</v>
      </c>
      <c r="CW2" s="16">
        <v>15</v>
      </c>
      <c r="CX2" s="16">
        <v>342</v>
      </c>
      <c r="CZ2" s="25">
        <v>1.246</v>
      </c>
      <c r="DA2" s="25">
        <v>1.931</v>
      </c>
      <c r="DB2" s="25">
        <v>1.589</v>
      </c>
      <c r="DD2" t="s">
        <v>330</v>
      </c>
      <c r="DE2" t="s">
        <v>331</v>
      </c>
      <c r="DF2" t="s">
        <v>351</v>
      </c>
      <c r="DH2">
        <v>6.5000000000000002E-2</v>
      </c>
    </row>
    <row r="3" spans="1:112" x14ac:dyDescent="0.25">
      <c r="A3" s="16" t="s">
        <v>82</v>
      </c>
      <c r="B3" s="16" t="s">
        <v>83</v>
      </c>
      <c r="C3" s="16">
        <v>5.6</v>
      </c>
      <c r="D3" s="16" t="s">
        <v>84</v>
      </c>
      <c r="E3" s="16">
        <v>10.9</v>
      </c>
      <c r="F3" s="17">
        <v>42046</v>
      </c>
      <c r="G3" s="18">
        <v>1</v>
      </c>
      <c r="H3" s="18">
        <v>1</v>
      </c>
      <c r="I3" s="18">
        <v>0</v>
      </c>
      <c r="J3" s="18">
        <v>0</v>
      </c>
      <c r="K3" s="18">
        <v>0</v>
      </c>
      <c r="L3" s="18">
        <v>1</v>
      </c>
      <c r="M3" s="18">
        <v>0</v>
      </c>
      <c r="N3" s="18">
        <v>2</v>
      </c>
      <c r="O3" s="18">
        <v>1</v>
      </c>
      <c r="P3" s="18">
        <v>0</v>
      </c>
      <c r="Q3" s="18">
        <v>0</v>
      </c>
      <c r="R3" s="18">
        <v>1</v>
      </c>
      <c r="S3" s="18">
        <v>0</v>
      </c>
      <c r="T3" s="16"/>
      <c r="U3" s="16">
        <v>0</v>
      </c>
      <c r="V3" s="16">
        <v>1</v>
      </c>
      <c r="W3" s="16">
        <v>0</v>
      </c>
      <c r="X3" s="16">
        <v>0</v>
      </c>
      <c r="Y3" s="16">
        <v>0</v>
      </c>
      <c r="Z3" s="16">
        <v>38.4</v>
      </c>
      <c r="AA3" s="16">
        <v>0</v>
      </c>
      <c r="AB3" s="16">
        <v>1</v>
      </c>
      <c r="AC3" s="16">
        <v>0</v>
      </c>
      <c r="AD3" s="16">
        <v>1</v>
      </c>
      <c r="AE3" s="16">
        <v>132</v>
      </c>
      <c r="AF3" s="16">
        <v>128</v>
      </c>
      <c r="AG3" s="16">
        <v>127.5</v>
      </c>
      <c r="AH3" s="16" t="s">
        <v>85</v>
      </c>
      <c r="AI3" s="16">
        <v>0</v>
      </c>
      <c r="AJ3" s="16">
        <v>0</v>
      </c>
      <c r="AK3" s="28">
        <v>0</v>
      </c>
      <c r="AL3" s="28">
        <v>0</v>
      </c>
      <c r="AM3" s="28">
        <v>0</v>
      </c>
      <c r="AN3" s="16">
        <v>0</v>
      </c>
      <c r="AO3" s="16">
        <v>0</v>
      </c>
      <c r="AP3" s="16">
        <v>179</v>
      </c>
      <c r="AQ3" s="16">
        <v>91</v>
      </c>
      <c r="AR3" s="16">
        <v>250</v>
      </c>
      <c r="AS3" s="16">
        <v>378</v>
      </c>
      <c r="AT3" s="16">
        <v>47</v>
      </c>
      <c r="AU3" s="16">
        <v>39</v>
      </c>
      <c r="AV3" s="16">
        <v>26</v>
      </c>
      <c r="AW3" s="16">
        <v>129283</v>
      </c>
      <c r="AX3" s="16">
        <v>23</v>
      </c>
      <c r="AY3" s="16">
        <v>244.7</v>
      </c>
      <c r="AZ3" s="16">
        <v>3.61</v>
      </c>
      <c r="BA3" s="16"/>
      <c r="BB3" s="16">
        <v>4440000</v>
      </c>
      <c r="BC3" s="16">
        <v>10.199999999999999</v>
      </c>
      <c r="BD3" s="16">
        <v>33</v>
      </c>
      <c r="BE3" s="16">
        <v>74.3</v>
      </c>
      <c r="BF3" s="16">
        <v>30.9</v>
      </c>
      <c r="BG3" s="16">
        <v>7.8</v>
      </c>
      <c r="BH3" s="16">
        <v>16.7</v>
      </c>
      <c r="BI3" s="16">
        <v>6000</v>
      </c>
      <c r="BJ3" s="16">
        <v>2</v>
      </c>
      <c r="BK3" s="16">
        <v>2.4500000000000002</v>
      </c>
      <c r="BL3" s="16">
        <v>0</v>
      </c>
      <c r="BM3" s="16">
        <v>0</v>
      </c>
      <c r="BN3" s="16">
        <v>0</v>
      </c>
      <c r="BO3" s="16">
        <v>1.8</v>
      </c>
      <c r="BP3" s="16">
        <v>0.3</v>
      </c>
      <c r="BQ3" s="16">
        <v>0</v>
      </c>
      <c r="BR3" s="16">
        <v>0</v>
      </c>
      <c r="BS3" s="16">
        <v>0.3</v>
      </c>
      <c r="BT3" s="16"/>
      <c r="BU3" s="16">
        <v>3.1</v>
      </c>
      <c r="BV3" s="16">
        <v>3.9</v>
      </c>
      <c r="BW3" s="16">
        <v>128</v>
      </c>
      <c r="BX3" s="16">
        <v>115</v>
      </c>
      <c r="BY3" s="16">
        <v>0.7</v>
      </c>
      <c r="BZ3" s="16">
        <v>50</v>
      </c>
      <c r="CA3" s="16">
        <v>1.1200000000000001</v>
      </c>
      <c r="CB3" s="16"/>
      <c r="CC3" s="16"/>
      <c r="CD3" s="16">
        <v>1</v>
      </c>
      <c r="CE3" s="16">
        <v>151</v>
      </c>
      <c r="CF3" s="16">
        <v>60</v>
      </c>
      <c r="CG3" s="16">
        <v>47</v>
      </c>
      <c r="CH3" s="16">
        <v>83</v>
      </c>
      <c r="CI3" s="16">
        <v>57</v>
      </c>
      <c r="CJ3" s="16">
        <v>183</v>
      </c>
      <c r="CK3" s="16">
        <v>0.156</v>
      </c>
      <c r="CL3" s="16">
        <v>0.188</v>
      </c>
      <c r="CM3" s="16">
        <v>0.68799999999999994</v>
      </c>
      <c r="CN3" s="16">
        <v>5.5E-2</v>
      </c>
      <c r="CO3" s="16">
        <v>6.2E-2</v>
      </c>
      <c r="CP3" s="16" t="s">
        <v>86</v>
      </c>
      <c r="CQ3" s="16" t="s">
        <v>78</v>
      </c>
      <c r="CR3" s="16" t="s">
        <v>78</v>
      </c>
      <c r="CS3" s="16" t="s">
        <v>87</v>
      </c>
      <c r="CT3" s="16" t="s">
        <v>80</v>
      </c>
      <c r="CU3" s="16">
        <v>0</v>
      </c>
      <c r="CV3" s="16" t="s">
        <v>81</v>
      </c>
      <c r="CW3" s="16">
        <v>15</v>
      </c>
      <c r="CX3" s="16">
        <v>99</v>
      </c>
      <c r="CZ3" s="25">
        <v>1.125</v>
      </c>
      <c r="DA3" s="25">
        <v>1.637</v>
      </c>
      <c r="DB3" s="25">
        <v>1.381</v>
      </c>
      <c r="DD3" t="s">
        <v>332</v>
      </c>
      <c r="DE3" t="s">
        <v>332</v>
      </c>
      <c r="DF3" t="s">
        <v>332</v>
      </c>
      <c r="DH3">
        <v>0.24</v>
      </c>
    </row>
    <row r="4" spans="1:112" x14ac:dyDescent="0.25">
      <c r="A4" s="16" t="s">
        <v>88</v>
      </c>
      <c r="B4" s="16" t="s">
        <v>75</v>
      </c>
      <c r="C4" s="18">
        <v>1</v>
      </c>
      <c r="D4" s="16" t="s">
        <v>89</v>
      </c>
      <c r="E4" s="16">
        <v>8.4</v>
      </c>
      <c r="F4" s="17">
        <v>42065</v>
      </c>
      <c r="G4" s="18">
        <v>0</v>
      </c>
      <c r="H4" s="18">
        <v>1</v>
      </c>
      <c r="I4" s="18">
        <v>1</v>
      </c>
      <c r="J4" s="18">
        <v>0</v>
      </c>
      <c r="K4" s="18">
        <v>0</v>
      </c>
      <c r="L4" s="18">
        <v>0</v>
      </c>
      <c r="M4" s="18">
        <v>2</v>
      </c>
      <c r="N4" s="18">
        <v>2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6"/>
      <c r="U4" s="16">
        <v>1</v>
      </c>
      <c r="V4" s="16">
        <v>2</v>
      </c>
      <c r="W4" s="16">
        <v>1</v>
      </c>
      <c r="X4" s="16">
        <v>0</v>
      </c>
      <c r="Y4" s="16">
        <v>2</v>
      </c>
      <c r="Z4" s="16">
        <v>39.1</v>
      </c>
      <c r="AA4" s="16">
        <v>2</v>
      </c>
      <c r="AB4" s="16">
        <v>0</v>
      </c>
      <c r="AC4" s="16">
        <v>1</v>
      </c>
      <c r="AD4" s="16">
        <v>0</v>
      </c>
      <c r="AE4" s="16">
        <v>200</v>
      </c>
      <c r="AF4" s="16">
        <v>40</v>
      </c>
      <c r="AG4" s="16">
        <v>135</v>
      </c>
      <c r="AH4" s="16" t="s">
        <v>90</v>
      </c>
      <c r="AI4" s="16">
        <v>0</v>
      </c>
      <c r="AJ4" s="16">
        <v>0</v>
      </c>
      <c r="AK4" s="28">
        <v>0</v>
      </c>
      <c r="AL4" s="28">
        <v>0</v>
      </c>
      <c r="AM4" s="28">
        <v>0</v>
      </c>
      <c r="AN4" s="16">
        <v>0</v>
      </c>
      <c r="AO4" s="16">
        <v>0</v>
      </c>
      <c r="AP4" s="16">
        <v>175</v>
      </c>
      <c r="AQ4" s="16">
        <v>117</v>
      </c>
      <c r="AR4" s="16">
        <v>218</v>
      </c>
      <c r="AS4" s="16">
        <v>342</v>
      </c>
      <c r="AT4" s="16">
        <v>16</v>
      </c>
      <c r="AU4" s="16">
        <v>11</v>
      </c>
      <c r="AV4" s="16">
        <v>10</v>
      </c>
      <c r="AW4" s="16">
        <v>250868</v>
      </c>
      <c r="AX4" s="16">
        <v>10</v>
      </c>
      <c r="AY4" s="16">
        <v>128.80000000000001</v>
      </c>
      <c r="AZ4" s="16">
        <v>0.05</v>
      </c>
      <c r="BA4" s="16"/>
      <c r="BB4" s="16">
        <v>1010000</v>
      </c>
      <c r="BC4" s="16">
        <v>2.6</v>
      </c>
      <c r="BD4" s="16">
        <v>9</v>
      </c>
      <c r="BE4" s="16">
        <v>89.1</v>
      </c>
      <c r="BF4" s="16">
        <v>28.9</v>
      </c>
      <c r="BG4" s="16">
        <v>4.4000000000000004</v>
      </c>
      <c r="BH4" s="16">
        <v>20.6</v>
      </c>
      <c r="BI4" s="16">
        <v>5000</v>
      </c>
      <c r="BJ4" s="16">
        <v>11</v>
      </c>
      <c r="BK4" s="16">
        <v>3.87</v>
      </c>
      <c r="BL4" s="16">
        <v>0</v>
      </c>
      <c r="BM4" s="16">
        <v>0</v>
      </c>
      <c r="BN4" s="16">
        <v>0.08</v>
      </c>
      <c r="BO4" s="16">
        <v>2.9</v>
      </c>
      <c r="BP4" s="16">
        <v>0.5</v>
      </c>
      <c r="BQ4" s="16">
        <v>0.27</v>
      </c>
      <c r="BR4" s="16">
        <v>0</v>
      </c>
      <c r="BS4" s="16">
        <v>0.12</v>
      </c>
      <c r="BT4" s="16"/>
      <c r="BU4" s="16"/>
      <c r="BV4" s="16"/>
      <c r="BW4" s="16">
        <v>164</v>
      </c>
      <c r="BX4" s="16">
        <v>95</v>
      </c>
      <c r="BY4" s="16">
        <v>0.8</v>
      </c>
      <c r="BZ4" s="16">
        <v>75.599999999999994</v>
      </c>
      <c r="CA4" s="16">
        <v>0.75</v>
      </c>
      <c r="CB4" s="16"/>
      <c r="CC4" s="16"/>
      <c r="CD4" s="16">
        <v>2</v>
      </c>
      <c r="CE4" s="16">
        <v>180</v>
      </c>
      <c r="CF4" s="16">
        <v>60</v>
      </c>
      <c r="CG4" s="16">
        <v>53</v>
      </c>
      <c r="CH4" s="16">
        <v>80</v>
      </c>
      <c r="CI4" s="16">
        <v>47</v>
      </c>
      <c r="CJ4" s="16">
        <v>170</v>
      </c>
      <c r="CK4" s="16">
        <v>7.8E-2</v>
      </c>
      <c r="CL4" s="16">
        <v>0.156</v>
      </c>
      <c r="CM4" s="16">
        <v>0.79700000000000004</v>
      </c>
      <c r="CN4" s="16">
        <v>0</v>
      </c>
      <c r="CO4" s="16">
        <v>0</v>
      </c>
      <c r="CP4" s="16" t="s">
        <v>91</v>
      </c>
      <c r="CQ4" s="16" t="s">
        <v>92</v>
      </c>
      <c r="CR4" s="16" t="s">
        <v>79</v>
      </c>
      <c r="CS4" s="16" t="s">
        <v>93</v>
      </c>
      <c r="CT4" s="16" t="s">
        <v>94</v>
      </c>
      <c r="CU4" s="16">
        <v>0</v>
      </c>
      <c r="CV4" s="16" t="s">
        <v>81</v>
      </c>
      <c r="CW4" s="16">
        <v>2</v>
      </c>
      <c r="CX4" s="16">
        <v>300</v>
      </c>
      <c r="CZ4" s="25">
        <v>1.042</v>
      </c>
      <c r="DA4" s="25">
        <v>1.0229999999999999</v>
      </c>
      <c r="DB4" s="25">
        <v>1.0329999999999999</v>
      </c>
      <c r="DD4" t="s">
        <v>333</v>
      </c>
      <c r="DE4" t="s">
        <v>334</v>
      </c>
      <c r="DF4" t="s">
        <v>334</v>
      </c>
      <c r="DH4">
        <v>0.4</v>
      </c>
    </row>
    <row r="5" spans="1:112" x14ac:dyDescent="0.25">
      <c r="A5" s="16" t="s">
        <v>95</v>
      </c>
      <c r="B5" s="16" t="s">
        <v>75</v>
      </c>
      <c r="C5" s="16">
        <v>0.33</v>
      </c>
      <c r="D5" s="16" t="s">
        <v>89</v>
      </c>
      <c r="E5" s="16">
        <v>10</v>
      </c>
      <c r="F5" s="17">
        <v>42095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6"/>
      <c r="U5" s="16">
        <v>0</v>
      </c>
      <c r="V5" s="16">
        <v>1</v>
      </c>
      <c r="W5" s="16">
        <v>1</v>
      </c>
      <c r="X5" s="16">
        <v>0</v>
      </c>
      <c r="Y5" s="16">
        <v>1</v>
      </c>
      <c r="Z5" s="16">
        <v>39</v>
      </c>
      <c r="AA5" s="16">
        <v>0</v>
      </c>
      <c r="AB5" s="16">
        <v>0</v>
      </c>
      <c r="AC5" s="16">
        <v>0</v>
      </c>
      <c r="AD5" s="16">
        <v>1</v>
      </c>
      <c r="AE5" s="16">
        <v>204</v>
      </c>
      <c r="AF5" s="16">
        <v>32</v>
      </c>
      <c r="AG5" s="16">
        <v>127.5</v>
      </c>
      <c r="AH5" s="16" t="s">
        <v>96</v>
      </c>
      <c r="AI5" s="24">
        <v>2</v>
      </c>
      <c r="AJ5" s="16">
        <v>0</v>
      </c>
      <c r="AK5" s="28">
        <v>0</v>
      </c>
      <c r="AL5" s="28">
        <v>0</v>
      </c>
      <c r="AM5" s="28">
        <v>0</v>
      </c>
      <c r="AN5" s="16">
        <v>0</v>
      </c>
      <c r="AO5" s="16">
        <v>0</v>
      </c>
      <c r="AP5" s="16">
        <v>191</v>
      </c>
      <c r="AQ5" s="16">
        <v>54</v>
      </c>
      <c r="AR5" s="16">
        <v>250</v>
      </c>
      <c r="AS5" s="16">
        <v>327</v>
      </c>
      <c r="AT5" s="16">
        <v>31</v>
      </c>
      <c r="AU5" s="16">
        <v>15</v>
      </c>
      <c r="AV5" s="16">
        <v>23</v>
      </c>
      <c r="AW5" s="16">
        <v>182290</v>
      </c>
      <c r="AX5" s="16">
        <v>16</v>
      </c>
      <c r="AY5" s="16">
        <v>135.30000000000001</v>
      </c>
      <c r="AZ5" s="16">
        <v>0.56000000000000005</v>
      </c>
      <c r="BA5" s="16"/>
      <c r="BB5" s="16">
        <v>3340000</v>
      </c>
      <c r="BC5" s="16">
        <v>6.1</v>
      </c>
      <c r="BD5" s="16">
        <v>21</v>
      </c>
      <c r="BE5" s="16">
        <v>62.9</v>
      </c>
      <c r="BF5" s="16">
        <v>29</v>
      </c>
      <c r="BG5" s="16">
        <v>5.4</v>
      </c>
      <c r="BH5" s="16">
        <v>17.399999999999999</v>
      </c>
      <c r="BI5" s="16">
        <v>10000</v>
      </c>
      <c r="BJ5" s="16">
        <v>1</v>
      </c>
      <c r="BK5" s="16">
        <v>3.07</v>
      </c>
      <c r="BL5" s="16">
        <v>0</v>
      </c>
      <c r="BM5" s="16">
        <v>0</v>
      </c>
      <c r="BN5" s="16">
        <v>0</v>
      </c>
      <c r="BO5" s="16">
        <v>2.52</v>
      </c>
      <c r="BP5" s="16">
        <v>0.49</v>
      </c>
      <c r="BQ5" s="16">
        <v>0.03</v>
      </c>
      <c r="BR5" s="16">
        <v>0</v>
      </c>
      <c r="BS5" s="16">
        <v>0.03</v>
      </c>
      <c r="BT5" s="16"/>
      <c r="BU5" s="16">
        <v>2</v>
      </c>
      <c r="BV5" s="16">
        <v>2.8</v>
      </c>
      <c r="BW5" s="16">
        <v>27</v>
      </c>
      <c r="BX5" s="16">
        <v>140</v>
      </c>
      <c r="BY5" s="16">
        <v>0.9</v>
      </c>
      <c r="BZ5" s="16">
        <v>18.100000000000001</v>
      </c>
      <c r="CA5" s="16">
        <v>0.5</v>
      </c>
      <c r="CB5" s="16"/>
      <c r="CC5" s="16"/>
      <c r="CD5" s="16">
        <v>2</v>
      </c>
      <c r="CE5" s="16">
        <v>180</v>
      </c>
      <c r="CF5" s="16">
        <v>90</v>
      </c>
      <c r="CG5" s="16">
        <v>43</v>
      </c>
      <c r="CH5" s="16">
        <v>73</v>
      </c>
      <c r="CI5" s="16">
        <v>50</v>
      </c>
      <c r="CJ5" s="16">
        <v>163</v>
      </c>
      <c r="CK5" s="16">
        <v>7.8E-2</v>
      </c>
      <c r="CL5" s="16">
        <v>0.60199999999999998</v>
      </c>
      <c r="CM5" s="16">
        <v>0.90600000000000003</v>
      </c>
      <c r="CN5" s="16">
        <v>6.8000000000000005E-2</v>
      </c>
      <c r="CO5" s="16">
        <v>3.9E-2</v>
      </c>
      <c r="CP5" s="16" t="s">
        <v>97</v>
      </c>
      <c r="CQ5" s="16" t="s">
        <v>98</v>
      </c>
      <c r="CR5" s="16" t="s">
        <v>98</v>
      </c>
      <c r="CS5" s="16" t="s">
        <v>99</v>
      </c>
      <c r="CT5" s="16" t="s">
        <v>100</v>
      </c>
      <c r="CU5" s="16">
        <v>1</v>
      </c>
      <c r="CV5" s="16" t="s">
        <v>101</v>
      </c>
      <c r="CW5" s="16">
        <v>10</v>
      </c>
      <c r="CX5" s="16">
        <v>320</v>
      </c>
      <c r="CZ5" s="25">
        <v>1.1819999999999999</v>
      </c>
      <c r="DA5" s="25">
        <v>1.4419999999999999</v>
      </c>
      <c r="DB5" s="25">
        <v>1.3120000000000001</v>
      </c>
      <c r="DC5" t="s">
        <v>341</v>
      </c>
      <c r="DD5" t="s">
        <v>335</v>
      </c>
      <c r="DE5" t="s">
        <v>335</v>
      </c>
      <c r="DF5" t="s">
        <v>335</v>
      </c>
      <c r="DH5">
        <v>0.01</v>
      </c>
    </row>
    <row r="6" spans="1:112" x14ac:dyDescent="0.25">
      <c r="A6" s="16" t="s">
        <v>102</v>
      </c>
      <c r="B6" s="16" t="s">
        <v>75</v>
      </c>
      <c r="C6" s="16">
        <v>5</v>
      </c>
      <c r="D6" s="16" t="s">
        <v>89</v>
      </c>
      <c r="E6" s="16">
        <v>20.7</v>
      </c>
      <c r="F6" s="17">
        <v>42094</v>
      </c>
      <c r="G6" s="18">
        <v>0</v>
      </c>
      <c r="H6" s="18">
        <v>2</v>
      </c>
      <c r="I6" s="18">
        <v>0</v>
      </c>
      <c r="J6" s="18">
        <v>2</v>
      </c>
      <c r="K6" s="18">
        <v>1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6"/>
      <c r="U6" s="16">
        <v>1</v>
      </c>
      <c r="V6" s="16">
        <v>0</v>
      </c>
      <c r="W6" s="16">
        <v>0</v>
      </c>
      <c r="X6" s="16">
        <v>1</v>
      </c>
      <c r="Y6" s="16">
        <v>0</v>
      </c>
      <c r="Z6" s="16">
        <v>40.200000000000003</v>
      </c>
      <c r="AA6" s="16">
        <v>1</v>
      </c>
      <c r="AB6" s="16">
        <v>1</v>
      </c>
      <c r="AC6" s="16">
        <v>0</v>
      </c>
      <c r="AD6" s="16">
        <v>0</v>
      </c>
      <c r="AE6" s="16">
        <v>164</v>
      </c>
      <c r="AF6" s="16">
        <v>24</v>
      </c>
      <c r="AG6" s="16">
        <v>122.5</v>
      </c>
      <c r="AH6" s="16" t="s">
        <v>103</v>
      </c>
      <c r="AI6" s="24">
        <v>1</v>
      </c>
      <c r="AJ6" s="16">
        <v>0</v>
      </c>
      <c r="AK6" s="28">
        <v>0</v>
      </c>
      <c r="AL6" s="28">
        <v>0</v>
      </c>
      <c r="AM6" s="28">
        <v>0</v>
      </c>
      <c r="AN6" s="16">
        <v>0</v>
      </c>
      <c r="AO6" s="16">
        <v>0</v>
      </c>
      <c r="AP6" s="16">
        <v>158</v>
      </c>
      <c r="AQ6" s="16">
        <v>92</v>
      </c>
      <c r="AR6" s="16">
        <v>197</v>
      </c>
      <c r="AS6" s="16">
        <v>379</v>
      </c>
      <c r="AT6" s="16">
        <v>26</v>
      </c>
      <c r="AU6" s="16">
        <v>16</v>
      </c>
      <c r="AV6" s="16">
        <v>18</v>
      </c>
      <c r="AW6" s="16">
        <v>221327</v>
      </c>
      <c r="AX6" s="16">
        <v>20</v>
      </c>
      <c r="AY6" s="16">
        <v>148.4</v>
      </c>
      <c r="AZ6" s="16">
        <v>0.28000000000000003</v>
      </c>
      <c r="BA6" s="16"/>
      <c r="BB6" s="16">
        <v>4780000</v>
      </c>
      <c r="BC6" s="16">
        <v>9.9</v>
      </c>
      <c r="BD6" s="16">
        <v>30</v>
      </c>
      <c r="BE6" s="16">
        <v>62.8</v>
      </c>
      <c r="BF6" s="16">
        <v>33</v>
      </c>
      <c r="BG6" s="16">
        <v>9</v>
      </c>
      <c r="BH6" s="16">
        <v>16.3</v>
      </c>
      <c r="BI6" s="16">
        <v>13000</v>
      </c>
      <c r="BJ6" s="16">
        <v>0</v>
      </c>
      <c r="BK6" s="16">
        <v>3.4</v>
      </c>
      <c r="BL6" s="16">
        <v>0</v>
      </c>
      <c r="BM6" s="16">
        <v>0</v>
      </c>
      <c r="BN6" s="16">
        <v>7.0000000000000007E-2</v>
      </c>
      <c r="BO6" s="16">
        <v>2.65</v>
      </c>
      <c r="BP6" s="16">
        <v>0.27</v>
      </c>
      <c r="BQ6" s="16">
        <v>0</v>
      </c>
      <c r="BR6" s="16">
        <v>0</v>
      </c>
      <c r="BS6" s="16">
        <v>0.41</v>
      </c>
      <c r="BT6" s="16"/>
      <c r="BU6" s="16">
        <v>2.4</v>
      </c>
      <c r="BV6" s="16">
        <v>5.2</v>
      </c>
      <c r="BW6" s="16">
        <v>31</v>
      </c>
      <c r="BX6" s="16">
        <v>469</v>
      </c>
      <c r="BY6" s="16">
        <v>0.5</v>
      </c>
      <c r="BZ6" s="16">
        <v>55.3</v>
      </c>
      <c r="CA6" s="16">
        <v>1.3</v>
      </c>
      <c r="CB6" s="16"/>
      <c r="CC6" s="16"/>
      <c r="CD6" s="16">
        <v>2</v>
      </c>
      <c r="CE6" s="16">
        <v>160</v>
      </c>
      <c r="CF6" s="16">
        <v>71</v>
      </c>
      <c r="CG6" s="16">
        <v>50</v>
      </c>
      <c r="CH6" s="16">
        <v>123</v>
      </c>
      <c r="CI6" s="16">
        <v>57</v>
      </c>
      <c r="CJ6" s="16">
        <v>173</v>
      </c>
      <c r="CK6" s="16">
        <v>0.16400000000000001</v>
      </c>
      <c r="CL6" s="16">
        <v>0.13900000000000001</v>
      </c>
      <c r="CM6" s="16">
        <v>1.2190000000000001</v>
      </c>
      <c r="CN6" s="16">
        <v>4.7E-2</v>
      </c>
      <c r="CO6" s="16">
        <v>4.7E-2</v>
      </c>
      <c r="CP6" s="16" t="s">
        <v>104</v>
      </c>
      <c r="CQ6" s="16" t="s">
        <v>105</v>
      </c>
      <c r="CR6" s="16" t="s">
        <v>78</v>
      </c>
      <c r="CS6" s="16" t="s">
        <v>92</v>
      </c>
      <c r="CT6" s="16" t="s">
        <v>100</v>
      </c>
      <c r="CU6" s="16">
        <v>0</v>
      </c>
      <c r="CV6" s="16" t="s">
        <v>81</v>
      </c>
      <c r="CW6" s="16">
        <v>20</v>
      </c>
      <c r="CX6" s="16">
        <v>66</v>
      </c>
      <c r="CZ6" s="25">
        <v>1.0580000000000001</v>
      </c>
      <c r="DA6" s="25">
        <v>1.1830000000000001</v>
      </c>
      <c r="DB6" s="25">
        <v>1.121</v>
      </c>
      <c r="DC6" t="s">
        <v>341</v>
      </c>
      <c r="DD6" t="s">
        <v>336</v>
      </c>
      <c r="DE6" t="s">
        <v>331</v>
      </c>
      <c r="DF6" t="s">
        <v>339</v>
      </c>
      <c r="DH6">
        <v>0.1</v>
      </c>
    </row>
    <row r="7" spans="1:112" x14ac:dyDescent="0.25">
      <c r="A7" s="16" t="s">
        <v>106</v>
      </c>
      <c r="B7" s="16" t="s">
        <v>75</v>
      </c>
      <c r="C7" s="18">
        <v>3</v>
      </c>
      <c r="D7" s="16" t="s">
        <v>107</v>
      </c>
      <c r="E7" s="16">
        <v>4.7</v>
      </c>
      <c r="F7" s="17">
        <v>42088</v>
      </c>
      <c r="G7" s="18">
        <v>2</v>
      </c>
      <c r="H7" s="18">
        <v>1</v>
      </c>
      <c r="I7" s="18">
        <v>1</v>
      </c>
      <c r="J7" s="18">
        <v>1</v>
      </c>
      <c r="K7" s="18">
        <v>0</v>
      </c>
      <c r="L7" s="18">
        <v>0</v>
      </c>
      <c r="M7" s="18">
        <v>1</v>
      </c>
      <c r="N7" s="18">
        <v>1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6"/>
      <c r="U7" s="16">
        <v>0</v>
      </c>
      <c r="V7" s="16">
        <v>2</v>
      </c>
      <c r="W7" s="16">
        <v>0</v>
      </c>
      <c r="X7" s="16">
        <v>1</v>
      </c>
      <c r="Y7" s="16">
        <v>1</v>
      </c>
      <c r="Z7" s="16">
        <v>39</v>
      </c>
      <c r="AA7" s="16">
        <v>2</v>
      </c>
      <c r="AB7" s="16">
        <v>0</v>
      </c>
      <c r="AC7" s="16">
        <v>1</v>
      </c>
      <c r="AD7" s="16">
        <v>0</v>
      </c>
      <c r="AE7" s="16">
        <v>124</v>
      </c>
      <c r="AF7" s="16">
        <v>36</v>
      </c>
      <c r="AG7" s="16">
        <v>135</v>
      </c>
      <c r="AH7" s="16" t="s">
        <v>108</v>
      </c>
      <c r="AI7" s="24">
        <v>1</v>
      </c>
      <c r="AJ7" s="16">
        <v>1</v>
      </c>
      <c r="AK7" s="28">
        <v>2</v>
      </c>
      <c r="AL7" s="28">
        <v>0</v>
      </c>
      <c r="AM7" s="28">
        <v>0</v>
      </c>
      <c r="AN7" s="16">
        <v>0</v>
      </c>
      <c r="AO7" s="16">
        <v>1</v>
      </c>
      <c r="AP7" s="16">
        <v>168</v>
      </c>
      <c r="AQ7" s="16">
        <v>68</v>
      </c>
      <c r="AR7" s="16">
        <v>250</v>
      </c>
      <c r="AS7" s="16">
        <v>391</v>
      </c>
      <c r="AT7" s="16">
        <v>97</v>
      </c>
      <c r="AU7" s="16">
        <v>58</v>
      </c>
      <c r="AV7" s="16">
        <v>69</v>
      </c>
      <c r="AW7" s="19">
        <v>172118</v>
      </c>
      <c r="AX7" s="16">
        <v>80</v>
      </c>
      <c r="AY7" s="16">
        <v>231.4</v>
      </c>
      <c r="AZ7" s="16">
        <v>14.62</v>
      </c>
      <c r="BA7" s="16"/>
      <c r="BB7" s="16">
        <v>1360000</v>
      </c>
      <c r="BC7" s="16">
        <v>3</v>
      </c>
      <c r="BD7" s="16">
        <v>10</v>
      </c>
      <c r="BE7" s="16">
        <v>73.5</v>
      </c>
      <c r="BF7" s="16">
        <v>30</v>
      </c>
      <c r="BG7" s="16">
        <v>5.4</v>
      </c>
      <c r="BH7" s="16">
        <v>18</v>
      </c>
      <c r="BI7" s="16">
        <v>6000</v>
      </c>
      <c r="BJ7" s="16">
        <v>0</v>
      </c>
      <c r="BK7" s="16">
        <v>0.9</v>
      </c>
      <c r="BL7" s="16">
        <v>0</v>
      </c>
      <c r="BM7" s="16">
        <v>0</v>
      </c>
      <c r="BN7" s="16">
        <v>0</v>
      </c>
      <c r="BO7" s="16">
        <v>0.9</v>
      </c>
      <c r="BP7" s="16">
        <v>0</v>
      </c>
      <c r="BQ7" s="16">
        <v>0</v>
      </c>
      <c r="BR7" s="16">
        <v>0</v>
      </c>
      <c r="BS7" s="16">
        <v>0</v>
      </c>
      <c r="BT7" s="16"/>
      <c r="BU7" s="16">
        <v>2.5</v>
      </c>
      <c r="BV7" s="16">
        <v>2</v>
      </c>
      <c r="BW7" s="16">
        <v>53</v>
      </c>
      <c r="BX7" s="16">
        <v>52</v>
      </c>
      <c r="BY7" s="16">
        <v>1.8</v>
      </c>
      <c r="BZ7" s="16">
        <v>32.1</v>
      </c>
      <c r="CA7" s="16">
        <v>0.6</v>
      </c>
      <c r="CB7" s="16"/>
      <c r="CC7" s="16"/>
      <c r="CD7" s="16">
        <v>0</v>
      </c>
      <c r="CE7" s="16">
        <v>124</v>
      </c>
      <c r="CF7" s="16">
        <v>60</v>
      </c>
      <c r="CG7" s="16">
        <v>47</v>
      </c>
      <c r="CH7" s="16">
        <v>83</v>
      </c>
      <c r="CI7" s="16">
        <v>47</v>
      </c>
      <c r="CJ7" s="16">
        <v>187</v>
      </c>
      <c r="CK7" s="16">
        <v>0.22700000000000001</v>
      </c>
      <c r="CL7" s="16">
        <v>0.18</v>
      </c>
      <c r="CM7" s="16">
        <v>0.90600000000000003</v>
      </c>
      <c r="CN7" s="16">
        <v>0.90400000000000003</v>
      </c>
      <c r="CO7" s="16">
        <v>0.11700000000000001</v>
      </c>
      <c r="CP7" s="16" t="s">
        <v>109</v>
      </c>
      <c r="CQ7" s="16" t="s">
        <v>105</v>
      </c>
      <c r="CR7" s="16" t="s">
        <v>92</v>
      </c>
      <c r="CS7" s="16" t="s">
        <v>93</v>
      </c>
      <c r="CT7" s="16" t="s">
        <v>93</v>
      </c>
      <c r="CU7" s="16">
        <v>0</v>
      </c>
      <c r="CV7" s="16" t="s">
        <v>81</v>
      </c>
      <c r="CW7" s="16">
        <v>7</v>
      </c>
      <c r="CX7" s="16">
        <v>108</v>
      </c>
      <c r="CZ7" s="25">
        <v>1.264</v>
      </c>
      <c r="DA7" s="25">
        <v>1.0009999999999999</v>
      </c>
      <c r="DB7" s="25">
        <v>1.133</v>
      </c>
      <c r="DD7" t="s">
        <v>337</v>
      </c>
      <c r="DE7" t="s">
        <v>337</v>
      </c>
      <c r="DF7" t="s">
        <v>337</v>
      </c>
      <c r="DH7">
        <v>0.01</v>
      </c>
    </row>
    <row r="8" spans="1:112" x14ac:dyDescent="0.25">
      <c r="A8" s="2" t="s">
        <v>174</v>
      </c>
      <c r="B8" s="2" t="s">
        <v>83</v>
      </c>
      <c r="C8" s="2">
        <v>0.41</v>
      </c>
      <c r="D8" s="2" t="s">
        <v>110</v>
      </c>
      <c r="E8" s="2">
        <v>10.4</v>
      </c>
      <c r="F8" s="3">
        <v>42123</v>
      </c>
      <c r="G8" s="4">
        <v>0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2"/>
      <c r="U8" s="2">
        <v>0</v>
      </c>
      <c r="V8" s="2">
        <v>1</v>
      </c>
      <c r="W8" s="2">
        <v>1</v>
      </c>
      <c r="X8" s="2">
        <v>0</v>
      </c>
      <c r="Y8" s="2">
        <v>2</v>
      </c>
      <c r="Z8" s="2">
        <v>39.9</v>
      </c>
      <c r="AA8" s="2">
        <v>0</v>
      </c>
      <c r="AB8" s="2">
        <v>0</v>
      </c>
      <c r="AC8" s="2">
        <v>1</v>
      </c>
      <c r="AD8" s="2">
        <v>1</v>
      </c>
      <c r="AE8" s="2">
        <v>132</v>
      </c>
      <c r="AF8" s="2">
        <v>156</v>
      </c>
      <c r="AG8" s="2">
        <v>110</v>
      </c>
      <c r="AH8" s="2" t="s">
        <v>111</v>
      </c>
      <c r="AI8" s="2">
        <v>0</v>
      </c>
      <c r="AJ8" s="2">
        <v>0</v>
      </c>
      <c r="AK8" s="28">
        <v>0</v>
      </c>
      <c r="AL8" s="28">
        <v>0</v>
      </c>
      <c r="AM8" s="28">
        <v>0</v>
      </c>
      <c r="AN8" s="2">
        <v>0</v>
      </c>
      <c r="AO8" s="2">
        <v>0</v>
      </c>
      <c r="AP8" s="2">
        <v>131</v>
      </c>
      <c r="AQ8" s="2">
        <v>75</v>
      </c>
      <c r="AR8" s="2">
        <v>250</v>
      </c>
      <c r="AS8" s="2">
        <v>469</v>
      </c>
      <c r="AT8" s="2">
        <v>77</v>
      </c>
      <c r="AU8" s="2">
        <v>50</v>
      </c>
      <c r="AV8" s="2">
        <v>54</v>
      </c>
      <c r="AW8" s="2">
        <v>170815</v>
      </c>
      <c r="AX8" s="2">
        <v>71</v>
      </c>
      <c r="AY8" s="2">
        <v>281.60000000000002</v>
      </c>
      <c r="AZ8" s="2">
        <v>19.940000000000001</v>
      </c>
      <c r="BA8" s="2"/>
      <c r="BB8" s="2">
        <v>3580000</v>
      </c>
      <c r="BC8" s="2">
        <v>7.7</v>
      </c>
      <c r="BD8" s="2">
        <v>24</v>
      </c>
      <c r="BE8" s="2">
        <v>67</v>
      </c>
      <c r="BF8" s="2">
        <v>32.1</v>
      </c>
      <c r="BG8" s="2">
        <v>6</v>
      </c>
      <c r="BH8" s="2">
        <v>13.7</v>
      </c>
      <c r="BI8" s="2">
        <v>12000</v>
      </c>
      <c r="BJ8" s="2">
        <v>0</v>
      </c>
      <c r="BK8" s="2">
        <v>3</v>
      </c>
      <c r="BL8" s="2">
        <v>0</v>
      </c>
      <c r="BM8" s="2">
        <v>0</v>
      </c>
      <c r="BN8" s="2">
        <v>0</v>
      </c>
      <c r="BO8" s="2">
        <v>2.1</v>
      </c>
      <c r="BP8" s="2">
        <v>0.69</v>
      </c>
      <c r="BQ8" s="2">
        <v>0</v>
      </c>
      <c r="BR8" s="2">
        <v>0</v>
      </c>
      <c r="BS8" s="2">
        <v>0.21</v>
      </c>
      <c r="BT8" s="2"/>
      <c r="BU8" s="2">
        <v>2.2000000000000002</v>
      </c>
      <c r="BV8" s="2">
        <v>2.7</v>
      </c>
      <c r="BW8" s="2">
        <v>52</v>
      </c>
      <c r="BX8" s="2">
        <v>91</v>
      </c>
      <c r="BY8" s="2">
        <v>0.7</v>
      </c>
      <c r="BZ8" s="2">
        <v>25.1</v>
      </c>
      <c r="CA8" s="2">
        <v>0.6</v>
      </c>
      <c r="CB8" s="2"/>
      <c r="CC8" s="2"/>
      <c r="CD8" s="2">
        <v>1</v>
      </c>
      <c r="CE8" s="2">
        <v>132</v>
      </c>
      <c r="CF8" s="2">
        <v>60</v>
      </c>
      <c r="CG8" s="2">
        <v>47</v>
      </c>
      <c r="CH8" s="2">
        <v>87</v>
      </c>
      <c r="CI8" s="2">
        <v>62</v>
      </c>
      <c r="CJ8" s="2">
        <v>202</v>
      </c>
      <c r="CK8" s="2">
        <v>0.17199999999999999</v>
      </c>
      <c r="CL8" s="2">
        <v>9.8000000000000004E-2</v>
      </c>
      <c r="CM8" s="2">
        <v>0.79700000000000004</v>
      </c>
      <c r="CN8" s="2">
        <v>0.21099999999999999</v>
      </c>
      <c r="CO8" s="2">
        <v>5.5E-2</v>
      </c>
      <c r="CP8" s="2" t="s">
        <v>112</v>
      </c>
      <c r="CQ8" s="2" t="s">
        <v>78</v>
      </c>
      <c r="CR8" s="2" t="s">
        <v>92</v>
      </c>
      <c r="CS8" s="2" t="s">
        <v>105</v>
      </c>
      <c r="CT8" s="2" t="s">
        <v>94</v>
      </c>
      <c r="CU8" s="2">
        <v>0</v>
      </c>
      <c r="CV8" s="2" t="s">
        <v>81</v>
      </c>
      <c r="CW8" s="2">
        <v>28</v>
      </c>
      <c r="CX8" s="2">
        <v>760</v>
      </c>
      <c r="CZ8" s="25">
        <v>1.679</v>
      </c>
      <c r="DA8" s="25">
        <v>1.4930000000000001</v>
      </c>
      <c r="DB8" s="25">
        <v>1.5860000000000001</v>
      </c>
      <c r="DD8" t="s">
        <v>335</v>
      </c>
      <c r="DE8" t="s">
        <v>335</v>
      </c>
      <c r="DF8" t="s">
        <v>335</v>
      </c>
      <c r="DH8">
        <v>0.01</v>
      </c>
    </row>
    <row r="9" spans="1:112" x14ac:dyDescent="0.25">
      <c r="A9" s="2" t="s">
        <v>113</v>
      </c>
      <c r="B9" s="2" t="s">
        <v>83</v>
      </c>
      <c r="C9" s="2">
        <v>5.5</v>
      </c>
      <c r="D9" s="2" t="s">
        <v>114</v>
      </c>
      <c r="E9" s="2">
        <v>15</v>
      </c>
      <c r="F9" s="3">
        <v>42143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2"/>
      <c r="U9" s="2">
        <v>0</v>
      </c>
      <c r="V9" s="2">
        <v>1</v>
      </c>
      <c r="W9" s="2">
        <v>0</v>
      </c>
      <c r="X9" s="2">
        <v>1</v>
      </c>
      <c r="Y9" s="2">
        <v>2</v>
      </c>
      <c r="Z9" s="2">
        <v>39</v>
      </c>
      <c r="AA9" s="2">
        <v>1</v>
      </c>
      <c r="AB9" s="2">
        <v>0</v>
      </c>
      <c r="AC9" s="2">
        <v>0</v>
      </c>
      <c r="AD9" s="2">
        <v>1</v>
      </c>
      <c r="AE9" s="2">
        <v>120</v>
      </c>
      <c r="AF9" s="2">
        <v>32</v>
      </c>
      <c r="AG9" s="2">
        <v>122.5</v>
      </c>
      <c r="AH9" s="2" t="s">
        <v>115</v>
      </c>
      <c r="AI9" s="24">
        <v>2</v>
      </c>
      <c r="AJ9" s="2">
        <v>0</v>
      </c>
      <c r="AK9" s="28">
        <v>0</v>
      </c>
      <c r="AL9" s="28">
        <v>0</v>
      </c>
      <c r="AM9" s="28">
        <v>0</v>
      </c>
      <c r="AN9" s="2">
        <v>0</v>
      </c>
      <c r="AO9" s="2">
        <v>0</v>
      </c>
      <c r="AP9" s="2">
        <v>131</v>
      </c>
      <c r="AQ9" s="2">
        <v>68</v>
      </c>
      <c r="AR9" s="2">
        <v>250</v>
      </c>
      <c r="AS9" s="2">
        <v>498</v>
      </c>
      <c r="AT9" s="2">
        <v>172</v>
      </c>
      <c r="AU9" s="2">
        <v>101</v>
      </c>
      <c r="AV9" s="2">
        <v>132</v>
      </c>
      <c r="AW9" s="2">
        <v>152377</v>
      </c>
      <c r="AX9" s="2">
        <v>129</v>
      </c>
      <c r="AY9" s="2">
        <v>367.9</v>
      </c>
      <c r="AZ9" s="2">
        <v>38.54</v>
      </c>
      <c r="BA9" s="2"/>
      <c r="BB9" s="2">
        <v>3470000</v>
      </c>
      <c r="BC9" s="2">
        <v>7.3</v>
      </c>
      <c r="BD9" s="2">
        <v>22</v>
      </c>
      <c r="BE9" s="2">
        <v>63.4</v>
      </c>
      <c r="BF9" s="2">
        <v>33.200000000000003</v>
      </c>
      <c r="BG9" s="2">
        <v>6.4</v>
      </c>
      <c r="BH9" s="2">
        <v>19.3</v>
      </c>
      <c r="BI9" s="2">
        <v>10000</v>
      </c>
      <c r="BJ9" s="2">
        <v>3</v>
      </c>
      <c r="BK9" s="2">
        <v>4.37</v>
      </c>
      <c r="BL9" s="2">
        <v>0</v>
      </c>
      <c r="BM9" s="2">
        <v>0</v>
      </c>
      <c r="BN9" s="2">
        <v>0.13</v>
      </c>
      <c r="BO9" s="2">
        <v>3.89</v>
      </c>
      <c r="BP9" s="2">
        <v>0.17</v>
      </c>
      <c r="BQ9" s="2">
        <v>0</v>
      </c>
      <c r="BR9" s="2">
        <v>0</v>
      </c>
      <c r="BS9" s="2">
        <v>0.17</v>
      </c>
      <c r="BT9" s="2"/>
      <c r="BU9" s="2">
        <v>1.4</v>
      </c>
      <c r="BV9" s="2">
        <v>3.3</v>
      </c>
      <c r="BW9" s="2">
        <v>238</v>
      </c>
      <c r="BX9" s="2">
        <v>933</v>
      </c>
      <c r="BY9" s="2">
        <v>20.6</v>
      </c>
      <c r="BZ9" s="2">
        <v>32</v>
      </c>
      <c r="CA9" s="2">
        <v>0.61</v>
      </c>
      <c r="CB9" s="2"/>
      <c r="CC9" s="2"/>
      <c r="CD9" s="2">
        <v>1</v>
      </c>
      <c r="CE9" s="2">
        <v>133</v>
      </c>
      <c r="CF9" s="2">
        <v>60</v>
      </c>
      <c r="CG9" s="2">
        <v>50</v>
      </c>
      <c r="CH9" s="2">
        <v>93</v>
      </c>
      <c r="CI9" s="2">
        <v>57</v>
      </c>
      <c r="CJ9" s="2">
        <v>200</v>
      </c>
      <c r="CK9" s="2">
        <v>0.14799999999999999</v>
      </c>
      <c r="CL9" s="2">
        <v>0.11700000000000001</v>
      </c>
      <c r="CM9" s="2">
        <v>0.75</v>
      </c>
      <c r="CN9" s="2">
        <v>6.2E-2</v>
      </c>
      <c r="CO9" s="2">
        <v>6.2E-2</v>
      </c>
      <c r="CP9" s="2" t="s">
        <v>116</v>
      </c>
      <c r="CQ9" s="2" t="s">
        <v>78</v>
      </c>
      <c r="CR9" s="2" t="s">
        <v>79</v>
      </c>
      <c r="CS9" s="2" t="s">
        <v>79</v>
      </c>
      <c r="CT9" s="2" t="s">
        <v>80</v>
      </c>
      <c r="CU9" s="2">
        <v>1</v>
      </c>
      <c r="CV9" s="2" t="s">
        <v>117</v>
      </c>
      <c r="CW9" s="2">
        <v>28</v>
      </c>
      <c r="CX9" s="2">
        <v>164</v>
      </c>
      <c r="CZ9" s="25">
        <v>0.879</v>
      </c>
      <c r="DA9" s="25">
        <v>1.2589999999999999</v>
      </c>
      <c r="DB9" s="25">
        <v>1.069</v>
      </c>
      <c r="DD9" t="s">
        <v>338</v>
      </c>
      <c r="DE9" t="s">
        <v>331</v>
      </c>
      <c r="DF9" t="s">
        <v>352</v>
      </c>
      <c r="DH9">
        <v>7.4999999999999997E-2</v>
      </c>
    </row>
    <row r="10" spans="1:112" x14ac:dyDescent="0.25">
      <c r="A10" s="2" t="s">
        <v>118</v>
      </c>
      <c r="B10" s="2" t="s">
        <v>75</v>
      </c>
      <c r="C10" s="2">
        <v>3</v>
      </c>
      <c r="D10" s="2" t="s">
        <v>119</v>
      </c>
      <c r="E10" s="2">
        <v>7.15</v>
      </c>
      <c r="F10" s="3">
        <v>42164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2"/>
      <c r="U10" s="2">
        <v>1</v>
      </c>
      <c r="V10" s="2">
        <v>1</v>
      </c>
      <c r="W10" s="2">
        <v>0</v>
      </c>
      <c r="X10" s="2">
        <v>0</v>
      </c>
      <c r="Y10" s="2">
        <v>1</v>
      </c>
      <c r="Z10" s="2">
        <v>40.1</v>
      </c>
      <c r="AA10" s="2">
        <v>0</v>
      </c>
      <c r="AB10" s="2">
        <v>0</v>
      </c>
      <c r="AC10" s="2">
        <v>0</v>
      </c>
      <c r="AD10" s="2">
        <v>2</v>
      </c>
      <c r="AE10" s="2">
        <v>120</v>
      </c>
      <c r="AF10" s="2">
        <v>36</v>
      </c>
      <c r="AG10" s="2">
        <v>90</v>
      </c>
      <c r="AH10" s="2" t="s">
        <v>120</v>
      </c>
      <c r="AI10" s="2">
        <v>1</v>
      </c>
      <c r="AJ10" s="2">
        <v>0</v>
      </c>
      <c r="AK10" s="28">
        <v>0</v>
      </c>
      <c r="AL10" s="28">
        <v>0</v>
      </c>
      <c r="AM10" s="28">
        <v>0</v>
      </c>
      <c r="AN10" s="2">
        <v>0</v>
      </c>
      <c r="AO10" s="2">
        <v>0</v>
      </c>
      <c r="AP10" s="2">
        <v>110</v>
      </c>
      <c r="AQ10" s="2">
        <v>55</v>
      </c>
      <c r="AR10" s="2">
        <v>235</v>
      </c>
      <c r="AS10" s="2">
        <v>565</v>
      </c>
      <c r="AT10" s="2">
        <v>107</v>
      </c>
      <c r="AU10" s="2">
        <v>82</v>
      </c>
      <c r="AV10" s="2">
        <v>66</v>
      </c>
      <c r="AW10" s="2">
        <v>151506</v>
      </c>
      <c r="AX10" s="2">
        <v>52</v>
      </c>
      <c r="AY10" s="2">
        <v>459.7</v>
      </c>
      <c r="AZ10" s="2">
        <v>19.649999999999999</v>
      </c>
      <c r="BA10" s="2"/>
      <c r="BB10" s="2">
        <v>4300000</v>
      </c>
      <c r="BC10" s="2">
        <v>10</v>
      </c>
      <c r="BD10" s="2">
        <v>30</v>
      </c>
      <c r="BE10" s="2">
        <v>69.8</v>
      </c>
      <c r="BF10" s="2">
        <v>33.299999999999997</v>
      </c>
      <c r="BG10" s="2">
        <v>6</v>
      </c>
      <c r="BH10" s="2">
        <v>12.8</v>
      </c>
      <c r="BI10" s="2">
        <v>9000</v>
      </c>
      <c r="BJ10" s="2">
        <v>0</v>
      </c>
      <c r="BK10" s="2">
        <v>1</v>
      </c>
      <c r="BL10" s="2">
        <v>0</v>
      </c>
      <c r="BM10" s="2">
        <v>0</v>
      </c>
      <c r="BN10" s="2">
        <v>0</v>
      </c>
      <c r="BO10" s="2">
        <v>1</v>
      </c>
      <c r="BP10" s="2">
        <v>0</v>
      </c>
      <c r="BQ10" s="2">
        <v>0</v>
      </c>
      <c r="BR10" s="2">
        <v>0</v>
      </c>
      <c r="BS10" s="2">
        <v>0</v>
      </c>
      <c r="BT10" s="2"/>
      <c r="BU10" s="2">
        <v>2.6</v>
      </c>
      <c r="BV10" s="2">
        <v>2.2999999999999998</v>
      </c>
      <c r="BW10" s="2">
        <v>89</v>
      </c>
      <c r="BX10" s="2">
        <v>86</v>
      </c>
      <c r="BY10" s="2">
        <v>0.6</v>
      </c>
      <c r="BZ10" s="2">
        <v>33</v>
      </c>
      <c r="CA10" s="2">
        <v>0.82</v>
      </c>
      <c r="CB10" s="2"/>
      <c r="CC10" s="2"/>
      <c r="CD10" s="2">
        <v>0</v>
      </c>
      <c r="CE10" s="2">
        <v>100</v>
      </c>
      <c r="CF10" s="2">
        <v>60</v>
      </c>
      <c r="CG10" s="2">
        <v>43</v>
      </c>
      <c r="CH10" s="2">
        <v>107</v>
      </c>
      <c r="CI10" s="2">
        <v>57</v>
      </c>
      <c r="CJ10" s="2">
        <v>207</v>
      </c>
      <c r="CK10" s="2">
        <v>0.17199999999999999</v>
      </c>
      <c r="CL10" s="2">
        <v>0.125</v>
      </c>
      <c r="CM10" s="2">
        <v>1.0780000000000001</v>
      </c>
      <c r="CN10" s="2">
        <v>0.24199999999999999</v>
      </c>
      <c r="CO10" s="2">
        <v>0.17199999999999999</v>
      </c>
      <c r="CP10" s="2" t="s">
        <v>121</v>
      </c>
      <c r="CQ10" s="2" t="s">
        <v>78</v>
      </c>
      <c r="CR10" s="2" t="s">
        <v>92</v>
      </c>
      <c r="CS10" s="2" t="s">
        <v>79</v>
      </c>
      <c r="CT10" s="2" t="s">
        <v>122</v>
      </c>
      <c r="CU10" s="2">
        <v>0</v>
      </c>
      <c r="CV10" s="2" t="s">
        <v>123</v>
      </c>
      <c r="CW10" s="2">
        <v>28</v>
      </c>
      <c r="CX10" s="2">
        <v>256</v>
      </c>
      <c r="CZ10" s="25">
        <v>1.1419999999999999</v>
      </c>
      <c r="DA10" s="25">
        <v>1.1240000000000001</v>
      </c>
      <c r="DB10" s="25">
        <v>1.133</v>
      </c>
      <c r="DD10" t="s">
        <v>331</v>
      </c>
      <c r="DE10" t="s">
        <v>339</v>
      </c>
      <c r="DF10" t="s">
        <v>353</v>
      </c>
      <c r="DH10">
        <v>9.5000000000000001E-2</v>
      </c>
    </row>
    <row r="11" spans="1:112" x14ac:dyDescent="0.25">
      <c r="A11" s="2" t="s">
        <v>175</v>
      </c>
      <c r="B11" s="2" t="s">
        <v>83</v>
      </c>
      <c r="C11" s="2">
        <v>0.33</v>
      </c>
      <c r="D11" s="2" t="s">
        <v>89</v>
      </c>
      <c r="E11" s="2">
        <v>2.6</v>
      </c>
      <c r="F11" s="3">
        <v>42179</v>
      </c>
      <c r="G11" s="4">
        <v>0</v>
      </c>
      <c r="H11" s="4">
        <v>1</v>
      </c>
      <c r="I11" s="4">
        <v>0</v>
      </c>
      <c r="J11" s="4">
        <v>1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2"/>
      <c r="U11" s="2">
        <v>0</v>
      </c>
      <c r="V11" s="2">
        <v>0</v>
      </c>
      <c r="W11" s="2">
        <v>2</v>
      </c>
      <c r="X11" s="2">
        <v>0</v>
      </c>
      <c r="Y11" s="2">
        <v>2</v>
      </c>
      <c r="Z11" s="2">
        <v>39.299999999999997</v>
      </c>
      <c r="AA11" s="2">
        <v>1</v>
      </c>
      <c r="AB11" s="2">
        <v>0</v>
      </c>
      <c r="AC11" s="2">
        <v>1</v>
      </c>
      <c r="AD11" s="2">
        <v>1</v>
      </c>
      <c r="AE11" s="2">
        <v>180</v>
      </c>
      <c r="AF11" s="2">
        <v>24</v>
      </c>
      <c r="AG11" s="2">
        <v>97.5</v>
      </c>
      <c r="AH11" s="2" t="s">
        <v>124</v>
      </c>
      <c r="AI11" s="2">
        <v>0</v>
      </c>
      <c r="AJ11" s="2">
        <v>0</v>
      </c>
      <c r="AK11" s="28">
        <v>0</v>
      </c>
      <c r="AL11" s="28">
        <v>0</v>
      </c>
      <c r="AM11" s="28">
        <v>0</v>
      </c>
      <c r="AN11" s="2">
        <v>0</v>
      </c>
      <c r="AO11" s="2">
        <v>0</v>
      </c>
      <c r="AP11" s="2">
        <v>171</v>
      </c>
      <c r="AQ11" s="2">
        <v>96</v>
      </c>
      <c r="AR11" s="2">
        <v>250</v>
      </c>
      <c r="AS11" s="2">
        <v>373</v>
      </c>
      <c r="AT11" s="2">
        <v>51</v>
      </c>
      <c r="AU11" s="2">
        <v>38</v>
      </c>
      <c r="AV11" s="2">
        <v>32</v>
      </c>
      <c r="AW11" s="2">
        <v>178594</v>
      </c>
      <c r="AX11" s="2">
        <v>38</v>
      </c>
      <c r="AY11" s="2">
        <v>207.1</v>
      </c>
      <c r="AZ11" s="2">
        <v>5.95</v>
      </c>
      <c r="BA11" s="2"/>
      <c r="BB11" s="2">
        <v>2570000</v>
      </c>
      <c r="BC11" s="2">
        <v>5.6</v>
      </c>
      <c r="BD11" s="2">
        <v>17</v>
      </c>
      <c r="BE11" s="2">
        <v>66.099999999999994</v>
      </c>
      <c r="BF11" s="2">
        <v>32.9</v>
      </c>
      <c r="BG11" s="2">
        <v>4.5999999999999996</v>
      </c>
      <c r="BH11" s="2">
        <v>14.6</v>
      </c>
      <c r="BI11" s="2">
        <v>12000</v>
      </c>
      <c r="BJ11" s="2">
        <v>0</v>
      </c>
      <c r="BK11" s="2">
        <v>3.6</v>
      </c>
      <c r="BL11" s="2">
        <v>0</v>
      </c>
      <c r="BM11" s="2">
        <v>0</v>
      </c>
      <c r="BN11" s="2">
        <v>0</v>
      </c>
      <c r="BO11" s="2">
        <v>1.98</v>
      </c>
      <c r="BP11" s="2">
        <v>1.04</v>
      </c>
      <c r="BQ11" s="2">
        <v>0</v>
      </c>
      <c r="BR11" s="2">
        <v>0</v>
      </c>
      <c r="BS11" s="2">
        <v>0.57999999999999996</v>
      </c>
      <c r="BT11" s="2"/>
      <c r="BU11" s="2">
        <v>2</v>
      </c>
      <c r="BV11" s="2">
        <v>1.6</v>
      </c>
      <c r="BW11" s="2">
        <v>28</v>
      </c>
      <c r="BX11" s="2">
        <v>132</v>
      </c>
      <c r="BY11" s="2">
        <v>0.7</v>
      </c>
      <c r="BZ11" s="2">
        <v>25.6</v>
      </c>
      <c r="CA11" s="2">
        <v>0.35</v>
      </c>
      <c r="CB11" s="2"/>
      <c r="CC11" s="2"/>
      <c r="CD11" s="2">
        <v>2</v>
      </c>
      <c r="CE11" s="2">
        <v>190</v>
      </c>
      <c r="CF11" s="2">
        <v>70</v>
      </c>
      <c r="CG11" s="2">
        <v>43</v>
      </c>
      <c r="CH11" s="2">
        <v>72</v>
      </c>
      <c r="CI11" s="2">
        <v>52</v>
      </c>
      <c r="CJ11" s="2">
        <v>147</v>
      </c>
      <c r="CK11" s="2">
        <v>0.14799999999999999</v>
      </c>
      <c r="CL11" s="2">
        <v>3.1E-2</v>
      </c>
      <c r="CM11" s="2">
        <v>0.79300000000000004</v>
      </c>
      <c r="CN11" s="2">
        <v>0.09</v>
      </c>
      <c r="CO11" s="2">
        <v>0</v>
      </c>
      <c r="CP11" s="2" t="s">
        <v>125</v>
      </c>
      <c r="CQ11" s="2" t="s">
        <v>78</v>
      </c>
      <c r="CR11" s="2" t="s">
        <v>79</v>
      </c>
      <c r="CS11" s="2" t="s">
        <v>79</v>
      </c>
      <c r="CT11" s="2" t="s">
        <v>105</v>
      </c>
      <c r="CU11" s="2">
        <v>0</v>
      </c>
      <c r="CV11" s="2" t="s">
        <v>81</v>
      </c>
      <c r="CW11" s="2">
        <v>28</v>
      </c>
      <c r="CX11" s="2">
        <v>290</v>
      </c>
      <c r="CZ11" s="25">
        <v>1.3680000000000001</v>
      </c>
      <c r="DA11" s="25">
        <v>0.77200000000000002</v>
      </c>
      <c r="DB11" s="25">
        <v>1.07</v>
      </c>
      <c r="DD11" t="s">
        <v>335</v>
      </c>
      <c r="DE11" t="s">
        <v>335</v>
      </c>
      <c r="DF11" t="s">
        <v>335</v>
      </c>
      <c r="DH11">
        <v>0.01</v>
      </c>
    </row>
    <row r="12" spans="1:112" x14ac:dyDescent="0.25">
      <c r="A12" s="2" t="s">
        <v>176</v>
      </c>
      <c r="B12" s="2" t="s">
        <v>75</v>
      </c>
      <c r="C12" s="2">
        <v>2</v>
      </c>
      <c r="D12" s="2" t="s">
        <v>89</v>
      </c>
      <c r="E12" s="2">
        <v>8.9</v>
      </c>
      <c r="F12" s="3">
        <v>42180</v>
      </c>
      <c r="G12" s="4">
        <v>0</v>
      </c>
      <c r="H12" s="4">
        <v>1</v>
      </c>
      <c r="I12" s="4">
        <v>1</v>
      </c>
      <c r="J12" s="4">
        <v>0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2"/>
      <c r="U12" s="2">
        <v>1</v>
      </c>
      <c r="V12" s="2">
        <v>2</v>
      </c>
      <c r="W12" s="2">
        <v>0</v>
      </c>
      <c r="X12" s="2">
        <v>0</v>
      </c>
      <c r="Y12" s="2">
        <v>2</v>
      </c>
      <c r="Z12" s="2">
        <v>37.6</v>
      </c>
      <c r="AA12" s="2">
        <v>1</v>
      </c>
      <c r="AB12" s="2">
        <v>0</v>
      </c>
      <c r="AC12" s="2">
        <v>1</v>
      </c>
      <c r="AD12" s="2">
        <v>1</v>
      </c>
      <c r="AE12" s="2">
        <v>188</v>
      </c>
      <c r="AF12" s="2">
        <v>20</v>
      </c>
      <c r="AG12" s="2">
        <v>122.5</v>
      </c>
      <c r="AH12" s="2" t="s">
        <v>126</v>
      </c>
      <c r="AI12" s="24">
        <v>1</v>
      </c>
      <c r="AJ12" s="2">
        <v>1</v>
      </c>
      <c r="AK12" s="28">
        <v>0</v>
      </c>
      <c r="AL12" s="28">
        <v>0</v>
      </c>
      <c r="AM12" s="28">
        <v>0</v>
      </c>
      <c r="AN12" s="2">
        <v>0</v>
      </c>
      <c r="AO12" s="2">
        <v>0</v>
      </c>
      <c r="AP12" s="2">
        <v>159</v>
      </c>
      <c r="AQ12" s="2">
        <v>62</v>
      </c>
      <c r="AR12" s="2">
        <v>207</v>
      </c>
      <c r="AS12" s="2">
        <v>377</v>
      </c>
      <c r="AT12" s="2">
        <v>54</v>
      </c>
      <c r="AU12" s="2">
        <v>58</v>
      </c>
      <c r="AV12" s="2">
        <v>15</v>
      </c>
      <c r="AW12" s="2">
        <v>214895</v>
      </c>
      <c r="AX12" s="2">
        <v>23</v>
      </c>
      <c r="AY12" s="2">
        <v>205.8</v>
      </c>
      <c r="AZ12" s="2">
        <v>1.1100000000000001</v>
      </c>
      <c r="BA12" s="2"/>
      <c r="BB12" s="2">
        <v>1530000</v>
      </c>
      <c r="BC12" s="2">
        <v>3.5</v>
      </c>
      <c r="BD12" s="2">
        <v>12</v>
      </c>
      <c r="BE12" s="2">
        <v>78.400000000000006</v>
      </c>
      <c r="BF12" s="2">
        <v>29.2</v>
      </c>
      <c r="BG12" s="2">
        <v>7</v>
      </c>
      <c r="BH12" s="2">
        <v>21.3</v>
      </c>
      <c r="BI12" s="2">
        <v>4000</v>
      </c>
      <c r="BJ12" s="2">
        <v>0</v>
      </c>
      <c r="BK12" s="2">
        <v>0.3</v>
      </c>
      <c r="BL12" s="2">
        <v>0</v>
      </c>
      <c r="BM12" s="2">
        <v>0</v>
      </c>
      <c r="BN12" s="2">
        <v>0</v>
      </c>
      <c r="BO12" s="2">
        <v>0.3</v>
      </c>
      <c r="BP12" s="2">
        <v>0</v>
      </c>
      <c r="BQ12" s="2">
        <v>0</v>
      </c>
      <c r="BR12" s="2">
        <v>0</v>
      </c>
      <c r="BS12" s="2">
        <v>0</v>
      </c>
      <c r="BT12" s="2"/>
      <c r="BU12" s="2">
        <v>2.7</v>
      </c>
      <c r="BV12" s="2">
        <v>3.9</v>
      </c>
      <c r="BW12" s="2">
        <v>24</v>
      </c>
      <c r="BX12" s="2">
        <v>84</v>
      </c>
      <c r="BY12" s="2">
        <v>0.7</v>
      </c>
      <c r="BZ12" s="2">
        <v>31.4</v>
      </c>
      <c r="CA12" s="2">
        <v>0.63</v>
      </c>
      <c r="CB12" s="2"/>
      <c r="CC12" s="2"/>
      <c r="CD12" s="2">
        <v>2</v>
      </c>
      <c r="CE12" s="2">
        <v>189</v>
      </c>
      <c r="CF12" s="2">
        <v>120</v>
      </c>
      <c r="CG12" s="2">
        <v>50</v>
      </c>
      <c r="CH12" s="2">
        <v>75</v>
      </c>
      <c r="CI12" s="2">
        <v>73</v>
      </c>
      <c r="CJ12" s="2">
        <v>175</v>
      </c>
      <c r="CK12" s="2">
        <v>0.16400000000000001</v>
      </c>
      <c r="CL12" s="2">
        <v>0.152</v>
      </c>
      <c r="CM12" s="2">
        <v>0.27700000000000002</v>
      </c>
      <c r="CN12" s="2">
        <v>0</v>
      </c>
      <c r="CO12" s="2">
        <v>0</v>
      </c>
      <c r="CP12" s="2" t="s">
        <v>127</v>
      </c>
      <c r="CQ12" s="2" t="s">
        <v>122</v>
      </c>
      <c r="CR12" s="2" t="s">
        <v>122</v>
      </c>
      <c r="CS12" s="2" t="s">
        <v>93</v>
      </c>
      <c r="CT12" s="2" t="s">
        <v>93</v>
      </c>
      <c r="CU12" s="2">
        <v>0</v>
      </c>
      <c r="CV12" s="2" t="s">
        <v>81</v>
      </c>
      <c r="CW12" s="2">
        <v>28</v>
      </c>
      <c r="CX12" s="2">
        <v>218</v>
      </c>
      <c r="CZ12" s="25">
        <v>1.619</v>
      </c>
      <c r="DA12" s="25">
        <v>1.2689999999999999</v>
      </c>
      <c r="DB12" s="25">
        <v>1.444</v>
      </c>
      <c r="DD12" t="s">
        <v>340</v>
      </c>
      <c r="DE12" t="s">
        <v>340</v>
      </c>
      <c r="DF12" t="s">
        <v>340</v>
      </c>
      <c r="DH12">
        <v>0.46</v>
      </c>
    </row>
    <row r="13" spans="1:112" x14ac:dyDescent="0.25">
      <c r="A13" s="2" t="s">
        <v>128</v>
      </c>
      <c r="B13" s="2" t="s">
        <v>75</v>
      </c>
      <c r="C13" s="2">
        <v>0.6</v>
      </c>
      <c r="D13" s="2" t="s">
        <v>129</v>
      </c>
      <c r="E13" s="2">
        <v>24.8</v>
      </c>
      <c r="F13" s="3">
        <v>42227</v>
      </c>
      <c r="G13" s="4">
        <v>0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1</v>
      </c>
      <c r="T13" s="2" t="s">
        <v>130</v>
      </c>
      <c r="U13" s="2">
        <v>1</v>
      </c>
      <c r="V13" s="2">
        <v>0</v>
      </c>
      <c r="W13" s="2">
        <v>2</v>
      </c>
      <c r="X13" s="2">
        <v>0</v>
      </c>
      <c r="Y13" s="2">
        <v>2</v>
      </c>
      <c r="Z13" s="2">
        <v>39.200000000000003</v>
      </c>
      <c r="AA13" s="2">
        <v>0</v>
      </c>
      <c r="AB13" s="2">
        <v>0</v>
      </c>
      <c r="AC13" s="2">
        <v>1</v>
      </c>
      <c r="AD13" s="2">
        <v>1</v>
      </c>
      <c r="AE13" s="2">
        <v>100</v>
      </c>
      <c r="AF13" s="2">
        <v>25</v>
      </c>
      <c r="AG13" s="2">
        <v>143.30000000000001</v>
      </c>
      <c r="AH13" s="2" t="s">
        <v>169</v>
      </c>
      <c r="AI13" s="2">
        <v>0</v>
      </c>
      <c r="AJ13" s="2">
        <v>0</v>
      </c>
      <c r="AK13" s="28">
        <v>0</v>
      </c>
      <c r="AL13" s="28">
        <v>0</v>
      </c>
      <c r="AM13" s="28">
        <v>0</v>
      </c>
      <c r="AN13" s="2">
        <v>0</v>
      </c>
      <c r="AO13" s="2">
        <v>1</v>
      </c>
      <c r="AP13" s="2">
        <v>103</v>
      </c>
      <c r="AQ13" s="2">
        <v>47</v>
      </c>
      <c r="AR13" s="2">
        <v>226</v>
      </c>
      <c r="AS13" s="2">
        <v>608</v>
      </c>
      <c r="AT13" s="2">
        <v>180</v>
      </c>
      <c r="AU13" s="2">
        <v>107</v>
      </c>
      <c r="AV13" s="2">
        <v>142</v>
      </c>
      <c r="AW13" s="2">
        <v>142025</v>
      </c>
      <c r="AX13" s="2">
        <v>159</v>
      </c>
      <c r="AY13" s="2">
        <v>436</v>
      </c>
      <c r="AZ13" s="2">
        <v>44.67</v>
      </c>
      <c r="BA13" s="2"/>
      <c r="BB13" s="2">
        <v>4790000</v>
      </c>
      <c r="BC13" s="2">
        <v>11.2</v>
      </c>
      <c r="BD13" s="2">
        <v>32</v>
      </c>
      <c r="BE13" s="2">
        <v>66.8</v>
      </c>
      <c r="BF13" s="2">
        <v>35</v>
      </c>
      <c r="BG13" s="2">
        <v>7.8</v>
      </c>
      <c r="BH13" s="2">
        <v>11.8</v>
      </c>
      <c r="BI13" s="2">
        <v>2000</v>
      </c>
      <c r="BJ13" s="2">
        <v>0</v>
      </c>
      <c r="BK13" s="2">
        <v>5400</v>
      </c>
      <c r="BL13" s="2">
        <v>0</v>
      </c>
      <c r="BM13" s="2">
        <v>0</v>
      </c>
      <c r="BN13" s="2">
        <v>0</v>
      </c>
      <c r="BO13" s="2">
        <v>4300</v>
      </c>
      <c r="BP13" s="2">
        <v>500</v>
      </c>
      <c r="BQ13" s="2">
        <v>0</v>
      </c>
      <c r="BR13" s="2">
        <v>0</v>
      </c>
      <c r="BS13" s="2">
        <v>500</v>
      </c>
      <c r="BT13" s="2"/>
      <c r="BU13" s="2">
        <v>2.8</v>
      </c>
      <c r="BV13" s="2">
        <v>4.0999999999999996</v>
      </c>
      <c r="BW13" s="2">
        <v>333</v>
      </c>
      <c r="BX13" s="2">
        <v>159</v>
      </c>
      <c r="BY13" s="2">
        <v>1</v>
      </c>
      <c r="BZ13" s="2">
        <v>24</v>
      </c>
      <c r="CA13" s="2">
        <v>0.9</v>
      </c>
      <c r="CB13" s="2"/>
      <c r="CC13" s="2"/>
      <c r="CD13" s="2">
        <v>0</v>
      </c>
      <c r="CE13" s="2">
        <v>96</v>
      </c>
      <c r="CF13" s="2">
        <v>71</v>
      </c>
      <c r="CG13" s="2">
        <v>47</v>
      </c>
      <c r="CH13" s="2">
        <v>133</v>
      </c>
      <c r="CI13" s="2">
        <v>60</v>
      </c>
      <c r="CJ13" s="2">
        <v>240</v>
      </c>
      <c r="CK13" s="2">
        <v>0.109</v>
      </c>
      <c r="CL13" s="2">
        <v>0.10199999999999999</v>
      </c>
      <c r="CM13" s="2">
        <v>1.484</v>
      </c>
      <c r="CN13" s="2">
        <v>7.8E-2</v>
      </c>
      <c r="CO13" s="2">
        <v>6.2E-2</v>
      </c>
      <c r="CP13" s="2" t="s">
        <v>131</v>
      </c>
      <c r="CQ13" s="2" t="s">
        <v>78</v>
      </c>
      <c r="CR13" s="2" t="s">
        <v>92</v>
      </c>
      <c r="CS13" s="2" t="s">
        <v>79</v>
      </c>
      <c r="CT13" s="2" t="s">
        <v>94</v>
      </c>
      <c r="CU13" s="2">
        <v>1</v>
      </c>
      <c r="CV13" s="2" t="s">
        <v>132</v>
      </c>
      <c r="CW13" s="2">
        <v>28</v>
      </c>
      <c r="CX13" s="2">
        <v>240</v>
      </c>
      <c r="CZ13" s="25">
        <v>1.01</v>
      </c>
      <c r="DA13" s="25">
        <v>0.91200000000000003</v>
      </c>
      <c r="DB13" s="25">
        <v>0.96099999999999997</v>
      </c>
      <c r="DD13" t="s">
        <v>335</v>
      </c>
      <c r="DE13" t="s">
        <v>335</v>
      </c>
      <c r="DF13" t="s">
        <v>335</v>
      </c>
      <c r="DH13">
        <v>0.01</v>
      </c>
    </row>
    <row r="14" spans="1:112" x14ac:dyDescent="0.25">
      <c r="A14" s="2" t="s">
        <v>133</v>
      </c>
      <c r="B14" s="2" t="s">
        <v>83</v>
      </c>
      <c r="C14" s="4">
        <v>6</v>
      </c>
      <c r="D14" s="2" t="s">
        <v>89</v>
      </c>
      <c r="E14" s="2">
        <v>18.3</v>
      </c>
      <c r="F14" s="3">
        <v>42332</v>
      </c>
      <c r="G14" s="4">
        <v>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2</v>
      </c>
      <c r="S14" s="4">
        <v>0</v>
      </c>
      <c r="T14" s="2" t="s">
        <v>134</v>
      </c>
      <c r="U14" s="2">
        <v>0</v>
      </c>
      <c r="V14" s="2">
        <v>0</v>
      </c>
      <c r="W14" s="2">
        <v>0</v>
      </c>
      <c r="X14" s="2">
        <v>0</v>
      </c>
      <c r="Y14" s="2">
        <v>2</v>
      </c>
      <c r="Z14" s="2">
        <v>39</v>
      </c>
      <c r="AA14" s="2">
        <v>1</v>
      </c>
      <c r="AB14" s="2">
        <v>0</v>
      </c>
      <c r="AC14" s="2">
        <v>0</v>
      </c>
      <c r="AD14" s="2">
        <v>1</v>
      </c>
      <c r="AE14" s="2">
        <v>128</v>
      </c>
      <c r="AF14" s="2">
        <v>152</v>
      </c>
      <c r="AG14" s="2">
        <v>115</v>
      </c>
      <c r="AH14" s="2" t="s">
        <v>165</v>
      </c>
      <c r="AI14" s="2">
        <v>0</v>
      </c>
      <c r="AJ14" s="2">
        <v>0</v>
      </c>
      <c r="AK14" s="28">
        <v>0</v>
      </c>
      <c r="AL14" s="28">
        <v>0</v>
      </c>
      <c r="AM14" s="28">
        <v>0</v>
      </c>
      <c r="AN14" s="2">
        <v>0</v>
      </c>
      <c r="AO14" s="2">
        <v>0</v>
      </c>
      <c r="AP14" s="2">
        <v>107</v>
      </c>
      <c r="AQ14" s="2">
        <v>50</v>
      </c>
      <c r="AR14" s="2">
        <v>246</v>
      </c>
      <c r="AS14" s="2">
        <v>585</v>
      </c>
      <c r="AT14" s="2">
        <v>154</v>
      </c>
      <c r="AU14" s="2">
        <v>110</v>
      </c>
      <c r="AV14" s="2">
        <v>105</v>
      </c>
      <c r="AW14" s="2">
        <v>136430</v>
      </c>
      <c r="AX14" s="2">
        <v>137</v>
      </c>
      <c r="AY14" s="2">
        <v>444.4</v>
      </c>
      <c r="AZ14" s="2">
        <v>34.31</v>
      </c>
      <c r="BA14" s="2"/>
      <c r="BB14" s="2">
        <v>4940000</v>
      </c>
      <c r="BC14" s="2">
        <v>8.1999999999999993</v>
      </c>
      <c r="BD14" s="2">
        <v>25</v>
      </c>
      <c r="BE14" s="2">
        <v>50.6</v>
      </c>
      <c r="BF14" s="2">
        <v>32.799999999999997</v>
      </c>
      <c r="BG14" s="2">
        <v>9</v>
      </c>
      <c r="BH14" s="2">
        <v>21</v>
      </c>
      <c r="BI14" s="2">
        <v>24000</v>
      </c>
      <c r="BJ14" s="2">
        <v>0</v>
      </c>
      <c r="BK14" s="2">
        <v>2700</v>
      </c>
      <c r="BL14" s="2">
        <v>0</v>
      </c>
      <c r="BM14" s="2">
        <v>0</v>
      </c>
      <c r="BN14" s="2">
        <v>0</v>
      </c>
      <c r="BO14" s="2">
        <v>2300</v>
      </c>
      <c r="BP14" s="2">
        <v>100</v>
      </c>
      <c r="BQ14" s="2">
        <v>200</v>
      </c>
      <c r="BR14" s="2">
        <v>0</v>
      </c>
      <c r="BS14" s="2">
        <v>100</v>
      </c>
      <c r="BT14" s="2"/>
      <c r="BU14" s="2">
        <v>1.6</v>
      </c>
      <c r="BV14" s="2">
        <v>7</v>
      </c>
      <c r="BW14" s="2">
        <v>20</v>
      </c>
      <c r="BX14" s="2">
        <v>48</v>
      </c>
      <c r="BY14" s="2">
        <v>0.8</v>
      </c>
      <c r="BZ14" s="2">
        <v>28.6</v>
      </c>
      <c r="CA14" s="2">
        <v>0.93</v>
      </c>
      <c r="CB14" s="2"/>
      <c r="CC14" s="2"/>
      <c r="CD14" s="2">
        <v>0</v>
      </c>
      <c r="CE14" s="2">
        <v>116</v>
      </c>
      <c r="CF14" s="2">
        <v>60</v>
      </c>
      <c r="CG14" s="2">
        <v>53</v>
      </c>
      <c r="CH14" s="2">
        <v>140</v>
      </c>
      <c r="CI14" s="2">
        <v>60</v>
      </c>
      <c r="CJ14" s="2">
        <v>207</v>
      </c>
      <c r="CK14" s="2">
        <v>0.11700000000000001</v>
      </c>
      <c r="CL14" s="2">
        <v>0.10199999999999999</v>
      </c>
      <c r="CM14" s="2">
        <v>0.58599999999999997</v>
      </c>
      <c r="CN14" s="2">
        <v>8.5999999999999993E-2</v>
      </c>
      <c r="CO14" s="2">
        <v>4.7E-2</v>
      </c>
      <c r="CP14" s="2">
        <v>0.28899999999999998</v>
      </c>
      <c r="CQ14" s="2" t="s">
        <v>78</v>
      </c>
      <c r="CR14" s="2" t="s">
        <v>92</v>
      </c>
      <c r="CS14" s="2" t="s">
        <v>87</v>
      </c>
      <c r="CT14" s="2" t="s">
        <v>94</v>
      </c>
      <c r="CU14" s="2">
        <v>1</v>
      </c>
      <c r="CV14" s="2" t="s">
        <v>132</v>
      </c>
      <c r="CW14" s="2">
        <v>28</v>
      </c>
      <c r="CX14" s="2">
        <v>345</v>
      </c>
      <c r="CZ14" s="25">
        <v>1.38</v>
      </c>
      <c r="DA14" s="25">
        <v>1.1599999999999999</v>
      </c>
      <c r="DB14" s="25">
        <v>1.248</v>
      </c>
      <c r="DD14" t="s">
        <v>342</v>
      </c>
      <c r="DE14" t="s">
        <v>338</v>
      </c>
      <c r="DF14" t="s">
        <v>354</v>
      </c>
      <c r="DH14">
        <v>5.5E-2</v>
      </c>
    </row>
    <row r="15" spans="1:112" x14ac:dyDescent="0.25">
      <c r="A15" s="16" t="s">
        <v>135</v>
      </c>
      <c r="B15" s="16" t="s">
        <v>83</v>
      </c>
      <c r="C15" s="16">
        <v>1</v>
      </c>
      <c r="D15" s="16" t="s">
        <v>89</v>
      </c>
      <c r="E15" s="16">
        <v>6</v>
      </c>
      <c r="F15" s="17">
        <v>42340</v>
      </c>
      <c r="G15" s="18">
        <v>0</v>
      </c>
      <c r="H15" s="18">
        <v>1</v>
      </c>
      <c r="I15" s="18">
        <v>1</v>
      </c>
      <c r="J15" s="18">
        <v>1</v>
      </c>
      <c r="K15" s="18">
        <v>0</v>
      </c>
      <c r="L15" s="18">
        <v>1</v>
      </c>
      <c r="M15" s="18">
        <v>1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</v>
      </c>
      <c r="T15" s="16" t="s">
        <v>178</v>
      </c>
      <c r="U15" s="16">
        <v>1</v>
      </c>
      <c r="V15" s="16">
        <v>1</v>
      </c>
      <c r="W15" s="16">
        <v>2</v>
      </c>
      <c r="X15" s="16">
        <v>1</v>
      </c>
      <c r="Y15" s="16">
        <v>2</v>
      </c>
      <c r="Z15" s="16">
        <v>37.700000000000003</v>
      </c>
      <c r="AA15" s="16">
        <v>1</v>
      </c>
      <c r="AB15" s="16">
        <v>0</v>
      </c>
      <c r="AC15" s="16">
        <v>1</v>
      </c>
      <c r="AD15" s="16">
        <v>1</v>
      </c>
      <c r="AE15" s="16">
        <v>96</v>
      </c>
      <c r="AF15" s="16">
        <v>16</v>
      </c>
      <c r="AG15" s="16">
        <v>120</v>
      </c>
      <c r="AH15" s="16" t="s">
        <v>166</v>
      </c>
      <c r="AI15" s="16">
        <v>0</v>
      </c>
      <c r="AJ15" s="24">
        <v>2</v>
      </c>
      <c r="AK15" s="28">
        <v>0</v>
      </c>
      <c r="AL15" s="28">
        <v>2</v>
      </c>
      <c r="AM15" s="28">
        <v>0</v>
      </c>
      <c r="AN15" s="16">
        <v>2.4</v>
      </c>
      <c r="AO15" s="16">
        <v>0</v>
      </c>
      <c r="AP15" s="16">
        <v>82</v>
      </c>
      <c r="AQ15" s="16">
        <v>48</v>
      </c>
      <c r="AR15" s="16">
        <v>182</v>
      </c>
      <c r="AS15" s="16">
        <v>762</v>
      </c>
      <c r="AT15" s="16">
        <v>273</v>
      </c>
      <c r="AU15" s="16">
        <v>153</v>
      </c>
      <c r="AV15" s="16">
        <v>233</v>
      </c>
      <c r="AW15" s="16">
        <v>85088</v>
      </c>
      <c r="AX15" s="16">
        <v>158</v>
      </c>
      <c r="AY15" s="16">
        <v>465.4</v>
      </c>
      <c r="AZ15" s="16">
        <v>77.77</v>
      </c>
      <c r="BA15" s="16"/>
      <c r="BB15" s="16">
        <v>3320000</v>
      </c>
      <c r="BC15" s="16">
        <v>6.9</v>
      </c>
      <c r="BD15" s="16">
        <v>21</v>
      </c>
      <c r="BE15" s="16">
        <v>63.3</v>
      </c>
      <c r="BF15" s="16">
        <v>32.9</v>
      </c>
      <c r="BG15" s="16">
        <v>6.6</v>
      </c>
      <c r="BH15" s="16">
        <v>17.3</v>
      </c>
      <c r="BI15" s="16">
        <v>7000</v>
      </c>
      <c r="BJ15" s="16">
        <v>0</v>
      </c>
      <c r="BK15" s="16">
        <v>2800</v>
      </c>
      <c r="BL15" s="16">
        <v>0</v>
      </c>
      <c r="BM15" s="16">
        <v>0</v>
      </c>
      <c r="BN15" s="16">
        <v>0</v>
      </c>
      <c r="BO15" s="16">
        <v>2500</v>
      </c>
      <c r="BP15" s="16">
        <v>100</v>
      </c>
      <c r="BQ15" s="16">
        <v>0</v>
      </c>
      <c r="BR15" s="16">
        <v>0</v>
      </c>
      <c r="BS15" s="16">
        <v>300</v>
      </c>
      <c r="BT15" s="16"/>
      <c r="BU15" s="16">
        <v>1.9</v>
      </c>
      <c r="BV15" s="16">
        <v>3.5</v>
      </c>
      <c r="BW15" s="16">
        <v>25</v>
      </c>
      <c r="BX15" s="16">
        <v>180</v>
      </c>
      <c r="BY15" s="16">
        <v>0.6</v>
      </c>
      <c r="BZ15" s="16">
        <v>27.5</v>
      </c>
      <c r="CA15" s="16">
        <v>0.35</v>
      </c>
      <c r="CB15" s="16"/>
      <c r="CC15" s="16"/>
      <c r="CD15" s="16">
        <v>0</v>
      </c>
      <c r="CE15" s="16">
        <v>96</v>
      </c>
      <c r="CF15" s="16">
        <v>90</v>
      </c>
      <c r="CG15" s="16">
        <v>50</v>
      </c>
      <c r="CH15" s="16">
        <v>87</v>
      </c>
      <c r="CI15" s="16">
        <v>50</v>
      </c>
      <c r="CJ15" s="16">
        <v>227</v>
      </c>
      <c r="CK15" s="16">
        <v>0.188</v>
      </c>
      <c r="CL15" s="16">
        <v>3.9E-2</v>
      </c>
      <c r="CM15" s="16">
        <v>0.99199999999999999</v>
      </c>
      <c r="CN15" s="16">
        <v>0</v>
      </c>
      <c r="CO15" s="16">
        <v>0</v>
      </c>
      <c r="CP15" s="16" t="s">
        <v>136</v>
      </c>
      <c r="CQ15" s="16" t="s">
        <v>92</v>
      </c>
      <c r="CR15" s="16" t="s">
        <v>93</v>
      </c>
      <c r="CS15" s="16" t="s">
        <v>79</v>
      </c>
      <c r="CT15" s="16" t="s">
        <v>94</v>
      </c>
      <c r="CU15" s="16">
        <v>1</v>
      </c>
      <c r="CV15" s="16" t="s">
        <v>137</v>
      </c>
      <c r="CW15" s="16">
        <v>7</v>
      </c>
      <c r="CX15" s="16">
        <v>250</v>
      </c>
      <c r="CZ15" s="25">
        <v>1.4810000000000001</v>
      </c>
      <c r="DA15" s="25">
        <v>1.2350000000000001</v>
      </c>
      <c r="DB15" s="25">
        <v>1.3580000000000001</v>
      </c>
      <c r="DD15" t="s">
        <v>335</v>
      </c>
      <c r="DE15" t="s">
        <v>335</v>
      </c>
      <c r="DF15" t="s">
        <v>335</v>
      </c>
      <c r="DH15">
        <v>0.01</v>
      </c>
    </row>
    <row r="16" spans="1:112" x14ac:dyDescent="0.25">
      <c r="A16" s="2" t="s">
        <v>138</v>
      </c>
      <c r="B16" s="2" t="s">
        <v>75</v>
      </c>
      <c r="C16" s="2">
        <v>2</v>
      </c>
      <c r="D16" s="2" t="s">
        <v>89</v>
      </c>
      <c r="E16" s="2">
        <v>16.2</v>
      </c>
      <c r="F16" s="3">
        <v>42352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2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2" t="s">
        <v>139</v>
      </c>
      <c r="U16" s="2">
        <v>1</v>
      </c>
      <c r="V16" s="2">
        <v>1</v>
      </c>
      <c r="W16" s="2">
        <v>0</v>
      </c>
      <c r="X16" s="2">
        <v>1</v>
      </c>
      <c r="Y16" s="2">
        <v>2</v>
      </c>
      <c r="Z16" s="2">
        <v>37.700000000000003</v>
      </c>
      <c r="AA16" s="2">
        <v>2</v>
      </c>
      <c r="AB16" s="2">
        <v>0</v>
      </c>
      <c r="AC16" s="2">
        <v>1</v>
      </c>
      <c r="AD16" s="2">
        <v>1</v>
      </c>
      <c r="AE16" s="2">
        <v>156</v>
      </c>
      <c r="AF16" s="2">
        <v>24</v>
      </c>
      <c r="AG16" s="2">
        <v>126.6</v>
      </c>
      <c r="AH16" s="2" t="s">
        <v>167</v>
      </c>
      <c r="AI16" s="24">
        <v>1</v>
      </c>
      <c r="AJ16" s="2">
        <v>0</v>
      </c>
      <c r="AK16" s="28">
        <v>0</v>
      </c>
      <c r="AL16" s="28">
        <v>0</v>
      </c>
      <c r="AM16" s="28">
        <v>0</v>
      </c>
      <c r="AN16" s="2">
        <v>0</v>
      </c>
      <c r="AO16" s="2">
        <v>0</v>
      </c>
      <c r="AP16" s="2">
        <v>135</v>
      </c>
      <c r="AQ16" s="2">
        <v>92</v>
      </c>
      <c r="AR16" s="2">
        <v>207</v>
      </c>
      <c r="AS16" s="2">
        <v>448</v>
      </c>
      <c r="AT16" s="2">
        <v>47</v>
      </c>
      <c r="AU16" s="2">
        <v>37</v>
      </c>
      <c r="AV16" s="2">
        <v>26</v>
      </c>
      <c r="AW16" s="2">
        <v>181408</v>
      </c>
      <c r="AX16" s="2">
        <v>20</v>
      </c>
      <c r="AY16" s="2">
        <v>214.4</v>
      </c>
      <c r="AZ16" s="2">
        <v>1.92</v>
      </c>
      <c r="BA16" s="2"/>
      <c r="BB16" s="2">
        <v>900000</v>
      </c>
      <c r="BC16" s="2">
        <v>2</v>
      </c>
      <c r="BD16" s="2">
        <v>6</v>
      </c>
      <c r="BE16" s="2">
        <v>66.7</v>
      </c>
      <c r="BF16" s="2">
        <v>33.299999999999997</v>
      </c>
      <c r="BG16" s="2">
        <v>7.4</v>
      </c>
      <c r="BH16" s="2">
        <v>21.1</v>
      </c>
      <c r="BI16" s="2">
        <v>2525</v>
      </c>
      <c r="BJ16" s="2">
        <v>0</v>
      </c>
      <c r="BK16" s="2">
        <v>4500</v>
      </c>
      <c r="BL16" s="2">
        <v>0</v>
      </c>
      <c r="BM16" s="2">
        <v>0</v>
      </c>
      <c r="BN16" s="2">
        <v>0</v>
      </c>
      <c r="BO16" s="2">
        <v>3900</v>
      </c>
      <c r="BP16" s="2">
        <v>300</v>
      </c>
      <c r="BQ16" s="2">
        <v>0</v>
      </c>
      <c r="BR16" s="2">
        <v>0</v>
      </c>
      <c r="BS16" s="2">
        <v>400</v>
      </c>
      <c r="BT16" s="2"/>
      <c r="BU16" s="2">
        <v>1.8</v>
      </c>
      <c r="BV16" s="2">
        <v>5</v>
      </c>
      <c r="BW16" s="2">
        <v>100</v>
      </c>
      <c r="BX16" s="2">
        <v>67</v>
      </c>
      <c r="BY16" s="2">
        <v>0.9</v>
      </c>
      <c r="BZ16" s="2">
        <v>107.6</v>
      </c>
      <c r="CA16" s="2">
        <v>1.58</v>
      </c>
      <c r="CB16" s="2"/>
      <c r="CC16" s="2"/>
      <c r="CD16" s="2">
        <v>1</v>
      </c>
      <c r="CE16" s="2">
        <v>141</v>
      </c>
      <c r="CF16" s="2">
        <v>80</v>
      </c>
      <c r="CG16" s="2">
        <v>47</v>
      </c>
      <c r="CH16" s="2">
        <v>97</v>
      </c>
      <c r="CI16" s="2">
        <v>50</v>
      </c>
      <c r="CJ16" s="2">
        <v>213</v>
      </c>
      <c r="CK16" s="2">
        <v>0.16400000000000001</v>
      </c>
      <c r="CL16" s="2">
        <v>7.8E-2</v>
      </c>
      <c r="CM16" s="2">
        <v>1.0620000000000001</v>
      </c>
      <c r="CN16" s="2">
        <v>3.1E-2</v>
      </c>
      <c r="CO16" s="2">
        <v>3.1E-2</v>
      </c>
      <c r="CP16" s="2" t="s">
        <v>140</v>
      </c>
      <c r="CQ16" s="2" t="s">
        <v>78</v>
      </c>
      <c r="CR16" s="2" t="s">
        <v>79</v>
      </c>
      <c r="CS16" s="2" t="s">
        <v>93</v>
      </c>
      <c r="CT16" s="2" t="s">
        <v>93</v>
      </c>
      <c r="CU16" s="2">
        <v>0</v>
      </c>
      <c r="CV16" s="2" t="s">
        <v>141</v>
      </c>
      <c r="CW16" s="2">
        <v>28</v>
      </c>
      <c r="CX16" s="2">
        <v>168</v>
      </c>
      <c r="CZ16" s="25">
        <v>1.1539999999999999</v>
      </c>
      <c r="DA16" s="25">
        <v>0.80700000000000005</v>
      </c>
      <c r="DB16" s="25">
        <v>0.98</v>
      </c>
      <c r="DD16" t="s">
        <v>343</v>
      </c>
      <c r="DE16" t="s">
        <v>344</v>
      </c>
      <c r="DF16" t="s">
        <v>355</v>
      </c>
      <c r="DH16">
        <v>0.95</v>
      </c>
    </row>
    <row r="17" spans="1:112" x14ac:dyDescent="0.25">
      <c r="A17" s="2" t="s">
        <v>142</v>
      </c>
      <c r="B17" s="2" t="s">
        <v>75</v>
      </c>
      <c r="C17" s="2">
        <v>1</v>
      </c>
      <c r="D17" s="2" t="s">
        <v>143</v>
      </c>
      <c r="E17" s="2">
        <v>6.8</v>
      </c>
      <c r="F17" s="3">
        <v>42275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2" t="s">
        <v>144</v>
      </c>
      <c r="U17" s="2">
        <v>1</v>
      </c>
      <c r="V17" s="2">
        <v>1</v>
      </c>
      <c r="W17" s="2">
        <v>0</v>
      </c>
      <c r="X17" s="2">
        <v>0</v>
      </c>
      <c r="Y17" s="2">
        <v>2</v>
      </c>
      <c r="Z17" s="2">
        <v>39.200000000000003</v>
      </c>
      <c r="AA17" s="2">
        <v>1</v>
      </c>
      <c r="AB17" s="2">
        <v>1</v>
      </c>
      <c r="AC17" s="2">
        <v>0</v>
      </c>
      <c r="AD17" s="2">
        <v>2</v>
      </c>
      <c r="AE17" s="2">
        <v>140</v>
      </c>
      <c r="AF17" s="2">
        <v>48</v>
      </c>
      <c r="AG17" s="2">
        <v>180</v>
      </c>
      <c r="AH17" s="2" t="s">
        <v>168</v>
      </c>
      <c r="AI17" s="2">
        <v>0</v>
      </c>
      <c r="AJ17" s="2">
        <v>0</v>
      </c>
      <c r="AK17" s="28">
        <v>0</v>
      </c>
      <c r="AL17" s="28">
        <v>0</v>
      </c>
      <c r="AM17" s="28">
        <v>0</v>
      </c>
      <c r="AN17" s="2">
        <v>2.4</v>
      </c>
      <c r="AO17" s="2">
        <v>1</v>
      </c>
      <c r="AP17" s="2">
        <v>135</v>
      </c>
      <c r="AQ17" s="2">
        <v>70</v>
      </c>
      <c r="AR17" s="2">
        <v>226</v>
      </c>
      <c r="AS17" s="2">
        <v>450</v>
      </c>
      <c r="AT17" s="2">
        <v>54</v>
      </c>
      <c r="AU17" s="2">
        <v>40</v>
      </c>
      <c r="AV17" s="2">
        <v>34</v>
      </c>
      <c r="AW17" s="2">
        <v>174160</v>
      </c>
      <c r="AX17" s="2">
        <v>36</v>
      </c>
      <c r="AY17" s="2">
        <v>253.4</v>
      </c>
      <c r="AZ17" s="2">
        <v>9.02</v>
      </c>
      <c r="BA17" s="2"/>
      <c r="BB17" s="2">
        <v>2630000</v>
      </c>
      <c r="BC17" s="2">
        <v>6.6</v>
      </c>
      <c r="BD17" s="2">
        <v>20</v>
      </c>
      <c r="BE17" s="2">
        <v>76</v>
      </c>
      <c r="BF17" s="2">
        <v>33</v>
      </c>
      <c r="BG17" s="2">
        <v>4.5999999999999996</v>
      </c>
      <c r="BH17" s="2">
        <v>12.3</v>
      </c>
      <c r="BI17" s="2">
        <v>12625</v>
      </c>
      <c r="BJ17" s="2">
        <v>0</v>
      </c>
      <c r="BK17" s="2">
        <v>5000</v>
      </c>
      <c r="BL17" s="2">
        <v>0</v>
      </c>
      <c r="BM17" s="2">
        <v>0</v>
      </c>
      <c r="BN17" s="2">
        <v>0</v>
      </c>
      <c r="BO17" s="2">
        <v>3200</v>
      </c>
      <c r="BP17" s="2">
        <v>1500</v>
      </c>
      <c r="BQ17" s="2">
        <v>0</v>
      </c>
      <c r="BR17" s="2">
        <v>0</v>
      </c>
      <c r="BS17" s="2">
        <v>200</v>
      </c>
      <c r="BT17" s="2"/>
      <c r="BU17" s="2">
        <v>1.5</v>
      </c>
      <c r="BV17" s="2">
        <v>2.7</v>
      </c>
      <c r="BW17" s="2">
        <v>145</v>
      </c>
      <c r="BX17" s="2">
        <v>153</v>
      </c>
      <c r="BY17" s="2">
        <v>0.9</v>
      </c>
      <c r="BZ17" s="2">
        <v>64.599999999999994</v>
      </c>
      <c r="CA17" s="2">
        <v>0.35</v>
      </c>
      <c r="CB17" s="2"/>
      <c r="CC17" s="2"/>
      <c r="CD17" s="2">
        <v>1</v>
      </c>
      <c r="CE17" s="2">
        <v>144</v>
      </c>
      <c r="CF17" s="2">
        <v>60</v>
      </c>
      <c r="CG17" s="2">
        <v>50</v>
      </c>
      <c r="CH17" s="2">
        <v>100</v>
      </c>
      <c r="CI17" s="2">
        <v>50</v>
      </c>
      <c r="CJ17" s="2">
        <v>170</v>
      </c>
      <c r="CK17" s="2">
        <v>0.125</v>
      </c>
      <c r="CL17" s="2">
        <v>8.2000000000000003E-2</v>
      </c>
      <c r="CM17" s="2">
        <v>1.1000000000000001</v>
      </c>
      <c r="CN17" s="2">
        <v>0.153</v>
      </c>
      <c r="CO17" s="2">
        <v>0.08</v>
      </c>
      <c r="CP17" s="2" t="s">
        <v>145</v>
      </c>
      <c r="CQ17" s="2"/>
      <c r="CR17" s="2"/>
      <c r="CS17" s="2"/>
      <c r="CT17" s="2"/>
      <c r="CU17" s="2">
        <v>0</v>
      </c>
      <c r="CV17" s="2" t="s">
        <v>81</v>
      </c>
      <c r="CW17" s="2">
        <v>28</v>
      </c>
      <c r="CX17" s="2">
        <v>102</v>
      </c>
      <c r="CZ17" s="25">
        <v>0.879</v>
      </c>
      <c r="DA17" s="25">
        <v>0.98199999999999998</v>
      </c>
      <c r="DB17" s="25">
        <v>0.93</v>
      </c>
      <c r="DD17" t="s">
        <v>345</v>
      </c>
      <c r="DE17" t="s">
        <v>346</v>
      </c>
      <c r="DF17" t="s">
        <v>356</v>
      </c>
      <c r="DH17">
        <v>0.125</v>
      </c>
    </row>
    <row r="18" spans="1:112" x14ac:dyDescent="0.25">
      <c r="A18" s="2" t="s">
        <v>146</v>
      </c>
      <c r="B18" s="2" t="s">
        <v>83</v>
      </c>
      <c r="C18" s="2">
        <v>0.4</v>
      </c>
      <c r="D18" s="2" t="s">
        <v>147</v>
      </c>
      <c r="E18" s="2">
        <v>7.8</v>
      </c>
      <c r="F18" s="3">
        <v>42271</v>
      </c>
      <c r="G18" s="4">
        <v>0</v>
      </c>
      <c r="H18" s="4">
        <v>2</v>
      </c>
      <c r="I18" s="4">
        <v>1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2" t="s">
        <v>148</v>
      </c>
      <c r="U18" s="2">
        <v>1</v>
      </c>
      <c r="V18" s="2">
        <v>1</v>
      </c>
      <c r="W18" s="2">
        <v>1</v>
      </c>
      <c r="X18" s="2">
        <v>0</v>
      </c>
      <c r="Y18" s="2">
        <v>2</v>
      </c>
      <c r="Z18" s="2">
        <v>39.700000000000003</v>
      </c>
      <c r="AA18" s="2">
        <v>1</v>
      </c>
      <c r="AB18" s="2">
        <v>0</v>
      </c>
      <c r="AC18" s="2">
        <v>1</v>
      </c>
      <c r="AD18" s="2">
        <v>1</v>
      </c>
      <c r="AE18" s="2">
        <v>124</v>
      </c>
      <c r="AF18" s="2">
        <v>44</v>
      </c>
      <c r="AG18" s="2">
        <v>112</v>
      </c>
      <c r="AH18" s="2" t="s">
        <v>170</v>
      </c>
      <c r="AI18" s="2">
        <v>0</v>
      </c>
      <c r="AJ18" s="2">
        <v>0</v>
      </c>
      <c r="AK18" s="28">
        <v>0</v>
      </c>
      <c r="AL18" s="28">
        <v>0</v>
      </c>
      <c r="AM18" s="28">
        <v>0</v>
      </c>
      <c r="AN18" s="2">
        <v>0</v>
      </c>
      <c r="AO18" s="2">
        <v>0</v>
      </c>
      <c r="AP18" s="2">
        <v>124</v>
      </c>
      <c r="AQ18" s="2">
        <v>81</v>
      </c>
      <c r="AR18" s="2">
        <v>218</v>
      </c>
      <c r="AS18" s="2">
        <v>490</v>
      </c>
      <c r="AT18" s="2">
        <v>40</v>
      </c>
      <c r="AU18" s="2">
        <v>26</v>
      </c>
      <c r="AV18" s="2">
        <v>29</v>
      </c>
      <c r="AW18" s="2">
        <v>125633</v>
      </c>
      <c r="AX18" s="2">
        <v>32</v>
      </c>
      <c r="AY18" s="2">
        <v>174.9</v>
      </c>
      <c r="AZ18" s="2">
        <v>6.78</v>
      </c>
      <c r="BA18" s="2"/>
      <c r="BB18" s="2">
        <v>3210000</v>
      </c>
      <c r="BC18" s="2">
        <v>6.9</v>
      </c>
      <c r="BD18" s="2">
        <v>21</v>
      </c>
      <c r="BE18" s="2">
        <v>65.400000000000006</v>
      </c>
      <c r="BF18" s="2">
        <v>32.9</v>
      </c>
      <c r="BG18" s="2">
        <v>5.8</v>
      </c>
      <c r="BH18" s="2">
        <v>13</v>
      </c>
      <c r="BI18" s="2">
        <v>30000</v>
      </c>
      <c r="BJ18" s="2">
        <v>3</v>
      </c>
      <c r="BK18" s="2">
        <v>5200</v>
      </c>
      <c r="BL18" s="2">
        <v>0</v>
      </c>
      <c r="BM18" s="2">
        <v>0</v>
      </c>
      <c r="BN18" s="2">
        <v>0</v>
      </c>
      <c r="BO18" s="2">
        <v>3500</v>
      </c>
      <c r="BP18" s="2">
        <v>1000</v>
      </c>
      <c r="BQ18" s="2">
        <v>0</v>
      </c>
      <c r="BR18" s="2">
        <v>0</v>
      </c>
      <c r="BS18" s="2">
        <v>700</v>
      </c>
      <c r="BT18" s="2"/>
      <c r="BU18" s="2">
        <v>2.5</v>
      </c>
      <c r="BV18" s="2">
        <v>2.8</v>
      </c>
      <c r="BW18" s="2">
        <v>104</v>
      </c>
      <c r="BX18" s="2">
        <v>184</v>
      </c>
      <c r="BY18" s="2">
        <v>1.4</v>
      </c>
      <c r="BZ18" s="2">
        <v>30.2</v>
      </c>
      <c r="CA18" s="2">
        <v>0.3</v>
      </c>
      <c r="CB18" s="2"/>
      <c r="CC18" s="2"/>
      <c r="CD18" s="2">
        <v>1</v>
      </c>
      <c r="CE18" s="2"/>
      <c r="CF18" s="2">
        <v>60</v>
      </c>
      <c r="CG18" s="2">
        <v>50</v>
      </c>
      <c r="CH18" s="2">
        <v>90</v>
      </c>
      <c r="CI18" s="2">
        <v>60</v>
      </c>
      <c r="CJ18" s="2">
        <v>210</v>
      </c>
      <c r="CK18" s="2">
        <v>0.11600000000000001</v>
      </c>
      <c r="CL18" s="2">
        <v>0.08</v>
      </c>
      <c r="CM18" s="2">
        <v>1.6020000000000001</v>
      </c>
      <c r="CN18" s="2">
        <v>0.33300000000000002</v>
      </c>
      <c r="CO18" s="2">
        <v>0.1</v>
      </c>
      <c r="CP18" s="2" t="s">
        <v>149</v>
      </c>
      <c r="CQ18" s="2"/>
      <c r="CR18" s="2"/>
      <c r="CS18" s="2"/>
      <c r="CT18" s="2"/>
      <c r="CU18" s="2">
        <v>0</v>
      </c>
      <c r="CV18" s="2" t="s">
        <v>81</v>
      </c>
      <c r="CW18" s="2">
        <v>28</v>
      </c>
      <c r="CX18" s="2">
        <v>838</v>
      </c>
      <c r="CZ18" s="25">
        <v>1.099</v>
      </c>
      <c r="DA18" s="25">
        <v>0.94</v>
      </c>
      <c r="DB18" s="25">
        <v>1.02</v>
      </c>
      <c r="DD18" t="s">
        <v>345</v>
      </c>
      <c r="DE18" t="s">
        <v>345</v>
      </c>
      <c r="DF18" t="s">
        <v>345</v>
      </c>
      <c r="DH18">
        <v>0.13</v>
      </c>
    </row>
    <row r="19" spans="1:112" x14ac:dyDescent="0.25">
      <c r="A19" s="16" t="s">
        <v>150</v>
      </c>
      <c r="B19" s="16" t="s">
        <v>83</v>
      </c>
      <c r="C19" s="16">
        <v>6</v>
      </c>
      <c r="D19" s="16" t="s">
        <v>89</v>
      </c>
      <c r="E19" s="16">
        <v>6.6</v>
      </c>
      <c r="F19" s="17">
        <v>42397</v>
      </c>
      <c r="G19" s="18">
        <v>0</v>
      </c>
      <c r="H19" s="18">
        <v>1</v>
      </c>
      <c r="I19" s="18">
        <v>2</v>
      </c>
      <c r="J19" s="18">
        <v>2</v>
      </c>
      <c r="K19" s="18">
        <v>1</v>
      </c>
      <c r="L19" s="18">
        <v>2</v>
      </c>
      <c r="M19" s="18">
        <v>1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6" t="s">
        <v>151</v>
      </c>
      <c r="U19" s="16">
        <v>1</v>
      </c>
      <c r="V19" s="16">
        <v>1</v>
      </c>
      <c r="W19" s="16">
        <v>0</v>
      </c>
      <c r="X19" s="16">
        <v>0</v>
      </c>
      <c r="Y19" s="16">
        <v>1</v>
      </c>
      <c r="Z19" s="16">
        <v>38</v>
      </c>
      <c r="AA19" s="16">
        <v>2</v>
      </c>
      <c r="AB19" s="16">
        <v>0</v>
      </c>
      <c r="AC19" s="16">
        <v>1</v>
      </c>
      <c r="AD19" s="16">
        <v>2</v>
      </c>
      <c r="AE19" s="16">
        <v>156</v>
      </c>
      <c r="AF19" s="16">
        <v>40</v>
      </c>
      <c r="AG19" s="16">
        <v>90</v>
      </c>
      <c r="AH19" s="16" t="s">
        <v>171</v>
      </c>
      <c r="AI19" s="16">
        <v>0</v>
      </c>
      <c r="AJ19" s="16">
        <v>0</v>
      </c>
      <c r="AK19" s="28">
        <v>0</v>
      </c>
      <c r="AL19" s="28">
        <v>0</v>
      </c>
      <c r="AM19" s="28">
        <v>0</v>
      </c>
      <c r="AN19" s="16">
        <v>0</v>
      </c>
      <c r="AO19" s="16">
        <v>0</v>
      </c>
      <c r="AP19" s="16">
        <v>143</v>
      </c>
      <c r="AQ19" s="16">
        <v>86</v>
      </c>
      <c r="AR19" s="16">
        <v>164</v>
      </c>
      <c r="AS19" s="16">
        <v>452</v>
      </c>
      <c r="AT19" s="16">
        <v>30</v>
      </c>
      <c r="AU19" s="16">
        <v>22</v>
      </c>
      <c r="AV19" s="16">
        <v>17</v>
      </c>
      <c r="AW19" s="16">
        <v>143766</v>
      </c>
      <c r="AX19" s="16">
        <v>17</v>
      </c>
      <c r="AY19" s="16">
        <v>157.6</v>
      </c>
      <c r="AZ19" s="16">
        <v>0.47</v>
      </c>
      <c r="BA19" s="16"/>
      <c r="BB19" s="16">
        <v>2350000</v>
      </c>
      <c r="BC19" s="16">
        <v>5.6</v>
      </c>
      <c r="BD19" s="16">
        <v>18</v>
      </c>
      <c r="BE19" s="16">
        <v>76.599999999999994</v>
      </c>
      <c r="BF19" s="16">
        <v>31.1</v>
      </c>
      <c r="BG19" s="16">
        <v>5.8</v>
      </c>
      <c r="BH19" s="16">
        <v>17.3</v>
      </c>
      <c r="BI19" s="16">
        <v>2525</v>
      </c>
      <c r="BJ19" s="16">
        <v>0</v>
      </c>
      <c r="BK19" s="16">
        <v>700</v>
      </c>
      <c r="BL19" s="16">
        <v>0</v>
      </c>
      <c r="BM19" s="16">
        <v>0</v>
      </c>
      <c r="BN19" s="16">
        <v>0</v>
      </c>
      <c r="BO19" s="16">
        <v>500</v>
      </c>
      <c r="BP19" s="16">
        <v>200</v>
      </c>
      <c r="BQ19" s="16">
        <v>0</v>
      </c>
      <c r="BR19" s="16">
        <v>0</v>
      </c>
      <c r="BS19" s="16">
        <v>0</v>
      </c>
      <c r="BT19" s="16"/>
      <c r="BU19" s="16">
        <v>1.5</v>
      </c>
      <c r="BV19" s="16">
        <v>2.9</v>
      </c>
      <c r="BW19" s="16">
        <v>24</v>
      </c>
      <c r="BX19" s="16">
        <v>57</v>
      </c>
      <c r="BY19" s="16">
        <v>0.9</v>
      </c>
      <c r="BZ19" s="16">
        <v>102.2</v>
      </c>
      <c r="CA19" s="16">
        <v>0.79</v>
      </c>
      <c r="CB19" s="16"/>
      <c r="CC19" s="16"/>
      <c r="CD19" s="16">
        <v>1</v>
      </c>
      <c r="CE19" s="16">
        <v>151</v>
      </c>
      <c r="CF19" s="16">
        <v>60</v>
      </c>
      <c r="CG19" s="16">
        <v>53</v>
      </c>
      <c r="CH19" s="16">
        <v>87</v>
      </c>
      <c r="CI19" s="16">
        <v>53</v>
      </c>
      <c r="CJ19" s="16">
        <v>177</v>
      </c>
      <c r="CK19" s="16">
        <v>0.22700000000000001</v>
      </c>
      <c r="CL19" s="16">
        <v>0.375</v>
      </c>
      <c r="CM19" s="16">
        <v>2.2970000000000002</v>
      </c>
      <c r="CN19" s="16">
        <v>0.11700000000000001</v>
      </c>
      <c r="CO19" s="16">
        <v>0.11700000000000001</v>
      </c>
      <c r="CP19" s="16" t="s">
        <v>152</v>
      </c>
      <c r="CQ19" s="16" t="s">
        <v>78</v>
      </c>
      <c r="CR19" s="16" t="s">
        <v>92</v>
      </c>
      <c r="CS19" s="16" t="s">
        <v>93</v>
      </c>
      <c r="CT19" s="16" t="s">
        <v>94</v>
      </c>
      <c r="CU19" s="16">
        <v>0</v>
      </c>
      <c r="CV19" s="16" t="s">
        <v>153</v>
      </c>
      <c r="CW19" s="16">
        <v>4</v>
      </c>
      <c r="CX19" s="16">
        <v>126</v>
      </c>
      <c r="CZ19" s="25">
        <v>0.94699999999999995</v>
      </c>
      <c r="DA19" s="25">
        <v>0.98</v>
      </c>
      <c r="DB19" s="25">
        <v>0.96399999999999997</v>
      </c>
      <c r="DD19" t="s">
        <v>335</v>
      </c>
      <c r="DE19" t="s">
        <v>347</v>
      </c>
      <c r="DF19" t="s">
        <v>337</v>
      </c>
      <c r="DH19">
        <v>0.01</v>
      </c>
    </row>
    <row r="20" spans="1:112" x14ac:dyDescent="0.25">
      <c r="A20" s="2" t="s">
        <v>154</v>
      </c>
      <c r="B20" s="2" t="s">
        <v>83</v>
      </c>
      <c r="C20" s="2">
        <v>5</v>
      </c>
      <c r="D20" s="2" t="s">
        <v>155</v>
      </c>
      <c r="E20" s="2">
        <v>7</v>
      </c>
      <c r="F20" s="3">
        <v>42398</v>
      </c>
      <c r="G20" s="4">
        <v>0</v>
      </c>
      <c r="H20" s="4">
        <v>1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2" t="s">
        <v>156</v>
      </c>
      <c r="U20" s="2">
        <v>0</v>
      </c>
      <c r="V20" s="2">
        <v>2</v>
      </c>
      <c r="W20" s="2">
        <v>0</v>
      </c>
      <c r="X20" s="2">
        <v>0</v>
      </c>
      <c r="Y20" s="2">
        <v>1</v>
      </c>
      <c r="Z20" s="2">
        <v>39.5</v>
      </c>
      <c r="AA20" s="2">
        <v>2</v>
      </c>
      <c r="AB20" s="2">
        <v>1</v>
      </c>
      <c r="AC20" s="2">
        <v>0</v>
      </c>
      <c r="AD20" s="2">
        <v>1</v>
      </c>
      <c r="AE20" s="2">
        <v>158</v>
      </c>
      <c r="AF20" s="2">
        <v>24</v>
      </c>
      <c r="AG20" s="2">
        <v>140</v>
      </c>
      <c r="AH20" s="2" t="s">
        <v>173</v>
      </c>
      <c r="AI20" s="24">
        <v>2</v>
      </c>
      <c r="AJ20" s="2">
        <v>0</v>
      </c>
      <c r="AK20" s="28">
        <v>0</v>
      </c>
      <c r="AL20" s="28">
        <v>0</v>
      </c>
      <c r="AM20" s="28">
        <v>0</v>
      </c>
      <c r="AN20" s="2">
        <v>0</v>
      </c>
      <c r="AO20" s="2">
        <v>0</v>
      </c>
      <c r="AP20" s="2">
        <v>125</v>
      </c>
      <c r="AQ20" s="2">
        <v>79</v>
      </c>
      <c r="AR20" s="2">
        <v>250</v>
      </c>
      <c r="AS20" s="2">
        <v>491</v>
      </c>
      <c r="AT20" s="2">
        <v>65</v>
      </c>
      <c r="AU20" s="2">
        <v>49</v>
      </c>
      <c r="AV20" s="2">
        <v>36</v>
      </c>
      <c r="AW20" s="2">
        <v>160415</v>
      </c>
      <c r="AX20" s="2">
        <v>19</v>
      </c>
      <c r="AY20" s="2">
        <v>221.5</v>
      </c>
      <c r="AZ20" s="2">
        <v>0.69</v>
      </c>
      <c r="BA20" s="2"/>
      <c r="BB20" s="2">
        <v>2400000</v>
      </c>
      <c r="BC20" s="2">
        <v>5</v>
      </c>
      <c r="BD20" s="2">
        <v>15</v>
      </c>
      <c r="BE20" s="2">
        <v>62.5</v>
      </c>
      <c r="BF20" s="2">
        <v>33.299999999999997</v>
      </c>
      <c r="BG20" s="2">
        <v>7</v>
      </c>
      <c r="BH20" s="2">
        <v>16.5</v>
      </c>
      <c r="BI20" s="2">
        <v>5050</v>
      </c>
      <c r="BJ20" s="2">
        <v>0</v>
      </c>
      <c r="BK20" s="2">
        <v>300</v>
      </c>
      <c r="BL20" s="2">
        <v>0</v>
      </c>
      <c r="BM20" s="2">
        <v>0</v>
      </c>
      <c r="BN20" s="2">
        <v>0</v>
      </c>
      <c r="BO20" s="2">
        <v>300</v>
      </c>
      <c r="BP20" s="2">
        <v>0</v>
      </c>
      <c r="BQ20" s="2">
        <v>0</v>
      </c>
      <c r="BR20" s="2">
        <v>0</v>
      </c>
      <c r="BS20" s="2">
        <v>0</v>
      </c>
      <c r="BT20" s="2"/>
      <c r="BU20" s="2">
        <v>2</v>
      </c>
      <c r="BV20" s="2">
        <v>4.0999999999999996</v>
      </c>
      <c r="BW20" s="2">
        <v>72</v>
      </c>
      <c r="BX20" s="2">
        <v>73</v>
      </c>
      <c r="BY20" s="2">
        <v>4</v>
      </c>
      <c r="BZ20" s="2">
        <v>33.1</v>
      </c>
      <c r="CA20" s="2">
        <v>0.68</v>
      </c>
      <c r="CB20" s="2"/>
      <c r="CC20" s="2"/>
      <c r="CD20" s="2">
        <v>1</v>
      </c>
      <c r="CE20" s="2">
        <v>130</v>
      </c>
      <c r="CF20" s="2">
        <v>30</v>
      </c>
      <c r="CG20" s="2">
        <v>43</v>
      </c>
      <c r="CH20" s="2">
        <v>97</v>
      </c>
      <c r="CI20" s="2">
        <v>47</v>
      </c>
      <c r="CJ20" s="2">
        <v>207</v>
      </c>
      <c r="CK20" s="2">
        <v>0.14099999999999999</v>
      </c>
      <c r="CL20" s="2">
        <v>0.17199999999999999</v>
      </c>
      <c r="CM20" s="2">
        <v>0.75</v>
      </c>
      <c r="CN20" s="2">
        <v>3.1E-2</v>
      </c>
      <c r="CO20" s="2">
        <v>3.9E-2</v>
      </c>
      <c r="CP20" s="2" t="s">
        <v>157</v>
      </c>
      <c r="CQ20" s="2" t="s">
        <v>78</v>
      </c>
      <c r="CR20" s="2" t="s">
        <v>92</v>
      </c>
      <c r="CS20" s="2" t="s">
        <v>93</v>
      </c>
      <c r="CT20" s="2" t="s">
        <v>80</v>
      </c>
      <c r="CU20" s="2">
        <v>0</v>
      </c>
      <c r="CV20" s="2" t="s">
        <v>158</v>
      </c>
      <c r="CW20" s="2">
        <v>28</v>
      </c>
      <c r="CX20" s="2">
        <v>135</v>
      </c>
      <c r="CZ20" s="25">
        <v>0.52500000000000002</v>
      </c>
      <c r="DA20" s="25">
        <v>0.51500000000000001</v>
      </c>
      <c r="DB20" s="25">
        <v>0.52</v>
      </c>
      <c r="DC20" t="s">
        <v>341</v>
      </c>
      <c r="DD20" t="s">
        <v>348</v>
      </c>
      <c r="DE20" t="s">
        <v>349</v>
      </c>
      <c r="DF20" t="s">
        <v>357</v>
      </c>
      <c r="DH20">
        <v>2.16</v>
      </c>
    </row>
    <row r="21" spans="1:112" x14ac:dyDescent="0.25">
      <c r="A21" s="2" t="s">
        <v>159</v>
      </c>
      <c r="B21" s="2" t="s">
        <v>83</v>
      </c>
      <c r="C21" s="2">
        <v>6</v>
      </c>
      <c r="D21" s="2" t="s">
        <v>89</v>
      </c>
      <c r="E21" s="2">
        <v>11.6</v>
      </c>
      <c r="F21" s="3">
        <v>42402</v>
      </c>
      <c r="G21" s="4">
        <v>2</v>
      </c>
      <c r="H21" s="4">
        <v>1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2" t="s">
        <v>160</v>
      </c>
      <c r="U21" s="2">
        <v>1</v>
      </c>
      <c r="V21" s="2">
        <v>1</v>
      </c>
      <c r="W21" s="2">
        <v>0</v>
      </c>
      <c r="X21" s="2">
        <v>0</v>
      </c>
      <c r="Y21" s="2">
        <v>2</v>
      </c>
      <c r="Z21" s="2">
        <v>39.5</v>
      </c>
      <c r="AA21" s="2">
        <v>0</v>
      </c>
      <c r="AB21" s="2">
        <v>1</v>
      </c>
      <c r="AC21" s="2">
        <v>0</v>
      </c>
      <c r="AD21" s="2">
        <v>2</v>
      </c>
      <c r="AE21" s="2">
        <v>100</v>
      </c>
      <c r="AF21" s="2">
        <v>30</v>
      </c>
      <c r="AG21" s="2">
        <v>111.6</v>
      </c>
      <c r="AH21" s="2" t="s">
        <v>172</v>
      </c>
      <c r="AI21" s="2">
        <v>0</v>
      </c>
      <c r="AJ21" s="2">
        <v>0</v>
      </c>
      <c r="AK21" s="28">
        <v>0</v>
      </c>
      <c r="AL21" s="28">
        <v>0</v>
      </c>
      <c r="AM21" s="28">
        <v>0</v>
      </c>
      <c r="AN21" s="2">
        <v>0</v>
      </c>
      <c r="AO21" s="2">
        <v>0</v>
      </c>
      <c r="AP21" s="2">
        <v>125</v>
      </c>
      <c r="AQ21" s="2">
        <v>72</v>
      </c>
      <c r="AR21" s="2">
        <v>214</v>
      </c>
      <c r="AS21" s="2">
        <v>487</v>
      </c>
      <c r="AT21" s="2">
        <v>61</v>
      </c>
      <c r="AU21" s="2">
        <v>45</v>
      </c>
      <c r="AV21" s="2">
        <v>38</v>
      </c>
      <c r="AW21" s="2">
        <v>160883</v>
      </c>
      <c r="AX21" s="2">
        <v>32</v>
      </c>
      <c r="AY21" s="2">
        <v>208.3</v>
      </c>
      <c r="AZ21" s="2">
        <v>5.49</v>
      </c>
      <c r="BA21" s="2"/>
      <c r="BB21" s="2">
        <v>2310000</v>
      </c>
      <c r="BC21" s="2">
        <v>4.7</v>
      </c>
      <c r="BD21" s="2">
        <v>14</v>
      </c>
      <c r="BE21" s="2">
        <v>60.6</v>
      </c>
      <c r="BF21" s="2">
        <v>33.6</v>
      </c>
      <c r="BG21" s="2">
        <v>9.1999999999999993</v>
      </c>
      <c r="BH21" s="2">
        <v>15.6</v>
      </c>
      <c r="BI21" s="2">
        <v>35000</v>
      </c>
      <c r="BJ21" s="2">
        <v>0</v>
      </c>
      <c r="BK21" s="2">
        <v>3400</v>
      </c>
      <c r="BL21" s="2">
        <v>0</v>
      </c>
      <c r="BM21" s="2">
        <v>0</v>
      </c>
      <c r="BN21" s="2">
        <v>0</v>
      </c>
      <c r="BO21" s="2">
        <v>2900</v>
      </c>
      <c r="BP21" s="2">
        <v>100</v>
      </c>
      <c r="BQ21" s="2">
        <v>100</v>
      </c>
      <c r="BR21" s="2">
        <v>0</v>
      </c>
      <c r="BS21" s="2">
        <v>300</v>
      </c>
      <c r="BT21" s="2"/>
      <c r="BU21" s="2">
        <v>1.1000000000000001</v>
      </c>
      <c r="BV21" s="2">
        <v>7.4</v>
      </c>
      <c r="BW21" s="2">
        <v>56</v>
      </c>
      <c r="BX21" s="2">
        <v>96</v>
      </c>
      <c r="BY21" s="2">
        <v>2</v>
      </c>
      <c r="BZ21" s="2">
        <v>55.4</v>
      </c>
      <c r="CA21" s="2">
        <v>1.1299999999999999</v>
      </c>
      <c r="CB21" s="2"/>
      <c r="CC21" s="2"/>
      <c r="CD21" s="2">
        <v>0</v>
      </c>
      <c r="CE21" s="2">
        <v>108</v>
      </c>
      <c r="CF21" s="2">
        <v>30</v>
      </c>
      <c r="CG21" s="2">
        <v>53</v>
      </c>
      <c r="CH21" s="2">
        <v>127</v>
      </c>
      <c r="CI21" s="2">
        <v>50</v>
      </c>
      <c r="CJ21" s="2">
        <v>253</v>
      </c>
      <c r="CK21" s="2">
        <v>0.125</v>
      </c>
      <c r="CL21" s="2">
        <v>3.1E-2</v>
      </c>
      <c r="CM21" s="2">
        <v>0.35899999999999999</v>
      </c>
      <c r="CN21" s="2">
        <v>0.20300000000000001</v>
      </c>
      <c r="CO21" s="2">
        <v>6.2E-2</v>
      </c>
      <c r="CP21" s="2" t="s">
        <v>161</v>
      </c>
      <c r="CQ21" s="2" t="s">
        <v>78</v>
      </c>
      <c r="CR21" s="2" t="s">
        <v>92</v>
      </c>
      <c r="CS21" s="2" t="s">
        <v>79</v>
      </c>
      <c r="CT21" s="2" t="s">
        <v>94</v>
      </c>
      <c r="CU21" s="2">
        <v>0</v>
      </c>
      <c r="CV21" s="2" t="s">
        <v>123</v>
      </c>
      <c r="CW21" s="2">
        <v>28</v>
      </c>
      <c r="CX21" s="2">
        <v>72</v>
      </c>
      <c r="CZ21" s="25">
        <v>0.92200000000000004</v>
      </c>
      <c r="DA21" s="25">
        <v>1.1990000000000001</v>
      </c>
      <c r="DB21" s="25">
        <v>1.0609999999999999</v>
      </c>
      <c r="DD21" t="s">
        <v>338</v>
      </c>
      <c r="DE21" t="s">
        <v>338</v>
      </c>
      <c r="DF21" t="s">
        <v>338</v>
      </c>
      <c r="DH21">
        <v>0.06</v>
      </c>
    </row>
    <row r="22" spans="1:112" x14ac:dyDescent="0.25">
      <c r="B22" s="2" t="s">
        <v>162</v>
      </c>
      <c r="C22">
        <f>AVERAGE(C2:C21)</f>
        <v>2.7484999999999999</v>
      </c>
      <c r="E22">
        <f t="shared" ref="E22:CI22" si="0">AVERAGE(E2:E21)</f>
        <v>11.172500000000001</v>
      </c>
      <c r="G22" t="s">
        <v>216</v>
      </c>
      <c r="H22" t="s">
        <v>191</v>
      </c>
      <c r="I22" t="s">
        <v>192</v>
      </c>
      <c r="J22" t="s">
        <v>192</v>
      </c>
      <c r="K22" t="s">
        <v>192</v>
      </c>
      <c r="L22" t="s">
        <v>200</v>
      </c>
      <c r="M22" t="s">
        <v>192</v>
      </c>
      <c r="N22" t="s">
        <v>200</v>
      </c>
      <c r="O22" t="s">
        <v>200</v>
      </c>
      <c r="P22" t="s">
        <v>200</v>
      </c>
      <c r="Q22" t="s">
        <v>200</v>
      </c>
      <c r="R22" t="s">
        <v>200</v>
      </c>
      <c r="S22" t="s">
        <v>214</v>
      </c>
      <c r="U22" s="2" t="s">
        <v>221</v>
      </c>
      <c r="V22" s="2" t="s">
        <v>223</v>
      </c>
      <c r="W22" t="s">
        <v>226</v>
      </c>
      <c r="X22" s="2" t="s">
        <v>229</v>
      </c>
      <c r="Y22" s="2" t="s">
        <v>231</v>
      </c>
      <c r="Z22">
        <f>AVERAGE(Z2:Z21)</f>
        <v>39.02000000000001</v>
      </c>
      <c r="AA22" s="2" t="s">
        <v>234</v>
      </c>
      <c r="AB22" s="2" t="s">
        <v>237</v>
      </c>
      <c r="AC22" s="2" t="s">
        <v>239</v>
      </c>
      <c r="AD22" s="2" t="s">
        <v>241</v>
      </c>
      <c r="AE22">
        <f t="shared" si="0"/>
        <v>142.1</v>
      </c>
      <c r="AF22">
        <f t="shared" si="0"/>
        <v>47.75</v>
      </c>
      <c r="AG22">
        <f t="shared" si="0"/>
        <v>121.92499999999998</v>
      </c>
      <c r="AI22" t="s">
        <v>249</v>
      </c>
      <c r="AJ22" t="s">
        <v>249</v>
      </c>
      <c r="AK22" s="29" t="s">
        <v>249</v>
      </c>
      <c r="AL22" s="29" t="s">
        <v>249</v>
      </c>
      <c r="AM22" s="29" t="s">
        <v>252</v>
      </c>
      <c r="AP22">
        <f t="shared" si="0"/>
        <v>139.05000000000001</v>
      </c>
      <c r="AQ22">
        <f t="shared" si="0"/>
        <v>74.25</v>
      </c>
      <c r="AR22">
        <f t="shared" si="0"/>
        <v>225.4</v>
      </c>
      <c r="AS22">
        <f t="shared" si="0"/>
        <v>467.15</v>
      </c>
      <c r="AT22">
        <f t="shared" si="0"/>
        <v>83</v>
      </c>
      <c r="AU22">
        <f t="shared" si="0"/>
        <v>56.05</v>
      </c>
      <c r="AV22">
        <f t="shared" si="0"/>
        <v>57.55</v>
      </c>
      <c r="AW22">
        <f t="shared" si="0"/>
        <v>165817.9</v>
      </c>
      <c r="AX22">
        <f t="shared" si="0"/>
        <v>55.2</v>
      </c>
      <c r="AY22">
        <f t="shared" si="0"/>
        <v>267.36499999999995</v>
      </c>
      <c r="AZ22">
        <f t="shared" si="0"/>
        <v>14.565999999999999</v>
      </c>
      <c r="BB22">
        <f t="shared" si="0"/>
        <v>2979500</v>
      </c>
      <c r="BC22">
        <f t="shared" si="0"/>
        <v>6.4049999999999994</v>
      </c>
      <c r="BD22">
        <f t="shared" si="0"/>
        <v>19.8</v>
      </c>
      <c r="BE22">
        <f t="shared" si="0"/>
        <v>68.179999999999993</v>
      </c>
      <c r="BF22">
        <f t="shared" si="0"/>
        <v>32.114999999999995</v>
      </c>
      <c r="BG22">
        <f t="shared" si="0"/>
        <v>6.56</v>
      </c>
      <c r="BH22">
        <f t="shared" si="0"/>
        <v>16.575000000000006</v>
      </c>
      <c r="BI22">
        <f t="shared" si="0"/>
        <v>11522.5</v>
      </c>
      <c r="BJ22">
        <f t="shared" si="0"/>
        <v>1.1000000000000001</v>
      </c>
      <c r="BK22">
        <f t="shared" si="0"/>
        <v>1501.3910000000001</v>
      </c>
      <c r="BL22">
        <f t="shared" si="0"/>
        <v>0</v>
      </c>
      <c r="BM22">
        <f t="shared" si="0"/>
        <v>0</v>
      </c>
      <c r="BN22">
        <f t="shared" si="0"/>
        <v>1.4000000000000002E-2</v>
      </c>
      <c r="BO22">
        <f t="shared" si="0"/>
        <v>1171.0875000000001</v>
      </c>
      <c r="BP22">
        <f t="shared" si="0"/>
        <v>190.17849999999999</v>
      </c>
      <c r="BQ22">
        <f t="shared" si="0"/>
        <v>15.015000000000001</v>
      </c>
      <c r="BR22">
        <f t="shared" si="0"/>
        <v>0</v>
      </c>
      <c r="BS22">
        <f t="shared" si="0"/>
        <v>125.093</v>
      </c>
      <c r="BU22">
        <f t="shared" si="0"/>
        <v>2.1052631578947372</v>
      </c>
      <c r="BV22">
        <f t="shared" si="0"/>
        <v>3.6789473684210527</v>
      </c>
      <c r="BW22">
        <f t="shared" si="0"/>
        <v>93.95</v>
      </c>
      <c r="BX22">
        <f t="shared" si="0"/>
        <v>174.45</v>
      </c>
      <c r="BY22">
        <f t="shared" si="0"/>
        <v>2.06</v>
      </c>
      <c r="BZ22">
        <f t="shared" si="0"/>
        <v>47.070000000000007</v>
      </c>
      <c r="CA22">
        <f t="shared" si="0"/>
        <v>0.78400000000000003</v>
      </c>
      <c r="CD22" s="2" t="s">
        <v>256</v>
      </c>
      <c r="CE22">
        <f t="shared" si="0"/>
        <v>138.10526315789474</v>
      </c>
      <c r="CF22">
        <f t="shared" si="0"/>
        <v>67.099999999999994</v>
      </c>
      <c r="CG22">
        <f t="shared" si="0"/>
        <v>48.6</v>
      </c>
      <c r="CH22">
        <f t="shared" si="0"/>
        <v>96.2</v>
      </c>
      <c r="CI22">
        <f t="shared" si="0"/>
        <v>54.95</v>
      </c>
      <c r="CJ22">
        <f t="shared" ref="CJ22:CP22" si="1">AVERAGE(CJ2:CJ21)</f>
        <v>196.4</v>
      </c>
      <c r="CK22">
        <f t="shared" si="1"/>
        <v>0.14834999999999998</v>
      </c>
      <c r="CL22">
        <f t="shared" si="1"/>
        <v>0.1522</v>
      </c>
      <c r="CM22">
        <f t="shared" si="1"/>
        <v>0.9744999999999997</v>
      </c>
      <c r="CN22">
        <f t="shared" si="1"/>
        <v>0.13555</v>
      </c>
      <c r="CO22">
        <f t="shared" si="1"/>
        <v>5.4600000000000003E-2</v>
      </c>
      <c r="CP22">
        <f t="shared" si="1"/>
        <v>0.28899999999999998</v>
      </c>
      <c r="CU22" t="s">
        <v>260</v>
      </c>
      <c r="CX22">
        <f>AVERAGE(CX2:CX21)</f>
        <v>259.95</v>
      </c>
    </row>
    <row r="23" spans="1:112" x14ac:dyDescent="0.25">
      <c r="C23">
        <f>STDEV(C2:C21)</f>
        <v>2.2834744417916726</v>
      </c>
      <c r="E23">
        <f t="shared" ref="E23:CI23" si="2">STDEV(E2:E21)</f>
        <v>5.9843540521139467</v>
      </c>
      <c r="G23" t="s">
        <v>217</v>
      </c>
      <c r="H23" t="s">
        <v>190</v>
      </c>
      <c r="I23" t="s">
        <v>193</v>
      </c>
      <c r="J23" t="s">
        <v>196</v>
      </c>
      <c r="K23" t="s">
        <v>199</v>
      </c>
      <c r="L23" t="s">
        <v>198</v>
      </c>
      <c r="M23" t="s">
        <v>198</v>
      </c>
      <c r="N23" t="s">
        <v>203</v>
      </c>
      <c r="O23" t="s">
        <v>205</v>
      </c>
      <c r="P23" t="s">
        <v>207</v>
      </c>
      <c r="Q23" t="s">
        <v>207</v>
      </c>
      <c r="R23" t="s">
        <v>209</v>
      </c>
      <c r="S23" t="s">
        <v>212</v>
      </c>
      <c r="U23" s="2" t="s">
        <v>222</v>
      </c>
      <c r="V23" s="2" t="s">
        <v>224</v>
      </c>
      <c r="W23" t="s">
        <v>227</v>
      </c>
      <c r="X23" s="2" t="s">
        <v>230</v>
      </c>
      <c r="Y23" s="2" t="s">
        <v>232</v>
      </c>
      <c r="Z23">
        <f t="shared" si="2"/>
        <v>0.77500424447055005</v>
      </c>
      <c r="AA23" s="2" t="s">
        <v>235</v>
      </c>
      <c r="AB23" s="2" t="s">
        <v>238</v>
      </c>
      <c r="AC23" s="2" t="s">
        <v>240</v>
      </c>
      <c r="AD23" s="2" t="s">
        <v>242</v>
      </c>
      <c r="AE23">
        <f t="shared" si="2"/>
        <v>32.479791287895658</v>
      </c>
      <c r="AF23">
        <f t="shared" si="2"/>
        <v>43.142206712220926</v>
      </c>
      <c r="AG23">
        <f t="shared" si="2"/>
        <v>20.208645231812728</v>
      </c>
      <c r="AI23" t="s">
        <v>269</v>
      </c>
      <c r="AJ23" t="s">
        <v>250</v>
      </c>
      <c r="AK23" s="29" t="s">
        <v>250</v>
      </c>
      <c r="AL23" s="29" t="s">
        <v>250</v>
      </c>
      <c r="AM23" s="29" t="s">
        <v>253</v>
      </c>
      <c r="AP23">
        <f t="shared" si="2"/>
        <v>28.58868933502789</v>
      </c>
      <c r="AQ23">
        <f t="shared" si="2"/>
        <v>18.538367043285636</v>
      </c>
      <c r="AR23">
        <f t="shared" si="2"/>
        <v>25.324005669678272</v>
      </c>
      <c r="AS23">
        <f t="shared" si="2"/>
        <v>104.47778660910095</v>
      </c>
      <c r="AT23">
        <f t="shared" si="2"/>
        <v>65.095072171805995</v>
      </c>
      <c r="AU23">
        <f t="shared" si="2"/>
        <v>37.344026507454622</v>
      </c>
      <c r="AV23">
        <f t="shared" si="2"/>
        <v>55.90920741420156</v>
      </c>
      <c r="AW23">
        <f t="shared" si="2"/>
        <v>36731.41616038471</v>
      </c>
      <c r="AX23">
        <f t="shared" si="2"/>
        <v>50.018522884816853</v>
      </c>
      <c r="AY23">
        <f t="shared" si="2"/>
        <v>113.3753025876541</v>
      </c>
      <c r="AZ23">
        <f t="shared" si="2"/>
        <v>20.140034077219905</v>
      </c>
      <c r="BB23">
        <f t="shared" si="2"/>
        <v>1254912.3475366717</v>
      </c>
      <c r="BC23">
        <f t="shared" si="2"/>
        <v>2.622268001880093</v>
      </c>
      <c r="BD23">
        <f t="shared" si="2"/>
        <v>7.7160120596888095</v>
      </c>
      <c r="BE23">
        <f t="shared" si="2"/>
        <v>8.1514351335726509</v>
      </c>
      <c r="BF23">
        <f t="shared" si="2"/>
        <v>1.7070365210535263</v>
      </c>
      <c r="BG23">
        <f t="shared" si="2"/>
        <v>1.4547200852108244</v>
      </c>
      <c r="BH23">
        <f t="shared" si="2"/>
        <v>3.0253099014811373</v>
      </c>
      <c r="BI23">
        <f t="shared" si="2"/>
        <v>9357.546560481489</v>
      </c>
      <c r="BJ23">
        <f t="shared" si="2"/>
        <v>2.5526044491233284</v>
      </c>
      <c r="BK23">
        <f t="shared" si="2"/>
        <v>2098.0766842036419</v>
      </c>
      <c r="BL23">
        <f t="shared" si="2"/>
        <v>0</v>
      </c>
      <c r="BM23">
        <f t="shared" si="2"/>
        <v>0</v>
      </c>
      <c r="BN23">
        <f t="shared" si="2"/>
        <v>3.5747653585125071E-2</v>
      </c>
      <c r="BO23">
        <f t="shared" si="2"/>
        <v>1606.7478539350848</v>
      </c>
      <c r="BP23">
        <f t="shared" si="2"/>
        <v>393.14153166345096</v>
      </c>
      <c r="BQ23">
        <f t="shared" si="2"/>
        <v>48.931245694986728</v>
      </c>
      <c r="BR23">
        <f t="shared" si="2"/>
        <v>0</v>
      </c>
      <c r="BS23">
        <f t="shared" si="2"/>
        <v>207.3689200967813</v>
      </c>
      <c r="BU23">
        <f t="shared" si="2"/>
        <v>0.5390049311365086</v>
      </c>
      <c r="BV23">
        <f t="shared" si="2"/>
        <v>1.5569125242566237</v>
      </c>
      <c r="BW23">
        <f t="shared" si="2"/>
        <v>82.743404889039823</v>
      </c>
      <c r="BX23">
        <f t="shared" si="2"/>
        <v>202.83036080221788</v>
      </c>
      <c r="BY23">
        <f t="shared" si="2"/>
        <v>4.4344821094404443</v>
      </c>
      <c r="BZ23">
        <f t="shared" si="2"/>
        <v>27.363904384387347</v>
      </c>
      <c r="CA23">
        <f t="shared" si="2"/>
        <v>0.36631019354467459</v>
      </c>
      <c r="CD23" s="2" t="s">
        <v>257</v>
      </c>
      <c r="CE23">
        <f t="shared" si="2"/>
        <v>31.271028012882088</v>
      </c>
      <c r="CF23">
        <f t="shared" si="2"/>
        <v>20.305301355998015</v>
      </c>
      <c r="CG23">
        <f t="shared" si="2"/>
        <v>3.6040912424924163</v>
      </c>
      <c r="CH23">
        <f t="shared" si="2"/>
        <v>19.996315450075997</v>
      </c>
      <c r="CI23">
        <f t="shared" si="2"/>
        <v>6.5652594449075066</v>
      </c>
      <c r="CJ23">
        <f t="shared" ref="CJ23:CO23" si="3">STDEV(CJ2:CJ21)</f>
        <v>27.054331300279177</v>
      </c>
      <c r="CK23">
        <f t="shared" si="3"/>
        <v>4.0050330178020017E-2</v>
      </c>
      <c r="CL23">
        <f t="shared" si="3"/>
        <v>0.13063069680350176</v>
      </c>
      <c r="CM23">
        <f t="shared" si="3"/>
        <v>0.44758504043483543</v>
      </c>
      <c r="CN23">
        <f t="shared" si="3"/>
        <v>0.20251380069932073</v>
      </c>
      <c r="CO23">
        <f t="shared" si="3"/>
        <v>4.6203668115945305E-2</v>
      </c>
      <c r="CU23" t="s">
        <v>261</v>
      </c>
      <c r="CX23">
        <f>STDEV(CX2:CX22)</f>
        <v>200.57952911501212</v>
      </c>
    </row>
    <row r="24" spans="1:112" x14ac:dyDescent="0.25">
      <c r="G24" t="s">
        <v>218</v>
      </c>
      <c r="H24" t="s">
        <v>189</v>
      </c>
      <c r="I24" t="s">
        <v>194</v>
      </c>
      <c r="J24" t="s">
        <v>197</v>
      </c>
      <c r="K24" t="s">
        <v>219</v>
      </c>
      <c r="L24" t="s">
        <v>201</v>
      </c>
      <c r="M24" t="s">
        <v>202</v>
      </c>
      <c r="N24" t="s">
        <v>204</v>
      </c>
      <c r="O24" t="s">
        <v>206</v>
      </c>
      <c r="P24" t="s">
        <v>197</v>
      </c>
      <c r="Q24" t="s">
        <v>197</v>
      </c>
      <c r="R24" t="s">
        <v>210</v>
      </c>
      <c r="S24" t="s">
        <v>213</v>
      </c>
      <c r="V24" s="2" t="s">
        <v>225</v>
      </c>
      <c r="W24" t="s">
        <v>228</v>
      </c>
      <c r="Y24" s="2" t="s">
        <v>233</v>
      </c>
      <c r="AA24" s="2" t="s">
        <v>236</v>
      </c>
      <c r="AD24" s="2" t="s">
        <v>243</v>
      </c>
      <c r="AI24" t="s">
        <v>248</v>
      </c>
      <c r="AJ24" s="6" t="s">
        <v>358</v>
      </c>
      <c r="AK24" s="27" t="s">
        <v>251</v>
      </c>
      <c r="AL24" s="27" t="s">
        <v>251</v>
      </c>
      <c r="AM24" s="27" t="s">
        <v>254</v>
      </c>
      <c r="CD24" s="2" t="s">
        <v>258</v>
      </c>
    </row>
    <row r="25" spans="1:112" x14ac:dyDescent="0.25">
      <c r="I25" t="s">
        <v>195</v>
      </c>
      <c r="AK25" s="29"/>
      <c r="AL25" s="29"/>
      <c r="AM25" s="29"/>
      <c r="AO25" t="s">
        <v>317</v>
      </c>
      <c r="CU25" t="s">
        <v>321</v>
      </c>
      <c r="CW25" s="2" t="s">
        <v>359</v>
      </c>
    </row>
    <row r="26" spans="1:112" x14ac:dyDescent="0.25">
      <c r="U26" t="s">
        <v>295</v>
      </c>
      <c r="V26" s="2" t="s">
        <v>297</v>
      </c>
      <c r="W26" t="s">
        <v>299</v>
      </c>
      <c r="X26" t="s">
        <v>301</v>
      </c>
      <c r="Y26" s="2" t="s">
        <v>303</v>
      </c>
      <c r="AA26" s="2" t="s">
        <v>305</v>
      </c>
      <c r="AB26" t="s">
        <v>307</v>
      </c>
      <c r="AC26" s="2" t="s">
        <v>309</v>
      </c>
      <c r="AD26" s="2" t="s">
        <v>311</v>
      </c>
      <c r="AI26" t="s">
        <v>313</v>
      </c>
      <c r="AJ26" t="s">
        <v>315</v>
      </c>
      <c r="AK26" s="29"/>
      <c r="AL26" s="29"/>
      <c r="AM26" s="29"/>
      <c r="AO26" t="s">
        <v>318</v>
      </c>
      <c r="CD26" s="2" t="s">
        <v>319</v>
      </c>
      <c r="CU26" t="s">
        <v>322</v>
      </c>
    </row>
    <row r="27" spans="1:112" x14ac:dyDescent="0.25">
      <c r="U27" t="s">
        <v>296</v>
      </c>
      <c r="V27" s="2" t="s">
        <v>298</v>
      </c>
      <c r="W27" t="s">
        <v>300</v>
      </c>
      <c r="X27" t="s">
        <v>302</v>
      </c>
      <c r="Y27" s="2" t="s">
        <v>304</v>
      </c>
      <c r="AA27" s="2" t="s">
        <v>306</v>
      </c>
      <c r="AB27" t="s">
        <v>308</v>
      </c>
      <c r="AC27" s="2" t="s">
        <v>310</v>
      </c>
      <c r="AD27" s="2" t="s">
        <v>312</v>
      </c>
      <c r="AI27" t="s">
        <v>314</v>
      </c>
      <c r="AJ27" t="s">
        <v>316</v>
      </c>
      <c r="AK27" s="29"/>
      <c r="AL27" s="29"/>
      <c r="AM27" s="29"/>
      <c r="CD27" s="2" t="s">
        <v>320</v>
      </c>
    </row>
    <row r="28" spans="1:112" x14ac:dyDescent="0.25">
      <c r="G28" t="s">
        <v>271</v>
      </c>
      <c r="H28" t="s">
        <v>274</v>
      </c>
      <c r="I28" t="s">
        <v>275</v>
      </c>
      <c r="J28" t="s">
        <v>277</v>
      </c>
      <c r="K28" t="s">
        <v>279</v>
      </c>
      <c r="L28" t="s">
        <v>281</v>
      </c>
      <c r="M28" t="s">
        <v>285</v>
      </c>
      <c r="N28" t="s">
        <v>287</v>
      </c>
      <c r="O28" t="s">
        <v>289</v>
      </c>
      <c r="R28" t="s">
        <v>291</v>
      </c>
      <c r="S28" t="s">
        <v>293</v>
      </c>
      <c r="AK28" s="29"/>
      <c r="AL28" s="29"/>
      <c r="AM28" s="29"/>
    </row>
    <row r="29" spans="1:112" x14ac:dyDescent="0.25">
      <c r="G29" t="s">
        <v>272</v>
      </c>
      <c r="H29" t="s">
        <v>273</v>
      </c>
      <c r="I29" t="s">
        <v>276</v>
      </c>
      <c r="J29" t="s">
        <v>278</v>
      </c>
      <c r="K29" t="s">
        <v>280</v>
      </c>
      <c r="L29" t="s">
        <v>282</v>
      </c>
      <c r="M29" t="s">
        <v>286</v>
      </c>
      <c r="N29" t="s">
        <v>288</v>
      </c>
      <c r="O29" t="s">
        <v>290</v>
      </c>
      <c r="R29" t="s">
        <v>292</v>
      </c>
      <c r="S29" t="s">
        <v>294</v>
      </c>
      <c r="CD29" s="2" t="s">
        <v>323</v>
      </c>
    </row>
    <row r="30" spans="1:112" x14ac:dyDescent="0.25">
      <c r="CD30" s="2" t="s">
        <v>324</v>
      </c>
    </row>
    <row r="31" spans="1:112" x14ac:dyDescent="0.25">
      <c r="L31" s="23" t="s">
        <v>283</v>
      </c>
    </row>
    <row r="32" spans="1:112" x14ac:dyDescent="0.25">
      <c r="L32" t="s">
        <v>284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B3" sqref="B3"/>
    </sheetView>
  </sheetViews>
  <sheetFormatPr defaultRowHeight="15" x14ac:dyDescent="0.25"/>
  <cols>
    <col min="1" max="1" width="14.42578125" customWidth="1"/>
    <col min="2" max="2" width="34" bestFit="1" customWidth="1"/>
    <col min="3" max="3" width="21.5703125" customWidth="1"/>
    <col min="4" max="4" width="24.28515625" bestFit="1" customWidth="1"/>
    <col min="5" max="5" width="10.28515625" customWidth="1"/>
    <col min="6" max="6" width="6.85546875" customWidth="1"/>
    <col min="7" max="8" width="3.85546875" customWidth="1"/>
    <col min="9" max="9" width="6.85546875" customWidth="1"/>
    <col min="10" max="10" width="10.28515625" customWidth="1"/>
    <col min="11" max="11" width="35.42578125" bestFit="1" customWidth="1"/>
    <col min="12" max="12" width="23" bestFit="1" customWidth="1"/>
    <col min="13" max="16" width="34" bestFit="1" customWidth="1"/>
    <col min="17" max="17" width="35.42578125" bestFit="1" customWidth="1"/>
    <col min="18" max="18" width="23" bestFit="1" customWidth="1"/>
    <col min="19" max="19" width="39" bestFit="1" customWidth="1"/>
    <col min="20" max="20" width="26.5703125" bestFit="1" customWidth="1"/>
  </cols>
  <sheetData>
    <row r="3" spans="1:3" x14ac:dyDescent="0.25">
      <c r="A3" s="20" t="s">
        <v>266</v>
      </c>
      <c r="B3" t="s">
        <v>265</v>
      </c>
      <c r="C3" t="s">
        <v>179</v>
      </c>
    </row>
    <row r="4" spans="1:3" x14ac:dyDescent="0.25">
      <c r="A4" s="21">
        <v>0</v>
      </c>
      <c r="B4" s="22">
        <v>16</v>
      </c>
    </row>
    <row r="5" spans="1:3" x14ac:dyDescent="0.25">
      <c r="A5" s="21">
        <v>1</v>
      </c>
      <c r="B5" s="22">
        <v>1</v>
      </c>
    </row>
    <row r="6" spans="1:3" x14ac:dyDescent="0.25">
      <c r="A6" s="21">
        <v>2</v>
      </c>
      <c r="B6" s="22">
        <v>3</v>
      </c>
    </row>
    <row r="7" spans="1:3" x14ac:dyDescent="0.25">
      <c r="A7" s="21" t="s">
        <v>264</v>
      </c>
      <c r="B7" s="22">
        <v>20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C21"/>
    </sheetView>
  </sheetViews>
  <sheetFormatPr defaultRowHeight="15" x14ac:dyDescent="0.25"/>
  <cols>
    <col min="1" max="1" width="31.28515625" customWidth="1"/>
    <col min="2" max="2" width="15.5703125" customWidth="1"/>
    <col min="3" max="3" width="18.85546875" customWidth="1"/>
  </cols>
  <sheetData>
    <row r="1" spans="1:6" x14ac:dyDescent="0.25">
      <c r="A1" t="s">
        <v>215</v>
      </c>
      <c r="B1" t="s">
        <v>179</v>
      </c>
      <c r="C1" t="s">
        <v>180</v>
      </c>
      <c r="D1" t="s">
        <v>220</v>
      </c>
      <c r="E1" t="s">
        <v>181</v>
      </c>
      <c r="F1" t="s">
        <v>182</v>
      </c>
    </row>
    <row r="2" spans="1:6" x14ac:dyDescent="0.25">
      <c r="A2">
        <v>0</v>
      </c>
      <c r="B2">
        <v>2</v>
      </c>
      <c r="C2">
        <v>1</v>
      </c>
    </row>
    <row r="3" spans="1:6" x14ac:dyDescent="0.25">
      <c r="A3">
        <v>1</v>
      </c>
      <c r="B3">
        <v>1</v>
      </c>
      <c r="C3">
        <v>0</v>
      </c>
    </row>
    <row r="4" spans="1:6" x14ac:dyDescent="0.25">
      <c r="A4">
        <v>0</v>
      </c>
      <c r="B4">
        <v>1</v>
      </c>
      <c r="C4">
        <v>1</v>
      </c>
    </row>
    <row r="5" spans="1:6" x14ac:dyDescent="0.25">
      <c r="A5">
        <v>0</v>
      </c>
      <c r="B5">
        <v>0</v>
      </c>
      <c r="C5">
        <v>0</v>
      </c>
    </row>
    <row r="6" spans="1:6" x14ac:dyDescent="0.25">
      <c r="A6">
        <v>0</v>
      </c>
      <c r="B6">
        <v>2</v>
      </c>
      <c r="C6">
        <v>0</v>
      </c>
    </row>
    <row r="7" spans="1:6" x14ac:dyDescent="0.25">
      <c r="A7">
        <v>2</v>
      </c>
      <c r="B7">
        <v>1</v>
      </c>
      <c r="C7">
        <v>1</v>
      </c>
    </row>
    <row r="8" spans="1:6" x14ac:dyDescent="0.25">
      <c r="A8">
        <v>0</v>
      </c>
      <c r="B8">
        <v>1</v>
      </c>
      <c r="C8">
        <v>1</v>
      </c>
    </row>
    <row r="9" spans="1:6" x14ac:dyDescent="0.25">
      <c r="A9">
        <v>0</v>
      </c>
      <c r="B9">
        <v>1</v>
      </c>
      <c r="C9">
        <v>1</v>
      </c>
    </row>
    <row r="10" spans="1:6" x14ac:dyDescent="0.25">
      <c r="A10">
        <v>0</v>
      </c>
      <c r="B10">
        <v>2</v>
      </c>
      <c r="C10">
        <v>0</v>
      </c>
    </row>
    <row r="11" spans="1:6" x14ac:dyDescent="0.25">
      <c r="A11">
        <v>0</v>
      </c>
      <c r="B11">
        <v>1</v>
      </c>
      <c r="C11">
        <v>0</v>
      </c>
    </row>
    <row r="12" spans="1:6" x14ac:dyDescent="0.25">
      <c r="A12">
        <v>0</v>
      </c>
      <c r="B12">
        <v>1</v>
      </c>
      <c r="C12">
        <v>1</v>
      </c>
    </row>
    <row r="13" spans="1:6" x14ac:dyDescent="0.25">
      <c r="A13">
        <v>0</v>
      </c>
      <c r="B13">
        <v>2</v>
      </c>
      <c r="C13">
        <v>0</v>
      </c>
    </row>
    <row r="14" spans="1:6" x14ac:dyDescent="0.25">
      <c r="A14">
        <v>2</v>
      </c>
      <c r="B14">
        <v>0</v>
      </c>
      <c r="C14">
        <v>0</v>
      </c>
    </row>
    <row r="15" spans="1:6" x14ac:dyDescent="0.25">
      <c r="A15">
        <v>0</v>
      </c>
      <c r="B15">
        <v>1</v>
      </c>
      <c r="C15">
        <v>1</v>
      </c>
    </row>
    <row r="16" spans="1:6" x14ac:dyDescent="0.25">
      <c r="A16">
        <v>0</v>
      </c>
      <c r="B16">
        <v>1</v>
      </c>
      <c r="C16">
        <v>0</v>
      </c>
    </row>
    <row r="17" spans="1:3" x14ac:dyDescent="0.25">
      <c r="A17">
        <v>0</v>
      </c>
      <c r="B17">
        <v>1</v>
      </c>
      <c r="C17">
        <v>0</v>
      </c>
    </row>
    <row r="18" spans="1:3" x14ac:dyDescent="0.25">
      <c r="A18">
        <v>0</v>
      </c>
      <c r="B18">
        <v>2</v>
      </c>
      <c r="C18">
        <v>1</v>
      </c>
    </row>
    <row r="19" spans="1:3" x14ac:dyDescent="0.25">
      <c r="A19">
        <v>0</v>
      </c>
      <c r="B19">
        <v>1</v>
      </c>
      <c r="C19">
        <v>2</v>
      </c>
    </row>
    <row r="20" spans="1:3" x14ac:dyDescent="0.25">
      <c r="A20">
        <v>0</v>
      </c>
      <c r="B20">
        <v>1</v>
      </c>
      <c r="C20">
        <v>1</v>
      </c>
    </row>
    <row r="21" spans="1:3" x14ac:dyDescent="0.25">
      <c r="A21">
        <v>2</v>
      </c>
      <c r="B21">
        <v>1</v>
      </c>
      <c r="C21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Plan4</vt:lpstr>
      <vt:lpstr>Plan10</vt:lpstr>
      <vt:lpstr>Plan1</vt:lpstr>
      <vt:lpstr>Plan2</vt:lpstr>
      <vt:lpstr>Plan6</vt:lpstr>
      <vt:lpstr>Plan3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Gianfrancesco Filippi</dc:creator>
  <cp:lastModifiedBy>Malu</cp:lastModifiedBy>
  <dcterms:created xsi:type="dcterms:W3CDTF">2016-05-30T01:37:18Z</dcterms:created>
  <dcterms:modified xsi:type="dcterms:W3CDTF">2016-07-12T14:16:09Z</dcterms:modified>
</cp:coreProperties>
</file>