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5"/>
  <workbookPr codeName="ThisWorkbook"/>
  <mc:AlternateContent xmlns:mc="http://schemas.openxmlformats.org/markup-compatibility/2006">
    <mc:Choice Requires="x15">
      <x15ac:absPath xmlns:x15ac="http://schemas.microsoft.com/office/spreadsheetml/2010/11/ac" url="/Users/angelosalatino/Dropbox/In-Use/"/>
    </mc:Choice>
  </mc:AlternateContent>
  <xr:revisionPtr revIDLastSave="0" documentId="13_ncr:1_{5F177C05-F43C-7E43-84E0-0AEADCE45D56}" xr6:coauthVersionLast="40" xr6:coauthVersionMax="40" xr10:uidLastSave="{00000000-0000-0000-0000-000000000000}"/>
  <bookViews>
    <workbookView xWindow="20" yWindow="460" windowWidth="38400" windowHeight="20380" activeTab="3" xr2:uid="{00000000-000D-0000-FFFF-FFFF00000000}"/>
  </bookViews>
  <sheets>
    <sheet name="Survey Responses" sheetId="1" r:id="rId1"/>
    <sheet name="Years of Experience" sheetId="3" r:id="rId2"/>
    <sheet name="OPEN-QUESTIONS" sheetId="4" r:id="rId3"/>
    <sheet name="SUS-SCORES" sheetId="2" r:id="rId4"/>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13" i="2" l="1"/>
  <c r="J13" i="2"/>
  <c r="I13" i="2"/>
  <c r="H13" i="2"/>
  <c r="G13" i="2"/>
  <c r="F13" i="2"/>
  <c r="E13" i="2"/>
  <c r="D13" i="2"/>
  <c r="C13" i="2"/>
  <c r="B13" i="2"/>
  <c r="H12" i="2"/>
  <c r="C12" i="2"/>
  <c r="D12" i="2"/>
  <c r="E12" i="2"/>
  <c r="F12" i="2"/>
  <c r="G12" i="2"/>
  <c r="I12" i="2"/>
  <c r="J12" i="2"/>
  <c r="K12" i="2"/>
  <c r="B12" i="2"/>
  <c r="C11" i="3" l="1"/>
  <c r="B11" i="3"/>
  <c r="H19" i="2"/>
  <c r="H20" i="2"/>
  <c r="H21" i="2"/>
  <c r="H22" i="2"/>
  <c r="H23" i="2"/>
  <c r="H24" i="2"/>
  <c r="H25" i="2"/>
  <c r="H26" i="2"/>
  <c r="H18" i="2"/>
  <c r="G19" i="2"/>
  <c r="G20" i="2"/>
  <c r="G21" i="2"/>
  <c r="G22" i="2"/>
  <c r="G23" i="2"/>
  <c r="G24" i="2"/>
  <c r="G25" i="2"/>
  <c r="G26" i="2"/>
  <c r="I19" i="2"/>
  <c r="J19" i="2"/>
  <c r="K19" i="2"/>
  <c r="I20" i="2"/>
  <c r="J20" i="2"/>
  <c r="K20" i="2"/>
  <c r="I21" i="2"/>
  <c r="J21" i="2"/>
  <c r="K21" i="2"/>
  <c r="I22" i="2"/>
  <c r="J22" i="2"/>
  <c r="K22" i="2"/>
  <c r="I23" i="2"/>
  <c r="J23" i="2"/>
  <c r="K23" i="2"/>
  <c r="I24" i="2"/>
  <c r="J24" i="2"/>
  <c r="K24" i="2"/>
  <c r="I25" i="2"/>
  <c r="J25" i="2"/>
  <c r="K25" i="2"/>
  <c r="I26" i="2"/>
  <c r="J26" i="2"/>
  <c r="K26" i="2"/>
  <c r="J18" i="2"/>
  <c r="K18" i="2"/>
  <c r="K27" i="2" s="1"/>
  <c r="I18" i="2"/>
  <c r="G18" i="2"/>
  <c r="D18" i="2"/>
  <c r="E18" i="2"/>
  <c r="F18" i="2"/>
  <c r="D19" i="2"/>
  <c r="E19" i="2"/>
  <c r="F19" i="2"/>
  <c r="D20" i="2"/>
  <c r="E20" i="2"/>
  <c r="F20" i="2"/>
  <c r="D21" i="2"/>
  <c r="E21" i="2"/>
  <c r="F21" i="2"/>
  <c r="D22" i="2"/>
  <c r="E22" i="2"/>
  <c r="F22" i="2"/>
  <c r="D23" i="2"/>
  <c r="E23" i="2"/>
  <c r="F23" i="2"/>
  <c r="D24" i="2"/>
  <c r="E24" i="2"/>
  <c r="F24" i="2"/>
  <c r="D25" i="2"/>
  <c r="E25" i="2"/>
  <c r="F25" i="2"/>
  <c r="D26" i="2"/>
  <c r="E26" i="2"/>
  <c r="F26" i="2"/>
  <c r="C19" i="2"/>
  <c r="C20" i="2"/>
  <c r="C21" i="2"/>
  <c r="C22" i="2"/>
  <c r="C23" i="2"/>
  <c r="C24" i="2"/>
  <c r="C25" i="2"/>
  <c r="C26" i="2"/>
  <c r="C18" i="2"/>
  <c r="B19" i="2"/>
  <c r="B20" i="2"/>
  <c r="B21" i="2"/>
  <c r="B22" i="2"/>
  <c r="B23" i="2"/>
  <c r="B24" i="2"/>
  <c r="B25" i="2"/>
  <c r="B26" i="2"/>
  <c r="B18" i="2"/>
  <c r="I27" i="2" l="1"/>
  <c r="L26" i="2"/>
  <c r="J28" i="2"/>
  <c r="G28" i="2"/>
  <c r="H28" i="2"/>
  <c r="H27" i="2"/>
  <c r="I28" i="2"/>
  <c r="G27" i="2"/>
  <c r="K28" i="2"/>
  <c r="J27" i="2"/>
  <c r="L21" i="2"/>
  <c r="F28" i="2"/>
  <c r="F27" i="2"/>
  <c r="L24" i="2"/>
  <c r="E28" i="2"/>
  <c r="L23" i="2"/>
  <c r="L20" i="2"/>
  <c r="L19" i="2"/>
  <c r="D28" i="2"/>
  <c r="E27" i="2"/>
  <c r="D27" i="2"/>
  <c r="L25" i="2"/>
  <c r="L22" i="2"/>
  <c r="C28" i="2"/>
  <c r="C27" i="2"/>
  <c r="B28" i="2"/>
  <c r="L18" i="2"/>
  <c r="B27" i="2"/>
  <c r="L28" i="2" l="1"/>
  <c r="L27" i="2"/>
</calcChain>
</file>

<file path=xl/sharedStrings.xml><?xml version="1.0" encoding="utf-8"?>
<sst xmlns="http://schemas.openxmlformats.org/spreadsheetml/2006/main" count="461" uniqueCount="168">
  <si>
    <t>Question</t>
  </si>
  <si>
    <t>1</t>
  </si>
  <si>
    <t>2</t>
  </si>
  <si>
    <t>3</t>
  </si>
  <si>
    <t>4</t>
  </si>
  <si>
    <t>5</t>
  </si>
  <si>
    <t>6</t>
  </si>
  <si>
    <t>7</t>
  </si>
  <si>
    <t>8</t>
  </si>
  <si>
    <t>9</t>
  </si>
  <si>
    <t>10</t>
  </si>
  <si>
    <t>11</t>
  </si>
  <si>
    <t>12</t>
  </si>
  <si>
    <t>session_ID</t>
  </si>
  <si>
    <t>Start Time</t>
  </si>
  <si>
    <t>End Time</t>
  </si>
  <si>
    <t>Duration</t>
  </si>
  <si>
    <t>Position</t>
  </si>
  <si>
    <t>How many years of experience as editor do you have?</t>
  </si>
  <si>
    <t>I have extensive experience in working with digital proceedings</t>
  </si>
  <si>
    <t>I have extensive experience with Springer Nature Classification</t>
  </si>
  <si>
    <t>I have extensive knowledge of the main topic classifications in my field</t>
  </si>
  <si>
    <t>I have extensive experience with applications for automatically classifying publications/books</t>
  </si>
  <si>
    <t>How do you find the interaction with STM interface? How easy is to use it? Can you suggest any change to the user interface?</t>
  </si>
  <si>
    <t>How effectively did STM support you in classifying books/publications?</t>
  </si>
  <si>
    <t>What were the most useful features of STM to help you classifying books/publications?</t>
  </si>
  <si>
    <t>What were the main weaknesses that STM exhibited in supporting the classification of books/publications?</t>
  </si>
  <si>
    <t>Can you think of any additional features to be included in STM that would improve its utility for your work?</t>
  </si>
  <si>
    <t>How comprehensive/accurate do you consider the list of topics returned by STM?</t>
  </si>
  <si>
    <t>How comprehensive/accurate do you consider the list of  Springer Nature tags returned by STM?</t>
  </si>
  <si>
    <t>Would you use STM regularly for classifying books/publications ?
 </t>
  </si>
  <si>
    <t>I needed to learn a lot of things before I could get going with STM</t>
  </si>
  <si>
    <t>I think that I would like to use STM frequently</t>
  </si>
  <si>
    <t>I felt very confident using STM</t>
  </si>
  <si>
    <t>I found the various functions in STM were well integrated</t>
  </si>
  <si>
    <t>I thought STM was easy to use</t>
  </si>
  <si>
    <t>I think that I would need the support of a technical person to be able to use STM</t>
  </si>
  <si>
    <t>I would imagine that most people would learn to use STM very quickly</t>
  </si>
  <si>
    <t>I found STM very awkward to use</t>
  </si>
  <si>
    <t>I found STM unnecessarily complex</t>
  </si>
  <si>
    <t>I thought there was too much inconsistency in STM</t>
  </si>
  <si>
    <t>14754273</t>
  </si>
  <si>
    <t>2019-03-26 23:03:30</t>
  </si>
  <si>
    <t>2019-03-26 23:10:11</t>
  </si>
  <si>
    <t>00:06:41</t>
  </si>
  <si>
    <t>Assistant Editor</t>
  </si>
  <si>
    <t>Easy to use and very quick in replying
No other suggestions</t>
  </si>
  <si>
    <t>Very helpful for our proceedings</t>
  </si>
  <si>
    <t>Keywords and product market codes</t>
  </si>
  <si>
    <t>-</t>
  </si>
  <si>
    <t>It would help if we need one product market code before handing over to SPS in case when the book project has no predeccessor. This means a kind of new additional feature might be needed-to be discussed with Angelo and Alias</t>
  </si>
  <si>
    <t>Very accurate</t>
  </si>
  <si>
    <t>very good</t>
  </si>
  <si>
    <t>Yes</t>
  </si>
  <si>
    <t>14754856</t>
  </si>
  <si>
    <t>2019-03-27 01:24:33</t>
  </si>
  <si>
    <t>2019-03-27 01:33:22</t>
  </si>
  <si>
    <t>00:08:49</t>
  </si>
  <si>
    <t>Editorial Assistant</t>
  </si>
  <si>
    <t>I think it will be helpful for us and help to speed up our work on the proceedings</t>
  </si>
  <si>
    <t>good</t>
  </si>
  <si>
    <t>I haven't worked with this new version so far. But generally spoken I appreciate it very much that the STM shows me a selection auf PMCs and Keywords automatically.</t>
  </si>
  <si>
    <t>--</t>
  </si>
  <si>
    <t>Talked about this with Angelo already.</t>
  </si>
  <si>
    <t>I think it's fine.</t>
  </si>
  <si>
    <t>I think this questions is rather for experts... people with more knowledge...</t>
  </si>
  <si>
    <t>Yes of course</t>
  </si>
  <si>
    <t>14759073</t>
  </si>
  <si>
    <t>2019-03-29 04:30:45</t>
  </si>
  <si>
    <t>2019-03-29 04:44:41</t>
  </si>
  <si>
    <t>00:13:56</t>
  </si>
  <si>
    <t>Springer editor - Computer Science</t>
  </si>
  <si>
    <t>i see that i need to have the proceedings volume number to start the tool.
i wonder if it would be possible to access the content with only the conference acronym and the year, such as ICAI 2019. Just an idea.</t>
  </si>
  <si>
    <t>I usually use a list of PMCs for the first PMC code my colleagues need to start processing a new proceedings volume. Once it is set up, then i need to provide additional PMCs and keywords. STM will be useful in this second stage, since i suppose it will have the latest list of PMCs.</t>
  </si>
  <si>
    <t>There is more than one useful feature. The breakdown of a topic into subtopics is quite interesting, but also the way it is displayed as a tree for better visualization.
The list of keywords and its frequency is also useful to detect how relevant a keyword is.</t>
  </si>
  <si>
    <t>i need to use it further to detect any weakness.</t>
  </si>
  <si>
    <t>no comments.</t>
  </si>
  <si>
    <t>i have not tested STM enough to get a measure of accuracy of STM results.</t>
  </si>
  <si>
    <t>i trust the results are accurate enough. I have not tested it extensively, but only for one particular LNCS volume.</t>
  </si>
  <si>
    <t>I already use the current STM version for obtaining PMCs and keywords. I hope to keep using it and the new version as soon as it is available.</t>
  </si>
  <si>
    <t>14761625</t>
  </si>
  <si>
    <t>2019-03-31 20:21:59</t>
  </si>
  <si>
    <t>2019-03-31 20:49:11</t>
  </si>
  <si>
    <t>00:27:12</t>
  </si>
  <si>
    <t>Assistant</t>
  </si>
  <si>
    <t>It's easier to use than the current version. The inference is more clear than before as well.</t>
  </si>
  <si>
    <t>It's quite effective.</t>
  </si>
  <si>
    <t>Identify Keywords and PMCs for proceedings</t>
  </si>
  <si>
    <t>No</t>
  </si>
  <si>
    <t>I feel the main topic of the conference should be added as the default keyword and PMC, no matter how many papers are related to this topic.</t>
  </si>
  <si>
    <t>It's comprehensive and accurate for me.</t>
  </si>
  <si>
    <t>Yes, of course.</t>
  </si>
  <si>
    <t>14761749</t>
  </si>
  <si>
    <t>2019-03-31 22:06:53</t>
  </si>
  <si>
    <t>2019-03-31 22:35:41</t>
  </si>
  <si>
    <t>00:28:48</t>
  </si>
  <si>
    <t>0</t>
  </si>
  <si>
    <t>The STM interface is easy to use.</t>
  </si>
  <si>
    <t>I found STM to be a very good tool for classifying books.</t>
  </si>
  <si>
    <t>- Being able to see how many articles contain certain topic.
- Being able to see keywords and PMCs from previous edition.
- Being able to modify/adjust these lists easily.
- Very simple way of submitting to Bflux.</t>
  </si>
  <si>
    <t>No special weaknesses observed.</t>
  </si>
  <si>
    <t>- It would be good to have PMC codes from previous year labeled also with the number as they appear in the previous publication.
- Be able to save work-in progress stage, before finally submiting these lists to Bflux.</t>
  </si>
  <si>
    <t>I consider the list very accurate.</t>
  </si>
  <si>
    <t>yes</t>
  </si>
  <si>
    <t>14762547</t>
  </si>
  <si>
    <t>2019-04-01 01:19:19</t>
  </si>
  <si>
    <t>2019-04-01 01:25:07</t>
  </si>
  <si>
    <t>00:05:48</t>
  </si>
  <si>
    <t>Associate Editor</t>
  </si>
  <si>
    <t>very user friendly</t>
  </si>
  <si>
    <t>The topic classification is very nice and helpful, especially the tool of changing the granularity of the results is awesome!</t>
  </si>
  <si>
    <t>The granularity change tool</t>
  </si>
  <si>
    <t>I didn't see any weaknesses</t>
  </si>
  <si>
    <t>No, but perhaps my colleagues can help you in this respect</t>
  </si>
  <si>
    <t>Seems to be of acceptable quality</t>
  </si>
  <si>
    <t>14764006</t>
  </si>
  <si>
    <t>2019-04-01 21:48:32</t>
  </si>
  <si>
    <t>2019-04-01 22:04:33</t>
  </si>
  <si>
    <t>00:16:01</t>
  </si>
  <si>
    <t>The interaction is very intuitive and flexible. It is more comprehensive with regards to the topics and the number of papers, which actually cover them. The information tab that pops up when the pointer hovers over the question mark could be made more easily readable.</t>
  </si>
  <si>
    <t>I would say very effectively. Without the tool, we would have to rely more on our inhouse editors, as we are often not experts in the field of CS.</t>
  </si>
  <si>
    <t>Being able to adjust the granularity and seeing which topics are actually significant.</t>
  </si>
  <si>
    <t>Usability was not the best, e.g., I would accidentally zoom into the tree, although I wanted to simply scroll down.</t>
  </si>
  <si>
    <t>Being able to jump to the previous setting of Significant Topics after selecting "Select from last year."</t>
  </si>
  <si>
    <t>Very accurate. There are detailed explanations, as well. Sometimes I am unsure why it shows certain topics, though, e.g., plural and singular version of a word ("sensor" and "sensors").</t>
  </si>
  <si>
    <t>Pretty accurate. I like how they are organized and now highlighted in bold.</t>
  </si>
  <si>
    <t>I already do and will continue doing so. It is very helpful for someone, who is not an expert in a certain field such as CS.</t>
  </si>
  <si>
    <t>14764204</t>
  </si>
  <si>
    <t>2019-04-01 23:34:59</t>
  </si>
  <si>
    <t>2019-04-01 23:45:31</t>
  </si>
  <si>
    <t>00:10:32</t>
  </si>
  <si>
    <t>Editorial assistant</t>
  </si>
  <si>
    <t>The new upcoming version is great. I cannot think about any changes to the interface.</t>
  </si>
  <si>
    <t>It is a major tool that allows me to do the classification before it is approved/updated by the Responsible Editor</t>
  </si>
  <si>
    <t>No. of publications where the certain topic appears.</t>
  </si>
  <si>
    <t>Some topics went unnoticed, e.g., the PMCs and keywords for the  proceedings of the conference titled Simulation Science did not feature anything connected to simulation.</t>
  </si>
  <si>
    <t>Saving some sort of partial result which can be later shared with the Responsible Editor.</t>
  </si>
  <si>
    <t>From my point of view it is around 75-80% accurate.</t>
  </si>
  <si>
    <t>Again, around 75-80% accurate.</t>
  </si>
  <si>
    <t>Yes, it is very useful.</t>
  </si>
  <si>
    <t>Assistant Editor LNCS</t>
  </si>
  <si>
    <t>14766534</t>
  </si>
  <si>
    <t>2019-04-03 02:08:17</t>
  </si>
  <si>
    <t>2019-04-03 02:33:26</t>
  </si>
  <si>
    <t>00:25:09</t>
  </si>
  <si>
    <t>I am working for LNCS for 17 years, doing classifications for about 2 years</t>
  </si>
  <si>
    <t>I find it easy to use</t>
  </si>
  <si>
    <t>The tool is extremely helpful, especially as I do not have a scientific Computer Science background; and it is fast in use.</t>
  </si>
  <si>
    <t>it shows the number of papers for a topic
it shows the tree of the product market codes
possibility to adjust granularity</t>
  </si>
  <si>
    <t>now that we have the possibility to add other codes than computer science ones, I don't have weaknesses to list</t>
  </si>
  <si>
    <t>Propose codes for a specific topic (taken from a (conference) title or topics in a call for papers; or from the paper titles in a table of contents)</t>
  </si>
  <si>
    <t>That's not easy for me to say as I do not have a scientific computer science background</t>
  </si>
  <si>
    <t>Yes, I already do!</t>
  </si>
  <si>
    <t>SUS</t>
  </si>
  <si>
    <t>Editor 1</t>
  </si>
  <si>
    <t>Editor 2</t>
  </si>
  <si>
    <t>Editor 3</t>
  </si>
  <si>
    <t>Editor 4</t>
  </si>
  <si>
    <t>Editor 5</t>
  </si>
  <si>
    <t>Editor 6</t>
  </si>
  <si>
    <t>Editor 7</t>
  </si>
  <si>
    <t>Editor 8</t>
  </si>
  <si>
    <t>Editor 9</t>
  </si>
  <si>
    <t>Years of Experience</t>
  </si>
  <si>
    <t>Average</t>
  </si>
  <si>
    <t>Full Name*</t>
  </si>
  <si>
    <t>* this column has been anonimised</t>
  </si>
  <si>
    <t>Stand. Dev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</si>
</sst>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rgb="FF000000"/>
      <name val="Calibri"/>
    </font>
    <font>
      <sz val="11"/>
      <color rgb="FF000000"/>
      <name val="Calibri"/>
      <family val="2"/>
    </font>
  </fonts>
  <fills count="5">
    <fill>
      <patternFill patternType="none"/>
    </fill>
    <fill>
      <patternFill patternType="gray125"/>
    </fill>
    <fill>
      <patternFill patternType="solid">
        <fgColor theme="6"/>
        <bgColor indexed="64"/>
      </patternFill>
    </fill>
    <fill>
      <patternFill patternType="solid">
        <fgColor theme="5"/>
        <bgColor indexed="64"/>
      </patternFill>
    </fill>
    <fill>
      <patternFill patternType="solid">
        <fgColor theme="9"/>
        <bgColor indexed="64"/>
      </patternFill>
    </fill>
  </fills>
  <borders count="1">
    <border>
      <left/>
      <right/>
      <top/>
      <bottom/>
      <diagonal/>
    </border>
  </borders>
  <cellStyleXfs count="1">
    <xf numFmtId="0" fontId="0" fillId="0" borderId="0"/>
  </cellStyleXfs>
  <cellXfs count="17">
    <xf numFmtId="0" fontId="0" fillId="0" borderId="0" xfId="0" applyAlignment="1">
      <alignment horizontal="center"/>
    </xf>
    <xf numFmtId="0" fontId="0" fillId="0" borderId="0" xfId="0" applyAlignment="1">
      <alignment horizontal="center" wrapText="1"/>
    </xf>
    <xf numFmtId="0" fontId="1" fillId="0" borderId="0" xfId="0" applyFont="1" applyAlignment="1">
      <alignment horizontal="center"/>
    </xf>
    <xf numFmtId="0" fontId="0" fillId="0" borderId="0" xfId="0" applyAlignment="1">
      <alignment horizontal="left"/>
    </xf>
    <xf numFmtId="0" fontId="1" fillId="0" borderId="0" xfId="0" applyFont="1" applyAlignment="1">
      <alignment horizontal="left"/>
    </xf>
    <xf numFmtId="0" fontId="0" fillId="2" borderId="0" xfId="0" applyFill="1" applyAlignment="1">
      <alignment horizontal="center"/>
    </xf>
    <xf numFmtId="0" fontId="0" fillId="4" borderId="0" xfId="0" applyFill="1" applyAlignment="1">
      <alignment horizontal="center"/>
    </xf>
    <xf numFmtId="2" fontId="0" fillId="0" borderId="0" xfId="0" applyNumberFormat="1" applyAlignment="1">
      <alignment horizontal="center"/>
    </xf>
    <xf numFmtId="0" fontId="0" fillId="0" borderId="0" xfId="0" applyAlignment="1">
      <alignment horizontal="left" wrapText="1"/>
    </xf>
    <xf numFmtId="0" fontId="1" fillId="0" borderId="0" xfId="0" applyFont="1" applyAlignment="1">
      <alignment horizontal="left" wrapText="1"/>
    </xf>
    <xf numFmtId="0" fontId="1" fillId="2" borderId="0" xfId="0" applyFont="1" applyFill="1" applyAlignment="1">
      <alignment horizontal="center"/>
    </xf>
    <xf numFmtId="0" fontId="1" fillId="2" borderId="0" xfId="0" applyFont="1" applyFill="1" applyAlignment="1">
      <alignment horizontal="left"/>
    </xf>
    <xf numFmtId="0" fontId="1" fillId="0" borderId="0" xfId="0" applyFont="1" applyFill="1" applyAlignment="1">
      <alignment horizontal="center"/>
    </xf>
    <xf numFmtId="0" fontId="0" fillId="0" borderId="0" xfId="0" applyFill="1" applyAlignment="1">
      <alignment horizontal="center"/>
    </xf>
    <xf numFmtId="1" fontId="0" fillId="0" borderId="0" xfId="0" applyNumberFormat="1" applyAlignment="1">
      <alignment horizontal="center"/>
    </xf>
    <xf numFmtId="1" fontId="0" fillId="3" borderId="0" xfId="0" applyNumberFormat="1" applyFill="1" applyAlignment="1">
      <alignment horizontal="center"/>
    </xf>
    <xf numFmtId="1" fontId="0" fillId="2" borderId="0" xfId="0" applyNumberFormat="1" applyFill="1" applyAlignment="1">
      <alignment horizontal="center"/>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6"/>
  <sheetViews>
    <sheetView workbookViewId="0">
      <selection activeCell="C24" sqref="C24"/>
    </sheetView>
  </sheetViews>
  <sheetFormatPr baseColWidth="10" defaultColWidth="8.83203125" defaultRowHeight="15" x14ac:dyDescent="0.2"/>
  <cols>
    <col min="1" max="1" width="20.1640625" customWidth="1"/>
    <col min="2" max="2" width="18.6640625" customWidth="1"/>
    <col min="3" max="3" width="18" customWidth="1"/>
    <col min="5" max="5" width="14.83203125" customWidth="1"/>
    <col min="6" max="6" width="30" customWidth="1"/>
    <col min="7" max="7" width="17.83203125" customWidth="1"/>
    <col min="8" max="8" width="18.5" customWidth="1"/>
    <col min="9" max="9" width="15.5" customWidth="1"/>
    <col min="10" max="10" width="15.6640625" customWidth="1"/>
    <col min="20" max="20" width="57" customWidth="1"/>
    <col min="21" max="21" width="38.6640625" customWidth="1"/>
  </cols>
  <sheetData>
    <row r="1" spans="1:29" x14ac:dyDescent="0.2">
      <c r="A1" t="s">
        <v>0</v>
      </c>
      <c r="E1" s="5" t="s">
        <v>1</v>
      </c>
      <c r="F1" t="s">
        <v>1</v>
      </c>
      <c r="G1" t="s">
        <v>2</v>
      </c>
      <c r="H1" t="s">
        <v>3</v>
      </c>
      <c r="I1" t="s">
        <v>3</v>
      </c>
      <c r="J1" t="s">
        <v>3</v>
      </c>
      <c r="K1" t="s">
        <v>3</v>
      </c>
      <c r="L1" t="s">
        <v>4</v>
      </c>
      <c r="M1" t="s">
        <v>5</v>
      </c>
      <c r="N1" t="s">
        <v>6</v>
      </c>
      <c r="O1" t="s">
        <v>7</v>
      </c>
      <c r="P1" t="s">
        <v>8</v>
      </c>
      <c r="Q1" t="s">
        <v>9</v>
      </c>
      <c r="R1" t="s">
        <v>10</v>
      </c>
      <c r="S1" t="s">
        <v>11</v>
      </c>
      <c r="T1" t="s">
        <v>12</v>
      </c>
      <c r="U1" t="s">
        <v>12</v>
      </c>
      <c r="V1" t="s">
        <v>12</v>
      </c>
      <c r="W1" t="s">
        <v>12</v>
      </c>
      <c r="X1" t="s">
        <v>12</v>
      </c>
      <c r="Y1" t="s">
        <v>12</v>
      </c>
      <c r="Z1" t="s">
        <v>12</v>
      </c>
      <c r="AA1" t="s">
        <v>12</v>
      </c>
      <c r="AB1" t="s">
        <v>12</v>
      </c>
      <c r="AC1" t="s">
        <v>12</v>
      </c>
    </row>
    <row r="2" spans="1:29" x14ac:dyDescent="0.2">
      <c r="A2" t="s">
        <v>13</v>
      </c>
      <c r="B2" t="s">
        <v>14</v>
      </c>
      <c r="C2" t="s">
        <v>15</v>
      </c>
      <c r="D2" t="s">
        <v>16</v>
      </c>
      <c r="E2" s="10" t="s">
        <v>165</v>
      </c>
      <c r="F2" t="s">
        <v>17</v>
      </c>
      <c r="G2" t="s">
        <v>18</v>
      </c>
      <c r="H2" t="s">
        <v>19</v>
      </c>
      <c r="I2" t="s">
        <v>20</v>
      </c>
      <c r="J2" t="s">
        <v>21</v>
      </c>
      <c r="K2" t="s">
        <v>22</v>
      </c>
      <c r="L2" t="s">
        <v>23</v>
      </c>
      <c r="M2" t="s">
        <v>24</v>
      </c>
      <c r="N2" t="s">
        <v>25</v>
      </c>
      <c r="O2" t="s">
        <v>26</v>
      </c>
      <c r="P2" t="s">
        <v>27</v>
      </c>
      <c r="Q2" t="s">
        <v>28</v>
      </c>
      <c r="R2" t="s">
        <v>29</v>
      </c>
      <c r="S2" t="s">
        <v>30</v>
      </c>
      <c r="T2" t="s">
        <v>31</v>
      </c>
      <c r="U2" t="s">
        <v>32</v>
      </c>
      <c r="V2" t="s">
        <v>33</v>
      </c>
      <c r="W2" t="s">
        <v>34</v>
      </c>
      <c r="X2" t="s">
        <v>35</v>
      </c>
      <c r="Y2" t="s">
        <v>36</v>
      </c>
      <c r="Z2" t="s">
        <v>37</v>
      </c>
      <c r="AA2" t="s">
        <v>38</v>
      </c>
      <c r="AB2" t="s">
        <v>39</v>
      </c>
      <c r="AC2" t="s">
        <v>40</v>
      </c>
    </row>
    <row r="3" spans="1:29" x14ac:dyDescent="0.2">
      <c r="A3" t="s">
        <v>41</v>
      </c>
      <c r="B3" t="s">
        <v>42</v>
      </c>
      <c r="C3" t="s">
        <v>43</v>
      </c>
      <c r="D3" t="s">
        <v>44</v>
      </c>
      <c r="E3" s="10" t="s">
        <v>154</v>
      </c>
      <c r="F3" t="s">
        <v>45</v>
      </c>
      <c r="G3" t="s">
        <v>7</v>
      </c>
      <c r="H3" t="s">
        <v>5</v>
      </c>
      <c r="I3" t="s">
        <v>4</v>
      </c>
      <c r="J3" t="s">
        <v>3</v>
      </c>
      <c r="K3" t="s">
        <v>4</v>
      </c>
      <c r="L3" t="s">
        <v>46</v>
      </c>
      <c r="M3" t="s">
        <v>47</v>
      </c>
      <c r="N3" t="s">
        <v>48</v>
      </c>
      <c r="O3" t="s">
        <v>49</v>
      </c>
      <c r="P3" t="s">
        <v>50</v>
      </c>
      <c r="Q3" t="s">
        <v>51</v>
      </c>
      <c r="R3" t="s">
        <v>52</v>
      </c>
      <c r="S3" t="s">
        <v>53</v>
      </c>
      <c r="T3" t="s">
        <v>2</v>
      </c>
      <c r="U3" t="s">
        <v>4</v>
      </c>
      <c r="V3" t="s">
        <v>5</v>
      </c>
      <c r="W3" t="s">
        <v>4</v>
      </c>
      <c r="X3" t="s">
        <v>5</v>
      </c>
      <c r="Y3" t="s">
        <v>1</v>
      </c>
      <c r="Z3" t="s">
        <v>5</v>
      </c>
      <c r="AA3" t="s">
        <v>1</v>
      </c>
      <c r="AB3" t="s">
        <v>1</v>
      </c>
      <c r="AC3" t="s">
        <v>2</v>
      </c>
    </row>
    <row r="4" spans="1:29" x14ac:dyDescent="0.2">
      <c r="A4" t="s">
        <v>54</v>
      </c>
      <c r="B4" t="s">
        <v>55</v>
      </c>
      <c r="C4" t="s">
        <v>56</v>
      </c>
      <c r="D4" t="s">
        <v>57</v>
      </c>
      <c r="E4" s="10" t="s">
        <v>155</v>
      </c>
      <c r="F4" t="s">
        <v>58</v>
      </c>
      <c r="G4" t="s">
        <v>9</v>
      </c>
      <c r="H4" t="s">
        <v>5</v>
      </c>
      <c r="I4" t="s">
        <v>3</v>
      </c>
      <c r="J4" t="s">
        <v>3</v>
      </c>
      <c r="K4" t="s">
        <v>3</v>
      </c>
      <c r="L4" t="s">
        <v>59</v>
      </c>
      <c r="M4" t="s">
        <v>60</v>
      </c>
      <c r="N4" t="s">
        <v>61</v>
      </c>
      <c r="O4" t="s">
        <v>62</v>
      </c>
      <c r="P4" t="s">
        <v>63</v>
      </c>
      <c r="Q4" t="s">
        <v>64</v>
      </c>
      <c r="R4" t="s">
        <v>65</v>
      </c>
      <c r="S4" t="s">
        <v>66</v>
      </c>
      <c r="T4" t="s">
        <v>2</v>
      </c>
      <c r="U4" t="s">
        <v>4</v>
      </c>
      <c r="V4" t="s">
        <v>4</v>
      </c>
      <c r="W4" t="s">
        <v>4</v>
      </c>
      <c r="X4" t="s">
        <v>4</v>
      </c>
      <c r="Y4" t="s">
        <v>3</v>
      </c>
      <c r="Z4" t="s">
        <v>4</v>
      </c>
      <c r="AA4" t="s">
        <v>2</v>
      </c>
      <c r="AB4" t="s">
        <v>2</v>
      </c>
      <c r="AC4" t="s">
        <v>2</v>
      </c>
    </row>
    <row r="5" spans="1:29" x14ac:dyDescent="0.2">
      <c r="A5" t="s">
        <v>67</v>
      </c>
      <c r="B5" t="s">
        <v>68</v>
      </c>
      <c r="C5" t="s">
        <v>69</v>
      </c>
      <c r="D5" t="s">
        <v>70</v>
      </c>
      <c r="E5" s="10" t="s">
        <v>156</v>
      </c>
      <c r="F5" t="s">
        <v>71</v>
      </c>
      <c r="G5" t="s">
        <v>5</v>
      </c>
      <c r="H5" t="s">
        <v>4</v>
      </c>
      <c r="I5" t="s">
        <v>3</v>
      </c>
      <c r="J5" t="s">
        <v>4</v>
      </c>
      <c r="K5" t="s">
        <v>3</v>
      </c>
      <c r="L5" t="s">
        <v>72</v>
      </c>
      <c r="M5" t="s">
        <v>73</v>
      </c>
      <c r="N5" t="s">
        <v>74</v>
      </c>
      <c r="O5" t="s">
        <v>75</v>
      </c>
      <c r="P5" t="s">
        <v>76</v>
      </c>
      <c r="Q5" t="s">
        <v>77</v>
      </c>
      <c r="R5" t="s">
        <v>78</v>
      </c>
      <c r="S5" t="s">
        <v>79</v>
      </c>
      <c r="T5" t="s">
        <v>2</v>
      </c>
      <c r="U5" t="s">
        <v>5</v>
      </c>
      <c r="V5" t="s">
        <v>4</v>
      </c>
      <c r="W5" t="s">
        <v>4</v>
      </c>
      <c r="X5" t="s">
        <v>4</v>
      </c>
      <c r="Y5" t="s">
        <v>2</v>
      </c>
      <c r="Z5" t="s">
        <v>4</v>
      </c>
      <c r="AA5" t="s">
        <v>2</v>
      </c>
      <c r="AB5" t="s">
        <v>2</v>
      </c>
      <c r="AC5" t="s">
        <v>3</v>
      </c>
    </row>
    <row r="6" spans="1:29" x14ac:dyDescent="0.2">
      <c r="A6" t="s">
        <v>80</v>
      </c>
      <c r="B6" t="s">
        <v>81</v>
      </c>
      <c r="C6" t="s">
        <v>82</v>
      </c>
      <c r="D6" t="s">
        <v>83</v>
      </c>
      <c r="E6" s="10" t="s">
        <v>157</v>
      </c>
      <c r="F6" t="s">
        <v>84</v>
      </c>
      <c r="G6" t="s">
        <v>3</v>
      </c>
      <c r="H6" t="s">
        <v>4</v>
      </c>
      <c r="I6" t="s">
        <v>3</v>
      </c>
      <c r="J6" t="s">
        <v>3</v>
      </c>
      <c r="K6" t="s">
        <v>4</v>
      </c>
      <c r="L6" t="s">
        <v>85</v>
      </c>
      <c r="M6" t="s">
        <v>86</v>
      </c>
      <c r="N6" t="s">
        <v>87</v>
      </c>
      <c r="O6" t="s">
        <v>88</v>
      </c>
      <c r="P6" t="s">
        <v>89</v>
      </c>
      <c r="Q6" t="s">
        <v>90</v>
      </c>
      <c r="R6" t="s">
        <v>90</v>
      </c>
      <c r="S6" t="s">
        <v>91</v>
      </c>
      <c r="T6" t="s">
        <v>2</v>
      </c>
      <c r="U6" t="s">
        <v>5</v>
      </c>
      <c r="V6" t="s">
        <v>5</v>
      </c>
      <c r="W6" t="s">
        <v>4</v>
      </c>
      <c r="X6" t="s">
        <v>5</v>
      </c>
      <c r="Y6" t="s">
        <v>2</v>
      </c>
      <c r="Z6" t="s">
        <v>5</v>
      </c>
      <c r="AA6" t="s">
        <v>1</v>
      </c>
      <c r="AB6" t="s">
        <v>1</v>
      </c>
      <c r="AC6" t="s">
        <v>1</v>
      </c>
    </row>
    <row r="7" spans="1:29" x14ac:dyDescent="0.2">
      <c r="A7" t="s">
        <v>92</v>
      </c>
      <c r="B7" t="s">
        <v>93</v>
      </c>
      <c r="C7" t="s">
        <v>94</v>
      </c>
      <c r="D7" t="s">
        <v>95</v>
      </c>
      <c r="E7" s="10" t="s">
        <v>158</v>
      </c>
      <c r="F7" t="s">
        <v>45</v>
      </c>
      <c r="G7" t="s">
        <v>96</v>
      </c>
      <c r="H7" t="s">
        <v>3</v>
      </c>
      <c r="I7" t="s">
        <v>3</v>
      </c>
      <c r="J7" t="s">
        <v>3</v>
      </c>
      <c r="K7" t="s">
        <v>3</v>
      </c>
      <c r="L7" t="s">
        <v>97</v>
      </c>
      <c r="M7" t="s">
        <v>98</v>
      </c>
      <c r="N7" t="s">
        <v>99</v>
      </c>
      <c r="O7" t="s">
        <v>100</v>
      </c>
      <c r="P7" t="s">
        <v>101</v>
      </c>
      <c r="Q7" t="s">
        <v>102</v>
      </c>
      <c r="R7" t="s">
        <v>102</v>
      </c>
      <c r="S7" t="s">
        <v>103</v>
      </c>
      <c r="T7" t="s">
        <v>1</v>
      </c>
      <c r="U7" t="s">
        <v>5</v>
      </c>
      <c r="V7" t="s">
        <v>4</v>
      </c>
      <c r="W7" t="s">
        <v>4</v>
      </c>
      <c r="X7" t="s">
        <v>4</v>
      </c>
      <c r="Y7" t="s">
        <v>2</v>
      </c>
      <c r="Z7" t="s">
        <v>4</v>
      </c>
      <c r="AA7" t="s">
        <v>1</v>
      </c>
      <c r="AB7" t="s">
        <v>1</v>
      </c>
      <c r="AC7" t="s">
        <v>1</v>
      </c>
    </row>
    <row r="8" spans="1:29" x14ac:dyDescent="0.2">
      <c r="A8" t="s">
        <v>104</v>
      </c>
      <c r="B8" t="s">
        <v>105</v>
      </c>
      <c r="C8" t="s">
        <v>106</v>
      </c>
      <c r="D8" t="s">
        <v>107</v>
      </c>
      <c r="E8" s="10" t="s">
        <v>159</v>
      </c>
      <c r="F8" t="s">
        <v>108</v>
      </c>
      <c r="G8" t="s">
        <v>1</v>
      </c>
      <c r="H8" t="s">
        <v>4</v>
      </c>
      <c r="I8" t="s">
        <v>4</v>
      </c>
      <c r="J8" t="s">
        <v>4</v>
      </c>
      <c r="K8" t="s">
        <v>3</v>
      </c>
      <c r="L8" t="s">
        <v>109</v>
      </c>
      <c r="M8" t="s">
        <v>110</v>
      </c>
      <c r="N8" t="s">
        <v>111</v>
      </c>
      <c r="O8" t="s">
        <v>112</v>
      </c>
      <c r="P8" t="s">
        <v>113</v>
      </c>
      <c r="Q8" t="s">
        <v>114</v>
      </c>
      <c r="R8" t="s">
        <v>114</v>
      </c>
      <c r="S8" t="s">
        <v>53</v>
      </c>
      <c r="T8" t="s">
        <v>1</v>
      </c>
      <c r="U8" t="s">
        <v>4</v>
      </c>
      <c r="V8" t="s">
        <v>4</v>
      </c>
      <c r="W8" t="s">
        <v>4</v>
      </c>
      <c r="X8" t="s">
        <v>5</v>
      </c>
      <c r="Y8" t="s">
        <v>2</v>
      </c>
      <c r="Z8" t="s">
        <v>4</v>
      </c>
      <c r="AA8" t="s">
        <v>1</v>
      </c>
      <c r="AB8" t="s">
        <v>1</v>
      </c>
      <c r="AC8" t="s">
        <v>1</v>
      </c>
    </row>
    <row r="9" spans="1:29" x14ac:dyDescent="0.2">
      <c r="A9" t="s">
        <v>115</v>
      </c>
      <c r="B9" t="s">
        <v>116</v>
      </c>
      <c r="C9" t="s">
        <v>117</v>
      </c>
      <c r="D9" t="s">
        <v>118</v>
      </c>
      <c r="E9" s="10" t="s">
        <v>160</v>
      </c>
      <c r="F9" t="s">
        <v>58</v>
      </c>
      <c r="G9" t="s">
        <v>1</v>
      </c>
      <c r="H9" t="s">
        <v>3</v>
      </c>
      <c r="I9" t="s">
        <v>2</v>
      </c>
      <c r="J9" t="s">
        <v>3</v>
      </c>
      <c r="K9" t="s">
        <v>2</v>
      </c>
      <c r="L9" t="s">
        <v>119</v>
      </c>
      <c r="M9" t="s">
        <v>120</v>
      </c>
      <c r="N9" t="s">
        <v>121</v>
      </c>
      <c r="O9" t="s">
        <v>122</v>
      </c>
      <c r="P9" t="s">
        <v>123</v>
      </c>
      <c r="Q9" t="s">
        <v>124</v>
      </c>
      <c r="R9" t="s">
        <v>125</v>
      </c>
      <c r="S9" t="s">
        <v>126</v>
      </c>
      <c r="T9" t="s">
        <v>2</v>
      </c>
      <c r="U9" t="s">
        <v>5</v>
      </c>
      <c r="V9" t="s">
        <v>4</v>
      </c>
      <c r="W9" t="s">
        <v>5</v>
      </c>
      <c r="X9" t="s">
        <v>5</v>
      </c>
      <c r="Y9" t="s">
        <v>2</v>
      </c>
      <c r="Z9" t="s">
        <v>4</v>
      </c>
      <c r="AA9" t="s">
        <v>2</v>
      </c>
      <c r="AB9" t="s">
        <v>2</v>
      </c>
      <c r="AC9" t="s">
        <v>2</v>
      </c>
    </row>
    <row r="10" spans="1:29" x14ac:dyDescent="0.2">
      <c r="A10" t="s">
        <v>127</v>
      </c>
      <c r="B10" t="s">
        <v>128</v>
      </c>
      <c r="C10" t="s">
        <v>129</v>
      </c>
      <c r="D10" t="s">
        <v>130</v>
      </c>
      <c r="E10" s="10" t="s">
        <v>161</v>
      </c>
      <c r="F10" t="s">
        <v>131</v>
      </c>
      <c r="G10" t="s">
        <v>1</v>
      </c>
      <c r="H10" t="s">
        <v>5</v>
      </c>
      <c r="I10" t="s">
        <v>4</v>
      </c>
      <c r="J10" t="s">
        <v>3</v>
      </c>
      <c r="K10" t="s">
        <v>3</v>
      </c>
      <c r="L10" t="s">
        <v>132</v>
      </c>
      <c r="M10" t="s">
        <v>133</v>
      </c>
      <c r="N10" t="s">
        <v>134</v>
      </c>
      <c r="O10" t="s">
        <v>135</v>
      </c>
      <c r="P10" t="s">
        <v>136</v>
      </c>
      <c r="Q10" t="s">
        <v>137</v>
      </c>
      <c r="R10" t="s">
        <v>138</v>
      </c>
      <c r="S10" t="s">
        <v>139</v>
      </c>
      <c r="T10" t="s">
        <v>3</v>
      </c>
      <c r="U10" t="s">
        <v>5</v>
      </c>
      <c r="V10" t="s">
        <v>4</v>
      </c>
      <c r="W10" t="s">
        <v>4</v>
      </c>
      <c r="X10" t="s">
        <v>3</v>
      </c>
      <c r="Y10" t="s">
        <v>2</v>
      </c>
      <c r="Z10" t="s">
        <v>3</v>
      </c>
      <c r="AA10" t="s">
        <v>2</v>
      </c>
      <c r="AB10" t="s">
        <v>3</v>
      </c>
      <c r="AC10" t="s">
        <v>2</v>
      </c>
    </row>
    <row r="11" spans="1:29" x14ac:dyDescent="0.2">
      <c r="A11" t="s">
        <v>141</v>
      </c>
      <c r="B11" t="s">
        <v>142</v>
      </c>
      <c r="C11" t="s">
        <v>143</v>
      </c>
      <c r="D11" t="s">
        <v>144</v>
      </c>
      <c r="E11" s="10" t="s">
        <v>162</v>
      </c>
      <c r="F11" t="s">
        <v>140</v>
      </c>
      <c r="G11" t="s">
        <v>145</v>
      </c>
      <c r="H11" t="s">
        <v>4</v>
      </c>
      <c r="I11" t="s">
        <v>3</v>
      </c>
      <c r="J11" t="s">
        <v>4</v>
      </c>
      <c r="K11" t="s">
        <v>3</v>
      </c>
      <c r="L11" t="s">
        <v>146</v>
      </c>
      <c r="M11" t="s">
        <v>147</v>
      </c>
      <c r="N11" t="s">
        <v>148</v>
      </c>
      <c r="O11" t="s">
        <v>149</v>
      </c>
      <c r="P11" t="s">
        <v>150</v>
      </c>
      <c r="Q11" t="s">
        <v>151</v>
      </c>
      <c r="R11" t="s">
        <v>151</v>
      </c>
      <c r="S11" t="s">
        <v>152</v>
      </c>
      <c r="T11" t="s">
        <v>2</v>
      </c>
      <c r="U11" t="s">
        <v>5</v>
      </c>
      <c r="V11" t="s">
        <v>5</v>
      </c>
      <c r="W11" t="s">
        <v>4</v>
      </c>
      <c r="X11" t="s">
        <v>5</v>
      </c>
      <c r="Y11" t="s">
        <v>1</v>
      </c>
      <c r="Z11" t="s">
        <v>5</v>
      </c>
      <c r="AA11" t="s">
        <v>1</v>
      </c>
      <c r="AB11" t="s">
        <v>2</v>
      </c>
      <c r="AC11" t="s">
        <v>2</v>
      </c>
    </row>
    <row r="16" spans="1:29" x14ac:dyDescent="0.2">
      <c r="A16" s="11" t="s">
        <v>166</v>
      </c>
      <c r="B16" s="5"/>
    </row>
  </sheetData>
  <sheetProtection formatCells="0" formatColumns="0" formatRows="0" insertColumns="0" insertRows="0" insertHyperlinks="0" deleteColumns="0" deleteRows="0" sort="0" autoFilter="0" pivotTables="0"/>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F8E6D-EDE0-5443-AE9B-A6CF7786ADFE}">
  <dimension ref="A1:C11"/>
  <sheetViews>
    <sheetView workbookViewId="0">
      <selection activeCell="C9" sqref="C9"/>
    </sheetView>
  </sheetViews>
  <sheetFormatPr baseColWidth="10" defaultRowHeight="15" x14ac:dyDescent="0.2"/>
  <sheetData>
    <row r="1" spans="1:3" x14ac:dyDescent="0.2">
      <c r="B1" s="2" t="s">
        <v>163</v>
      </c>
    </row>
    <row r="2" spans="1:3" x14ac:dyDescent="0.2">
      <c r="A2" s="2" t="s">
        <v>154</v>
      </c>
      <c r="B2" s="7">
        <v>7</v>
      </c>
    </row>
    <row r="3" spans="1:3" x14ac:dyDescent="0.2">
      <c r="A3" s="2" t="s">
        <v>155</v>
      </c>
      <c r="B3" s="7">
        <v>9</v>
      </c>
    </row>
    <row r="4" spans="1:3" x14ac:dyDescent="0.2">
      <c r="A4" s="2" t="s">
        <v>156</v>
      </c>
      <c r="B4" s="7">
        <v>5</v>
      </c>
    </row>
    <row r="5" spans="1:3" x14ac:dyDescent="0.2">
      <c r="A5" s="2" t="s">
        <v>157</v>
      </c>
      <c r="B5" s="7">
        <v>3</v>
      </c>
    </row>
    <row r="6" spans="1:3" x14ac:dyDescent="0.2">
      <c r="A6" s="2" t="s">
        <v>158</v>
      </c>
      <c r="B6" s="7">
        <v>0</v>
      </c>
    </row>
    <row r="7" spans="1:3" x14ac:dyDescent="0.2">
      <c r="A7" s="2" t="s">
        <v>159</v>
      </c>
      <c r="B7" s="7">
        <v>1</v>
      </c>
    </row>
    <row r="8" spans="1:3" x14ac:dyDescent="0.2">
      <c r="A8" s="2" t="s">
        <v>160</v>
      </c>
      <c r="B8" s="7">
        <v>1</v>
      </c>
    </row>
    <row r="9" spans="1:3" x14ac:dyDescent="0.2">
      <c r="A9" s="2" t="s">
        <v>161</v>
      </c>
      <c r="B9" s="7">
        <v>1</v>
      </c>
    </row>
    <row r="10" spans="1:3" x14ac:dyDescent="0.2">
      <c r="A10" s="2" t="s">
        <v>162</v>
      </c>
      <c r="B10" s="7">
        <v>17</v>
      </c>
    </row>
    <row r="11" spans="1:3" x14ac:dyDescent="0.2">
      <c r="B11">
        <f>AVERAGE(B2:B10)</f>
        <v>4.8888888888888893</v>
      </c>
      <c r="C11">
        <f>AVERAGE(B2:B10)</f>
        <v>4.8888888888888893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40C43-DE7F-504A-B711-FACD74D3C52F}">
  <dimension ref="A1:I10"/>
  <sheetViews>
    <sheetView workbookViewId="0">
      <selection activeCell="B8" sqref="B8"/>
    </sheetView>
  </sheetViews>
  <sheetFormatPr baseColWidth="10" defaultRowHeight="15" x14ac:dyDescent="0.2"/>
  <cols>
    <col min="1" max="1" width="17.5" customWidth="1"/>
    <col min="2" max="9" width="50.83203125" customWidth="1"/>
  </cols>
  <sheetData>
    <row r="1" spans="1:9" s="8" customFormat="1" ht="50" customHeight="1" x14ac:dyDescent="0.2">
      <c r="A1" s="8" t="s">
        <v>17</v>
      </c>
      <c r="B1" s="8" t="s">
        <v>23</v>
      </c>
      <c r="C1" s="8" t="s">
        <v>24</v>
      </c>
      <c r="D1" s="8" t="s">
        <v>25</v>
      </c>
      <c r="E1" s="8" t="s">
        <v>26</v>
      </c>
      <c r="F1" s="8" t="s">
        <v>27</v>
      </c>
      <c r="G1" s="9" t="s">
        <v>28</v>
      </c>
      <c r="H1" s="9" t="s">
        <v>29</v>
      </c>
      <c r="I1" s="9" t="s">
        <v>30</v>
      </c>
    </row>
    <row r="2" spans="1:9" s="8" customFormat="1" ht="50" customHeight="1" x14ac:dyDescent="0.2">
      <c r="A2" s="8" t="s">
        <v>45</v>
      </c>
      <c r="B2" s="8" t="s">
        <v>46</v>
      </c>
      <c r="C2" s="8" t="s">
        <v>47</v>
      </c>
      <c r="D2" s="8" t="s">
        <v>48</v>
      </c>
      <c r="E2" s="8" t="s">
        <v>49</v>
      </c>
      <c r="F2" s="8" t="s">
        <v>50</v>
      </c>
      <c r="G2" s="8" t="s">
        <v>51</v>
      </c>
      <c r="H2" s="8" t="s">
        <v>52</v>
      </c>
      <c r="I2" s="8" t="s">
        <v>53</v>
      </c>
    </row>
    <row r="3" spans="1:9" s="8" customFormat="1" ht="50" customHeight="1" x14ac:dyDescent="0.2">
      <c r="A3" s="8" t="s">
        <v>58</v>
      </c>
      <c r="B3" s="8" t="s">
        <v>59</v>
      </c>
      <c r="C3" s="8" t="s">
        <v>60</v>
      </c>
      <c r="D3" s="8" t="s">
        <v>61</v>
      </c>
      <c r="E3" s="8" t="s">
        <v>62</v>
      </c>
      <c r="F3" s="8" t="s">
        <v>63</v>
      </c>
      <c r="G3" s="8" t="s">
        <v>64</v>
      </c>
      <c r="H3" s="8" t="s">
        <v>65</v>
      </c>
      <c r="I3" s="8" t="s">
        <v>66</v>
      </c>
    </row>
    <row r="4" spans="1:9" s="8" customFormat="1" ht="50" customHeight="1" x14ac:dyDescent="0.2">
      <c r="A4" s="8" t="s">
        <v>71</v>
      </c>
      <c r="B4" s="8" t="s">
        <v>72</v>
      </c>
      <c r="C4" s="8" t="s">
        <v>73</v>
      </c>
      <c r="D4" s="8" t="s">
        <v>74</v>
      </c>
      <c r="E4" s="8" t="s">
        <v>75</v>
      </c>
      <c r="F4" s="8" t="s">
        <v>76</v>
      </c>
      <c r="G4" s="8" t="s">
        <v>77</v>
      </c>
      <c r="H4" s="8" t="s">
        <v>78</v>
      </c>
      <c r="I4" s="8" t="s">
        <v>79</v>
      </c>
    </row>
    <row r="5" spans="1:9" s="8" customFormat="1" ht="50" customHeight="1" x14ac:dyDescent="0.2">
      <c r="A5" s="8" t="s">
        <v>84</v>
      </c>
      <c r="B5" s="8" t="s">
        <v>85</v>
      </c>
      <c r="C5" s="8" t="s">
        <v>86</v>
      </c>
      <c r="D5" s="8" t="s">
        <v>87</v>
      </c>
      <c r="E5" s="8" t="s">
        <v>88</v>
      </c>
      <c r="F5" s="8" t="s">
        <v>89</v>
      </c>
      <c r="G5" s="8" t="s">
        <v>90</v>
      </c>
      <c r="H5" s="8" t="s">
        <v>90</v>
      </c>
      <c r="I5" s="8" t="s">
        <v>91</v>
      </c>
    </row>
    <row r="6" spans="1:9" s="8" customFormat="1" ht="50" customHeight="1" x14ac:dyDescent="0.2">
      <c r="A6" s="8" t="s">
        <v>45</v>
      </c>
      <c r="B6" s="8" t="s">
        <v>97</v>
      </c>
      <c r="C6" s="8" t="s">
        <v>98</v>
      </c>
      <c r="D6" s="8" t="s">
        <v>99</v>
      </c>
      <c r="E6" s="8" t="s">
        <v>100</v>
      </c>
      <c r="F6" s="8" t="s">
        <v>101</v>
      </c>
      <c r="G6" s="8" t="s">
        <v>102</v>
      </c>
      <c r="H6" s="8" t="s">
        <v>102</v>
      </c>
      <c r="I6" s="8" t="s">
        <v>103</v>
      </c>
    </row>
    <row r="7" spans="1:9" s="8" customFormat="1" ht="50" customHeight="1" x14ac:dyDescent="0.2">
      <c r="A7" s="8" t="s">
        <v>108</v>
      </c>
      <c r="B7" s="8" t="s">
        <v>109</v>
      </c>
      <c r="C7" s="8" t="s">
        <v>110</v>
      </c>
      <c r="D7" s="8" t="s">
        <v>111</v>
      </c>
      <c r="E7" s="8" t="s">
        <v>112</v>
      </c>
      <c r="F7" s="8" t="s">
        <v>113</v>
      </c>
      <c r="G7" s="8" t="s">
        <v>114</v>
      </c>
      <c r="H7" s="8" t="s">
        <v>114</v>
      </c>
      <c r="I7" s="8" t="s">
        <v>53</v>
      </c>
    </row>
    <row r="8" spans="1:9" s="8" customFormat="1" ht="50" customHeight="1" x14ac:dyDescent="0.2">
      <c r="A8" s="8" t="s">
        <v>58</v>
      </c>
      <c r="B8" s="8" t="s">
        <v>119</v>
      </c>
      <c r="C8" s="8" t="s">
        <v>120</v>
      </c>
      <c r="D8" s="8" t="s">
        <v>121</v>
      </c>
      <c r="E8" s="8" t="s">
        <v>122</v>
      </c>
      <c r="F8" s="8" t="s">
        <v>123</v>
      </c>
      <c r="G8" s="8" t="s">
        <v>124</v>
      </c>
      <c r="H8" s="8" t="s">
        <v>125</v>
      </c>
      <c r="I8" s="8" t="s">
        <v>126</v>
      </c>
    </row>
    <row r="9" spans="1:9" s="8" customFormat="1" ht="50" customHeight="1" x14ac:dyDescent="0.2">
      <c r="A9" s="8" t="s">
        <v>131</v>
      </c>
      <c r="B9" s="8" t="s">
        <v>132</v>
      </c>
      <c r="C9" s="8" t="s">
        <v>133</v>
      </c>
      <c r="D9" s="8" t="s">
        <v>134</v>
      </c>
      <c r="E9" s="8" t="s">
        <v>135</v>
      </c>
      <c r="F9" s="8" t="s">
        <v>136</v>
      </c>
      <c r="G9" s="8" t="s">
        <v>137</v>
      </c>
      <c r="H9" s="8" t="s">
        <v>138</v>
      </c>
      <c r="I9" s="8" t="s">
        <v>139</v>
      </c>
    </row>
    <row r="10" spans="1:9" s="8" customFormat="1" ht="50" customHeight="1" x14ac:dyDescent="0.2">
      <c r="A10" s="8" t="s">
        <v>140</v>
      </c>
      <c r="B10" s="8" t="s">
        <v>146</v>
      </c>
      <c r="C10" s="8" t="s">
        <v>147</v>
      </c>
      <c r="D10" s="8" t="s">
        <v>148</v>
      </c>
      <c r="E10" s="8" t="s">
        <v>149</v>
      </c>
      <c r="F10" s="8" t="s">
        <v>150</v>
      </c>
      <c r="G10" s="8" t="s">
        <v>151</v>
      </c>
      <c r="H10" s="8" t="s">
        <v>151</v>
      </c>
      <c r="I10" s="8" t="s">
        <v>152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F91AA-2E9C-C646-800E-7048F50E3066}">
  <dimension ref="A1:M28"/>
  <sheetViews>
    <sheetView tabSelected="1" workbookViewId="0">
      <selection activeCell="A14" sqref="A14:XFD14"/>
    </sheetView>
  </sheetViews>
  <sheetFormatPr baseColWidth="10" defaultRowHeight="15" x14ac:dyDescent="0.2"/>
  <cols>
    <col min="1" max="1" width="14.5" customWidth="1"/>
    <col min="2" max="11" width="20.83203125" customWidth="1"/>
  </cols>
  <sheetData>
    <row r="1" spans="1:13" x14ac:dyDescent="0.2">
      <c r="A1" s="3"/>
      <c r="B1" t="s">
        <v>12</v>
      </c>
      <c r="C1" t="s">
        <v>12</v>
      </c>
      <c r="D1" t="s">
        <v>12</v>
      </c>
      <c r="E1" t="s">
        <v>12</v>
      </c>
      <c r="F1" t="s">
        <v>12</v>
      </c>
      <c r="G1" t="s">
        <v>12</v>
      </c>
      <c r="H1" t="s">
        <v>12</v>
      </c>
      <c r="I1" t="s">
        <v>12</v>
      </c>
      <c r="J1" t="s">
        <v>12</v>
      </c>
      <c r="K1" t="s">
        <v>12</v>
      </c>
    </row>
    <row r="2" spans="1:13" ht="57" customHeight="1" x14ac:dyDescent="0.2">
      <c r="A2" s="8"/>
      <c r="B2" s="1" t="s">
        <v>31</v>
      </c>
      <c r="C2" s="1" t="s">
        <v>32</v>
      </c>
      <c r="D2" s="1" t="s">
        <v>33</v>
      </c>
      <c r="E2" s="1" t="s">
        <v>34</v>
      </c>
      <c r="F2" s="1" t="s">
        <v>35</v>
      </c>
      <c r="G2" s="1" t="s">
        <v>36</v>
      </c>
      <c r="H2" s="1" t="s">
        <v>37</v>
      </c>
      <c r="I2" s="1" t="s">
        <v>38</v>
      </c>
      <c r="J2" s="1" t="s">
        <v>39</v>
      </c>
      <c r="K2" s="1" t="s">
        <v>40</v>
      </c>
      <c r="L2" s="1"/>
      <c r="M2" s="1"/>
    </row>
    <row r="3" spans="1:13" x14ac:dyDescent="0.2">
      <c r="A3" s="4" t="s">
        <v>154</v>
      </c>
      <c r="B3" s="14">
        <v>2</v>
      </c>
      <c r="C3" s="14">
        <v>4</v>
      </c>
      <c r="D3" s="14">
        <v>5</v>
      </c>
      <c r="E3" s="14">
        <v>4</v>
      </c>
      <c r="F3" s="14">
        <v>5</v>
      </c>
      <c r="G3" s="14">
        <v>1</v>
      </c>
      <c r="H3" s="14">
        <v>5</v>
      </c>
      <c r="I3" s="14">
        <v>1</v>
      </c>
      <c r="J3" s="14">
        <v>1</v>
      </c>
      <c r="K3" s="14">
        <v>2</v>
      </c>
    </row>
    <row r="4" spans="1:13" x14ac:dyDescent="0.2">
      <c r="A4" s="4" t="s">
        <v>155</v>
      </c>
      <c r="B4" s="14">
        <v>2</v>
      </c>
      <c r="C4" s="14">
        <v>4</v>
      </c>
      <c r="D4" s="14">
        <v>4</v>
      </c>
      <c r="E4" s="14">
        <v>4</v>
      </c>
      <c r="F4" s="14">
        <v>4</v>
      </c>
      <c r="G4" s="14">
        <v>3</v>
      </c>
      <c r="H4" s="14">
        <v>4</v>
      </c>
      <c r="I4" s="14">
        <v>2</v>
      </c>
      <c r="J4" s="14">
        <v>2</v>
      </c>
      <c r="K4" s="14">
        <v>2</v>
      </c>
    </row>
    <row r="5" spans="1:13" x14ac:dyDescent="0.2">
      <c r="A5" s="4" t="s">
        <v>156</v>
      </c>
      <c r="B5" s="14">
        <v>2</v>
      </c>
      <c r="C5" s="14">
        <v>5</v>
      </c>
      <c r="D5" s="14">
        <v>4</v>
      </c>
      <c r="E5" s="14">
        <v>4</v>
      </c>
      <c r="F5" s="14">
        <v>4</v>
      </c>
      <c r="G5" s="14">
        <v>2</v>
      </c>
      <c r="H5" s="14">
        <v>4</v>
      </c>
      <c r="I5" s="14">
        <v>2</v>
      </c>
      <c r="J5" s="14">
        <v>2</v>
      </c>
      <c r="K5" s="14">
        <v>3</v>
      </c>
    </row>
    <row r="6" spans="1:13" x14ac:dyDescent="0.2">
      <c r="A6" s="4" t="s">
        <v>157</v>
      </c>
      <c r="B6" s="14">
        <v>2</v>
      </c>
      <c r="C6" s="14">
        <v>5</v>
      </c>
      <c r="D6" s="14">
        <v>5</v>
      </c>
      <c r="E6" s="14">
        <v>4</v>
      </c>
      <c r="F6" s="14">
        <v>5</v>
      </c>
      <c r="G6" s="14">
        <v>2</v>
      </c>
      <c r="H6" s="14">
        <v>5</v>
      </c>
      <c r="I6" s="14">
        <v>1</v>
      </c>
      <c r="J6" s="14">
        <v>1</v>
      </c>
      <c r="K6" s="14">
        <v>1</v>
      </c>
    </row>
    <row r="7" spans="1:13" x14ac:dyDescent="0.2">
      <c r="A7" s="4" t="s">
        <v>158</v>
      </c>
      <c r="B7" s="14">
        <v>1</v>
      </c>
      <c r="C7" s="14">
        <v>5</v>
      </c>
      <c r="D7" s="14">
        <v>4</v>
      </c>
      <c r="E7" s="14">
        <v>4</v>
      </c>
      <c r="F7" s="14">
        <v>4</v>
      </c>
      <c r="G7" s="14">
        <v>2</v>
      </c>
      <c r="H7" s="14">
        <v>4</v>
      </c>
      <c r="I7" s="14">
        <v>1</v>
      </c>
      <c r="J7" s="14">
        <v>1</v>
      </c>
      <c r="K7" s="14">
        <v>1</v>
      </c>
    </row>
    <row r="8" spans="1:13" x14ac:dyDescent="0.2">
      <c r="A8" s="4" t="s">
        <v>159</v>
      </c>
      <c r="B8" s="14">
        <v>1</v>
      </c>
      <c r="C8" s="14">
        <v>4</v>
      </c>
      <c r="D8" s="14">
        <v>4</v>
      </c>
      <c r="E8" s="14">
        <v>4</v>
      </c>
      <c r="F8" s="14">
        <v>5</v>
      </c>
      <c r="G8" s="14">
        <v>2</v>
      </c>
      <c r="H8" s="14">
        <v>4</v>
      </c>
      <c r="I8" s="14">
        <v>1</v>
      </c>
      <c r="J8" s="14">
        <v>1</v>
      </c>
      <c r="K8" s="14">
        <v>1</v>
      </c>
    </row>
    <row r="9" spans="1:13" x14ac:dyDescent="0.2">
      <c r="A9" s="4" t="s">
        <v>160</v>
      </c>
      <c r="B9" s="14">
        <v>2</v>
      </c>
      <c r="C9" s="14">
        <v>5</v>
      </c>
      <c r="D9" s="14">
        <v>4</v>
      </c>
      <c r="E9" s="14">
        <v>5</v>
      </c>
      <c r="F9" s="14">
        <v>5</v>
      </c>
      <c r="G9" s="14">
        <v>2</v>
      </c>
      <c r="H9" s="14">
        <v>4</v>
      </c>
      <c r="I9" s="14">
        <v>2</v>
      </c>
      <c r="J9" s="14">
        <v>2</v>
      </c>
      <c r="K9" s="14">
        <v>2</v>
      </c>
    </row>
    <row r="10" spans="1:13" x14ac:dyDescent="0.2">
      <c r="A10" s="4" t="s">
        <v>161</v>
      </c>
      <c r="B10" s="14">
        <v>3</v>
      </c>
      <c r="C10" s="14">
        <v>5</v>
      </c>
      <c r="D10" s="14">
        <v>4</v>
      </c>
      <c r="E10" s="14">
        <v>4</v>
      </c>
      <c r="F10" s="14">
        <v>3</v>
      </c>
      <c r="G10" s="14">
        <v>2</v>
      </c>
      <c r="H10" s="14">
        <v>3</v>
      </c>
      <c r="I10" s="14">
        <v>2</v>
      </c>
      <c r="J10" s="14">
        <v>3</v>
      </c>
      <c r="K10" s="14">
        <v>2</v>
      </c>
    </row>
    <row r="11" spans="1:13" x14ac:dyDescent="0.2">
      <c r="A11" s="4" t="s">
        <v>162</v>
      </c>
      <c r="B11" s="14">
        <v>2</v>
      </c>
      <c r="C11" s="14">
        <v>5</v>
      </c>
      <c r="D11" s="14">
        <v>5</v>
      </c>
      <c r="E11" s="14">
        <v>4</v>
      </c>
      <c r="F11" s="14">
        <v>5</v>
      </c>
      <c r="G11" s="14">
        <v>1</v>
      </c>
      <c r="H11" s="14">
        <v>5</v>
      </c>
      <c r="I11" s="14">
        <v>1</v>
      </c>
      <c r="J11" s="14">
        <v>2</v>
      </c>
      <c r="K11" s="14">
        <v>2</v>
      </c>
    </row>
    <row r="12" spans="1:13" x14ac:dyDescent="0.2">
      <c r="A12" s="4" t="s">
        <v>164</v>
      </c>
      <c r="B12">
        <f>AVERAGE(B3:B11)</f>
        <v>1.8888888888888888</v>
      </c>
      <c r="C12">
        <f t="shared" ref="C12:K12" si="0">AVERAGE(C3:C11)</f>
        <v>4.666666666666667</v>
      </c>
      <c r="D12">
        <f t="shared" si="0"/>
        <v>4.333333333333333</v>
      </c>
      <c r="E12">
        <f t="shared" si="0"/>
        <v>4.1111111111111107</v>
      </c>
      <c r="F12">
        <f t="shared" si="0"/>
        <v>4.4444444444444446</v>
      </c>
      <c r="G12">
        <f>AVERAGE(G3:G11)</f>
        <v>1.8888888888888888</v>
      </c>
      <c r="H12" s="14">
        <f>AVERAGE(H3:H11)</f>
        <v>4.2222222222222223</v>
      </c>
      <c r="I12">
        <f>AVERAGE(I3:I11)</f>
        <v>1.4444444444444444</v>
      </c>
      <c r="J12">
        <f>AVERAGE(J3:J11)</f>
        <v>1.6666666666666667</v>
      </c>
      <c r="K12">
        <f>AVERAGE(K3:K11)</f>
        <v>1.7777777777777777</v>
      </c>
    </row>
    <row r="13" spans="1:13" x14ac:dyDescent="0.2">
      <c r="A13" s="4" t="s">
        <v>167</v>
      </c>
      <c r="B13" s="13">
        <f t="shared" ref="B13:K13" si="1">STDEV(B3:B11)</f>
        <v>0.60092521257733122</v>
      </c>
      <c r="C13" s="13">
        <f t="shared" si="1"/>
        <v>0.5</v>
      </c>
      <c r="D13" s="13">
        <f t="shared" si="1"/>
        <v>0.5</v>
      </c>
      <c r="E13" s="13">
        <f t="shared" si="1"/>
        <v>0.33333333333333337</v>
      </c>
      <c r="F13" s="13">
        <f t="shared" si="1"/>
        <v>0.72648315725677948</v>
      </c>
      <c r="G13" s="13">
        <f t="shared" si="1"/>
        <v>0.60092521257733122</v>
      </c>
      <c r="H13" s="13">
        <f t="shared" si="1"/>
        <v>0.66666666666666552</v>
      </c>
      <c r="I13" s="13">
        <f t="shared" si="1"/>
        <v>0.52704627669472981</v>
      </c>
      <c r="J13" s="13">
        <f t="shared" si="1"/>
        <v>0.70710678118654757</v>
      </c>
      <c r="K13" s="13">
        <f t="shared" si="1"/>
        <v>0.66666666666666685</v>
      </c>
    </row>
    <row r="14" spans="1:13" x14ac:dyDescent="0.2">
      <c r="A14" s="4"/>
      <c r="B14" s="13"/>
      <c r="C14" s="13"/>
      <c r="D14" s="13"/>
      <c r="E14" s="13"/>
      <c r="F14" s="13"/>
      <c r="G14" s="13"/>
      <c r="H14" s="13"/>
      <c r="I14" s="13"/>
      <c r="J14" s="13"/>
      <c r="K14" s="13"/>
    </row>
    <row r="15" spans="1:13" x14ac:dyDescent="0.2">
      <c r="A15" s="4"/>
      <c r="B15" s="13"/>
      <c r="C15" s="13"/>
      <c r="D15" s="13"/>
      <c r="E15" s="13"/>
      <c r="F15" s="13"/>
      <c r="G15" s="13"/>
      <c r="H15" s="13"/>
      <c r="I15" s="13"/>
      <c r="J15" s="13"/>
      <c r="K15" s="13"/>
    </row>
    <row r="16" spans="1:13" x14ac:dyDescent="0.2">
      <c r="A16" s="3"/>
    </row>
    <row r="17" spans="1:13" x14ac:dyDescent="0.2">
      <c r="A17" s="4" t="s">
        <v>153</v>
      </c>
      <c r="L17" s="2" t="s">
        <v>153</v>
      </c>
    </row>
    <row r="18" spans="1:13" x14ac:dyDescent="0.2">
      <c r="A18" s="4" t="s">
        <v>154</v>
      </c>
      <c r="B18" s="15">
        <f>5-B3</f>
        <v>3</v>
      </c>
      <c r="C18" s="16">
        <f>C3-1</f>
        <v>3</v>
      </c>
      <c r="D18" s="16">
        <f t="shared" ref="D18:H18" si="2">D3-1</f>
        <v>4</v>
      </c>
      <c r="E18" s="16">
        <f t="shared" si="2"/>
        <v>3</v>
      </c>
      <c r="F18" s="16">
        <f t="shared" si="2"/>
        <v>4</v>
      </c>
      <c r="G18" s="15">
        <f>5-G3</f>
        <v>4</v>
      </c>
      <c r="H18" s="16">
        <f>H3-1</f>
        <v>4</v>
      </c>
      <c r="I18" s="15">
        <f>5-I3</f>
        <v>4</v>
      </c>
      <c r="J18" s="15">
        <f>5-J3</f>
        <v>4</v>
      </c>
      <c r="K18" s="15">
        <f>5-K3</f>
        <v>3</v>
      </c>
      <c r="L18">
        <f>SUM(B18:K18)*2.5</f>
        <v>90</v>
      </c>
    </row>
    <row r="19" spans="1:13" x14ac:dyDescent="0.2">
      <c r="A19" s="4" t="s">
        <v>155</v>
      </c>
      <c r="B19" s="15">
        <f t="shared" ref="B19:B26" si="3">5-B4</f>
        <v>3</v>
      </c>
      <c r="C19" s="16">
        <f t="shared" ref="C19:F26" si="4">C4-1</f>
        <v>3</v>
      </c>
      <c r="D19" s="16">
        <f t="shared" si="4"/>
        <v>3</v>
      </c>
      <c r="E19" s="16">
        <f t="shared" si="4"/>
        <v>3</v>
      </c>
      <c r="F19" s="16">
        <f t="shared" si="4"/>
        <v>3</v>
      </c>
      <c r="G19" s="15">
        <f>5-G4</f>
        <v>2</v>
      </c>
      <c r="H19" s="16">
        <f>H4-1</f>
        <v>3</v>
      </c>
      <c r="I19" s="15">
        <f>5-I4</f>
        <v>3</v>
      </c>
      <c r="J19" s="15">
        <f>5-J4</f>
        <v>3</v>
      </c>
      <c r="K19" s="15">
        <f>5-K4</f>
        <v>3</v>
      </c>
      <c r="L19">
        <f t="shared" ref="L19:L26" si="5">SUM(B19:K19)*2.5</f>
        <v>72.5</v>
      </c>
    </row>
    <row r="20" spans="1:13" x14ac:dyDescent="0.2">
      <c r="A20" s="4" t="s">
        <v>156</v>
      </c>
      <c r="B20" s="15">
        <f t="shared" si="3"/>
        <v>3</v>
      </c>
      <c r="C20" s="16">
        <f t="shared" si="4"/>
        <v>4</v>
      </c>
      <c r="D20" s="16">
        <f t="shared" si="4"/>
        <v>3</v>
      </c>
      <c r="E20" s="16">
        <f t="shared" si="4"/>
        <v>3</v>
      </c>
      <c r="F20" s="16">
        <f t="shared" si="4"/>
        <v>3</v>
      </c>
      <c r="G20" s="15">
        <f>5-G5</f>
        <v>3</v>
      </c>
      <c r="H20" s="16">
        <f>H5-1</f>
        <v>3</v>
      </c>
      <c r="I20" s="15">
        <f>5-I5</f>
        <v>3</v>
      </c>
      <c r="J20" s="15">
        <f>5-J5</f>
        <v>3</v>
      </c>
      <c r="K20" s="15">
        <f>5-K5</f>
        <v>2</v>
      </c>
      <c r="L20">
        <f t="shared" si="5"/>
        <v>75</v>
      </c>
    </row>
    <row r="21" spans="1:13" x14ac:dyDescent="0.2">
      <c r="A21" s="4" t="s">
        <v>157</v>
      </c>
      <c r="B21" s="15">
        <f t="shared" si="3"/>
        <v>3</v>
      </c>
      <c r="C21" s="16">
        <f t="shared" si="4"/>
        <v>4</v>
      </c>
      <c r="D21" s="16">
        <f t="shared" si="4"/>
        <v>4</v>
      </c>
      <c r="E21" s="16">
        <f t="shared" si="4"/>
        <v>3</v>
      </c>
      <c r="F21" s="16">
        <f t="shared" si="4"/>
        <v>4</v>
      </c>
      <c r="G21" s="15">
        <f>5-G6</f>
        <v>3</v>
      </c>
      <c r="H21" s="16">
        <f>H6-1</f>
        <v>4</v>
      </c>
      <c r="I21" s="15">
        <f>5-I6</f>
        <v>4</v>
      </c>
      <c r="J21" s="15">
        <f>5-J6</f>
        <v>4</v>
      </c>
      <c r="K21" s="15">
        <f>5-K6</f>
        <v>4</v>
      </c>
      <c r="L21">
        <f t="shared" si="5"/>
        <v>92.5</v>
      </c>
    </row>
    <row r="22" spans="1:13" x14ac:dyDescent="0.2">
      <c r="A22" s="4" t="s">
        <v>158</v>
      </c>
      <c r="B22" s="15">
        <f t="shared" si="3"/>
        <v>4</v>
      </c>
      <c r="C22" s="16">
        <f t="shared" si="4"/>
        <v>4</v>
      </c>
      <c r="D22" s="16">
        <f t="shared" si="4"/>
        <v>3</v>
      </c>
      <c r="E22" s="16">
        <f t="shared" si="4"/>
        <v>3</v>
      </c>
      <c r="F22" s="16">
        <f t="shared" si="4"/>
        <v>3</v>
      </c>
      <c r="G22" s="15">
        <f>5-G7</f>
        <v>3</v>
      </c>
      <c r="H22" s="16">
        <f>H7-1</f>
        <v>3</v>
      </c>
      <c r="I22" s="15">
        <f>5-I7</f>
        <v>4</v>
      </c>
      <c r="J22" s="15">
        <f>5-J7</f>
        <v>4</v>
      </c>
      <c r="K22" s="15">
        <f>5-K7</f>
        <v>4</v>
      </c>
      <c r="L22">
        <f t="shared" si="5"/>
        <v>87.5</v>
      </c>
    </row>
    <row r="23" spans="1:13" x14ac:dyDescent="0.2">
      <c r="A23" s="4" t="s">
        <v>159</v>
      </c>
      <c r="B23" s="15">
        <f t="shared" si="3"/>
        <v>4</v>
      </c>
      <c r="C23" s="16">
        <f t="shared" si="4"/>
        <v>3</v>
      </c>
      <c r="D23" s="16">
        <f t="shared" si="4"/>
        <v>3</v>
      </c>
      <c r="E23" s="16">
        <f t="shared" si="4"/>
        <v>3</v>
      </c>
      <c r="F23" s="16">
        <f t="shared" si="4"/>
        <v>4</v>
      </c>
      <c r="G23" s="15">
        <f>5-G8</f>
        <v>3</v>
      </c>
      <c r="H23" s="16">
        <f>H8-1</f>
        <v>3</v>
      </c>
      <c r="I23" s="15">
        <f>5-I8</f>
        <v>4</v>
      </c>
      <c r="J23" s="15">
        <f>5-J8</f>
        <v>4</v>
      </c>
      <c r="K23" s="15">
        <f>5-K8</f>
        <v>4</v>
      </c>
      <c r="L23">
        <f t="shared" si="5"/>
        <v>87.5</v>
      </c>
    </row>
    <row r="24" spans="1:13" x14ac:dyDescent="0.2">
      <c r="A24" s="4" t="s">
        <v>160</v>
      </c>
      <c r="B24" s="15">
        <f t="shared" si="3"/>
        <v>3</v>
      </c>
      <c r="C24" s="16">
        <f t="shared" si="4"/>
        <v>4</v>
      </c>
      <c r="D24" s="16">
        <f t="shared" si="4"/>
        <v>3</v>
      </c>
      <c r="E24" s="16">
        <f t="shared" si="4"/>
        <v>4</v>
      </c>
      <c r="F24" s="16">
        <f t="shared" si="4"/>
        <v>4</v>
      </c>
      <c r="G24" s="15">
        <f>5-G9</f>
        <v>3</v>
      </c>
      <c r="H24" s="16">
        <f>H9-1</f>
        <v>3</v>
      </c>
      <c r="I24" s="15">
        <f>5-I9</f>
        <v>3</v>
      </c>
      <c r="J24" s="15">
        <f>5-J9</f>
        <v>3</v>
      </c>
      <c r="K24" s="15">
        <f>5-K9</f>
        <v>3</v>
      </c>
      <c r="L24">
        <f t="shared" si="5"/>
        <v>82.5</v>
      </c>
    </row>
    <row r="25" spans="1:13" x14ac:dyDescent="0.2">
      <c r="A25" s="4" t="s">
        <v>161</v>
      </c>
      <c r="B25" s="15">
        <f t="shared" si="3"/>
        <v>2</v>
      </c>
      <c r="C25" s="16">
        <f t="shared" si="4"/>
        <v>4</v>
      </c>
      <c r="D25" s="16">
        <f t="shared" si="4"/>
        <v>3</v>
      </c>
      <c r="E25" s="16">
        <f t="shared" si="4"/>
        <v>3</v>
      </c>
      <c r="F25" s="16">
        <f t="shared" si="4"/>
        <v>2</v>
      </c>
      <c r="G25" s="15">
        <f>5-G10</f>
        <v>3</v>
      </c>
      <c r="H25" s="16">
        <f>H10-1</f>
        <v>2</v>
      </c>
      <c r="I25" s="15">
        <f>5-I10</f>
        <v>3</v>
      </c>
      <c r="J25" s="15">
        <f>5-J10</f>
        <v>2</v>
      </c>
      <c r="K25" s="15">
        <f>5-K10</f>
        <v>3</v>
      </c>
      <c r="L25">
        <f t="shared" si="5"/>
        <v>67.5</v>
      </c>
    </row>
    <row r="26" spans="1:13" x14ac:dyDescent="0.2">
      <c r="A26" s="4" t="s">
        <v>162</v>
      </c>
      <c r="B26" s="15">
        <f t="shared" si="3"/>
        <v>3</v>
      </c>
      <c r="C26" s="16">
        <f t="shared" si="4"/>
        <v>4</v>
      </c>
      <c r="D26" s="16">
        <f t="shared" si="4"/>
        <v>4</v>
      </c>
      <c r="E26" s="16">
        <f t="shared" si="4"/>
        <v>3</v>
      </c>
      <c r="F26" s="16">
        <f t="shared" si="4"/>
        <v>4</v>
      </c>
      <c r="G26" s="15">
        <f>5-G11</f>
        <v>4</v>
      </c>
      <c r="H26" s="16">
        <f>H11-1</f>
        <v>4</v>
      </c>
      <c r="I26" s="15">
        <f>5-I11</f>
        <v>4</v>
      </c>
      <c r="J26" s="15">
        <f>5-J11</f>
        <v>3</v>
      </c>
      <c r="K26" s="15">
        <f>5-K11</f>
        <v>3</v>
      </c>
      <c r="L26">
        <f t="shared" si="5"/>
        <v>90</v>
      </c>
    </row>
    <row r="27" spans="1:13" x14ac:dyDescent="0.2">
      <c r="A27" s="4" t="s">
        <v>164</v>
      </c>
      <c r="B27">
        <f>AVERAGE(B18:B26)</f>
        <v>3.1111111111111112</v>
      </c>
      <c r="C27">
        <f t="shared" ref="C27:L27" si="6">AVERAGE(C18:C26)</f>
        <v>3.6666666666666665</v>
      </c>
      <c r="D27">
        <f t="shared" si="6"/>
        <v>3.3333333333333335</v>
      </c>
      <c r="E27">
        <f t="shared" si="6"/>
        <v>3.1111111111111112</v>
      </c>
      <c r="F27">
        <f t="shared" si="6"/>
        <v>3.4444444444444446</v>
      </c>
      <c r="G27">
        <f t="shared" si="6"/>
        <v>3.1111111111111112</v>
      </c>
      <c r="H27">
        <f t="shared" si="6"/>
        <v>3.2222222222222223</v>
      </c>
      <c r="I27">
        <f t="shared" si="6"/>
        <v>3.5555555555555554</v>
      </c>
      <c r="J27">
        <f t="shared" si="6"/>
        <v>3.3333333333333335</v>
      </c>
      <c r="K27">
        <f t="shared" si="6"/>
        <v>3.2222222222222223</v>
      </c>
      <c r="L27" s="6">
        <f t="shared" si="6"/>
        <v>82.777777777777771</v>
      </c>
    </row>
    <row r="28" spans="1:13" x14ac:dyDescent="0.2">
      <c r="A28" s="4" t="s">
        <v>167</v>
      </c>
      <c r="B28" s="13">
        <f t="shared" ref="B28:K28" si="7">STDEV(B18:B26)</f>
        <v>0.60092521257733122</v>
      </c>
      <c r="C28" s="13">
        <f t="shared" si="7"/>
        <v>0.5</v>
      </c>
      <c r="D28" s="13">
        <f t="shared" si="7"/>
        <v>0.5</v>
      </c>
      <c r="E28" s="13">
        <f t="shared" si="7"/>
        <v>0.33333333333333276</v>
      </c>
      <c r="F28" s="13">
        <f t="shared" si="7"/>
        <v>0.72648315725677948</v>
      </c>
      <c r="G28" s="13">
        <f t="shared" si="7"/>
        <v>0.60092521257733122</v>
      </c>
      <c r="H28" s="13">
        <f t="shared" si="7"/>
        <v>0.66666666666666685</v>
      </c>
      <c r="I28" s="13">
        <f t="shared" si="7"/>
        <v>0.52704627669473059</v>
      </c>
      <c r="J28" s="13">
        <f t="shared" si="7"/>
        <v>0.70710678118654757</v>
      </c>
      <c r="K28" s="13">
        <f t="shared" si="7"/>
        <v>0.66666666666666685</v>
      </c>
      <c r="L28" s="6">
        <f>STDEV(L18:L26)</f>
        <v>8.9655978297291661</v>
      </c>
      <c r="M28" s="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Survey Responses</vt:lpstr>
      <vt:lpstr>Years of Experience</vt:lpstr>
      <vt:lpstr>OPEN-QUESTIONS</vt:lpstr>
      <vt:lpstr>SUS-SCORES</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Responses</dc:title>
  <dc:subject>Survey Responses</dc:subject>
  <dc:creator>eSurv.org</dc:creator>
  <cp:keywords>Survey Responses</cp:keywords>
  <dc:description>Survey Responses.</dc:description>
  <cp:lastModifiedBy>Angelo Salatino</cp:lastModifiedBy>
  <dcterms:created xsi:type="dcterms:W3CDTF">2019-04-03T15:01:58Z</dcterms:created>
  <dcterms:modified xsi:type="dcterms:W3CDTF">2019-04-04T11:00:00Z</dcterms:modified>
  <cp:category>Survey Responses</cp:category>
</cp:coreProperties>
</file>