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8230" windowHeight="11670"/>
  </bookViews>
  <sheets>
    <sheet name="Cover Page" sheetId="10" r:id="rId1"/>
    <sheet name="Evaluation Form" sheetId="11" r:id="rId2"/>
    <sheet name="Year 5 St.John's" sheetId="4" r:id="rId3"/>
    <sheet name="Year 6_St.John's" sheetId="6" r:id="rId4"/>
    <sheet name="Graphs Combined " sheetId="9" r:id="rId5"/>
  </sheets>
  <definedNames>
    <definedName name="_xlnm._FilterDatabase" localSheetId="2" hidden="1">'Year 5 St.John''s'!$A$1:$AI$164</definedName>
    <definedName name="_xlnm._FilterDatabase" localSheetId="3" hidden="1">'Year 6_St.John''s'!$A$1:$AI$184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8" i="9" l="1"/>
  <c r="F28" i="9"/>
  <c r="G28" i="9"/>
  <c r="H28" i="9"/>
  <c r="I28" i="9"/>
  <c r="J28" i="9"/>
  <c r="M28" i="9"/>
  <c r="N28" i="9"/>
  <c r="O28" i="9"/>
  <c r="P28" i="9"/>
  <c r="D28" i="9"/>
  <c r="K65" i="6"/>
  <c r="K64" i="6"/>
  <c r="K63" i="6"/>
  <c r="K62" i="6"/>
  <c r="K61" i="6"/>
  <c r="K66" i="6"/>
  <c r="K60" i="6"/>
  <c r="L65" i="6"/>
  <c r="L64" i="6"/>
  <c r="L63" i="6"/>
  <c r="L62" i="6"/>
  <c r="L61" i="6"/>
  <c r="L66" i="6"/>
  <c r="L60" i="6"/>
  <c r="M65" i="6"/>
  <c r="M64" i="6"/>
  <c r="M63" i="6"/>
  <c r="M62" i="6"/>
  <c r="M61" i="6"/>
  <c r="M66" i="6"/>
  <c r="M60" i="6"/>
  <c r="N65" i="6"/>
  <c r="N64" i="6"/>
  <c r="N63" i="6"/>
  <c r="N62" i="6"/>
  <c r="N61" i="6"/>
  <c r="N66" i="6"/>
  <c r="N60" i="6"/>
  <c r="G65" i="6"/>
  <c r="G64" i="6"/>
  <c r="G63" i="6"/>
  <c r="G62" i="6"/>
  <c r="G61" i="6"/>
  <c r="G66" i="6"/>
  <c r="G60" i="6"/>
  <c r="H65" i="6"/>
  <c r="H64" i="6"/>
  <c r="H63" i="6"/>
  <c r="H62" i="6"/>
  <c r="H61" i="6"/>
  <c r="H66" i="6"/>
  <c r="H60" i="6"/>
  <c r="D65" i="6"/>
  <c r="D64" i="6"/>
  <c r="D63" i="6"/>
  <c r="D62" i="6"/>
  <c r="D61" i="6"/>
  <c r="D66" i="6"/>
  <c r="D60" i="6"/>
  <c r="E65" i="6"/>
  <c r="E64" i="6"/>
  <c r="E63" i="6"/>
  <c r="E62" i="6"/>
  <c r="E61" i="6"/>
  <c r="E66" i="6"/>
  <c r="E60" i="6"/>
  <c r="F65" i="6"/>
  <c r="F64" i="6"/>
  <c r="F63" i="6"/>
  <c r="F62" i="6"/>
  <c r="F61" i="6"/>
  <c r="F66" i="6"/>
  <c r="F60" i="6"/>
  <c r="C65" i="6"/>
  <c r="C64" i="6"/>
  <c r="C63" i="6"/>
  <c r="C62" i="6"/>
  <c r="C61" i="6"/>
  <c r="C66" i="6"/>
  <c r="C60" i="6"/>
  <c r="B65" i="6"/>
  <c r="B64" i="6"/>
  <c r="B63" i="6"/>
  <c r="B62" i="6"/>
  <c r="B61" i="6"/>
  <c r="B66" i="6"/>
  <c r="B60" i="6"/>
  <c r="B68" i="4"/>
  <c r="B67" i="4"/>
  <c r="B66" i="4"/>
  <c r="B65" i="4"/>
  <c r="B64" i="4"/>
  <c r="B69" i="4"/>
  <c r="B63" i="4"/>
  <c r="C68" i="4"/>
  <c r="C67" i="4"/>
  <c r="C66" i="4"/>
  <c r="C65" i="4"/>
  <c r="C64" i="4"/>
  <c r="C69" i="4"/>
  <c r="C63" i="4"/>
  <c r="D68" i="4"/>
  <c r="D67" i="4"/>
  <c r="D66" i="4"/>
  <c r="D65" i="4"/>
  <c r="D64" i="4"/>
  <c r="D69" i="4"/>
  <c r="D63" i="4"/>
  <c r="E68" i="4"/>
  <c r="E67" i="4"/>
  <c r="E66" i="4"/>
  <c r="E65" i="4"/>
  <c r="E64" i="4"/>
  <c r="E69" i="4"/>
  <c r="E63" i="4"/>
  <c r="F68" i="4"/>
  <c r="F67" i="4"/>
  <c r="F66" i="4"/>
  <c r="F65" i="4"/>
  <c r="F64" i="4"/>
  <c r="F69" i="4"/>
  <c r="F63" i="4"/>
  <c r="G68" i="4"/>
  <c r="G67" i="4"/>
  <c r="G66" i="4"/>
  <c r="G65" i="4"/>
  <c r="G64" i="4"/>
  <c r="G69" i="4"/>
  <c r="G63" i="4"/>
  <c r="H68" i="4"/>
  <c r="H67" i="4"/>
  <c r="H66" i="4"/>
  <c r="H65" i="4"/>
  <c r="H64" i="4"/>
  <c r="H69" i="4"/>
  <c r="H63" i="4"/>
  <c r="K68" i="4"/>
  <c r="K67" i="4"/>
  <c r="K66" i="4"/>
  <c r="K65" i="4"/>
  <c r="K64" i="4"/>
  <c r="K69" i="4"/>
  <c r="K63" i="4"/>
  <c r="L68" i="4"/>
  <c r="L67" i="4"/>
  <c r="L66" i="4"/>
  <c r="L65" i="4"/>
  <c r="L64" i="4"/>
  <c r="L69" i="4"/>
  <c r="L63" i="4"/>
  <c r="M68" i="4"/>
  <c r="M67" i="4"/>
  <c r="M66" i="4"/>
  <c r="M65" i="4"/>
  <c r="M64" i="4"/>
  <c r="M69" i="4"/>
  <c r="M63" i="4"/>
  <c r="N68" i="4"/>
  <c r="N67" i="4"/>
  <c r="N66" i="4"/>
  <c r="N65" i="4"/>
  <c r="N64" i="4"/>
  <c r="N69" i="4"/>
  <c r="N63" i="4"/>
  <c r="C68" i="6"/>
  <c r="D68" i="6"/>
  <c r="E68" i="6"/>
  <c r="F68" i="6"/>
  <c r="G68" i="6"/>
  <c r="H68" i="6"/>
  <c r="K68" i="6"/>
  <c r="L68" i="6"/>
  <c r="M68" i="6"/>
  <c r="N68" i="6"/>
  <c r="B68" i="6"/>
  <c r="K71" i="4"/>
  <c r="L71" i="4"/>
  <c r="M71" i="4"/>
  <c r="N71" i="4"/>
  <c r="C71" i="4"/>
  <c r="D71" i="4"/>
  <c r="E71" i="4"/>
  <c r="F71" i="4"/>
  <c r="G71" i="4"/>
  <c r="H71" i="4"/>
  <c r="B71" i="4"/>
  <c r="E22" i="9"/>
  <c r="F22" i="9"/>
  <c r="G22" i="9"/>
  <c r="H22" i="9"/>
  <c r="I22" i="9"/>
  <c r="J22" i="9"/>
  <c r="M22" i="9"/>
  <c r="N22" i="9"/>
  <c r="O22" i="9"/>
  <c r="P22" i="9"/>
  <c r="E23" i="9"/>
  <c r="F23" i="9"/>
  <c r="G23" i="9"/>
  <c r="H23" i="9"/>
  <c r="I23" i="9"/>
  <c r="J23" i="9"/>
  <c r="M23" i="9"/>
  <c r="N23" i="9"/>
  <c r="O23" i="9"/>
  <c r="P23" i="9"/>
  <c r="E24" i="9"/>
  <c r="F24" i="9"/>
  <c r="G24" i="9"/>
  <c r="H24" i="9"/>
  <c r="I24" i="9"/>
  <c r="J24" i="9"/>
  <c r="M24" i="9"/>
  <c r="N24" i="9"/>
  <c r="O24" i="9"/>
  <c r="P24" i="9"/>
  <c r="E25" i="9"/>
  <c r="F25" i="9"/>
  <c r="G25" i="9"/>
  <c r="H25" i="9"/>
  <c r="I25" i="9"/>
  <c r="J25" i="9"/>
  <c r="M25" i="9"/>
  <c r="N25" i="9"/>
  <c r="O25" i="9"/>
  <c r="P25" i="9"/>
  <c r="E26" i="9"/>
  <c r="F26" i="9"/>
  <c r="G26" i="9"/>
  <c r="H26" i="9"/>
  <c r="I26" i="9"/>
  <c r="J26" i="9"/>
  <c r="M26" i="9"/>
  <c r="N26" i="9"/>
  <c r="O26" i="9"/>
  <c r="P26" i="9"/>
  <c r="E27" i="9"/>
  <c r="F27" i="9"/>
  <c r="G27" i="9"/>
  <c r="H27" i="9"/>
  <c r="I27" i="9"/>
  <c r="J27" i="9"/>
  <c r="M27" i="9"/>
  <c r="N27" i="9"/>
  <c r="O27" i="9"/>
  <c r="P27" i="9"/>
  <c r="D23" i="9"/>
  <c r="D24" i="9"/>
  <c r="D25" i="9"/>
  <c r="D26" i="9"/>
  <c r="D27" i="9"/>
  <c r="D22" i="9"/>
  <c r="P18" i="9"/>
  <c r="O18" i="9"/>
  <c r="N18" i="9"/>
  <c r="M18" i="9"/>
  <c r="J18" i="9"/>
  <c r="I18" i="9"/>
  <c r="H18" i="9"/>
  <c r="G18" i="9"/>
  <c r="F18" i="9"/>
  <c r="E18" i="9"/>
  <c r="D18" i="9"/>
  <c r="D8" i="9"/>
  <c r="E8" i="9"/>
  <c r="F8" i="9"/>
  <c r="G8" i="9"/>
  <c r="H8" i="9"/>
  <c r="I8" i="9"/>
  <c r="J8" i="9"/>
  <c r="M8" i="9"/>
  <c r="N8" i="9"/>
  <c r="O8" i="9"/>
  <c r="P8" i="9"/>
</calcChain>
</file>

<file path=xl/sharedStrings.xml><?xml version="1.0" encoding="utf-8"?>
<sst xmlns="http://schemas.openxmlformats.org/spreadsheetml/2006/main" count="619" uniqueCount="520">
  <si>
    <t>I enjoyed today’s event</t>
  </si>
  <si>
    <t>Document</t>
  </si>
  <si>
    <t>I could understand the lesson on life cycle</t>
  </si>
  <si>
    <t xml:space="preserve">The lesson on lifecycle was engaging </t>
  </si>
  <si>
    <t xml:space="preserve">I could understand the lesson on evolution </t>
  </si>
  <si>
    <t xml:space="preserve">It was new to me that scientist work with fruit flies </t>
  </si>
  <si>
    <t>The experiments were great fun!</t>
  </si>
  <si>
    <t xml:space="preserve">I learned many new things about animal life cycles </t>
  </si>
  <si>
    <t xml:space="preserve">I learnt about many animals I did not know before </t>
  </si>
  <si>
    <t xml:space="preserve">I understand much better now how evolution works </t>
  </si>
  <si>
    <t xml:space="preserve">Using fruit flies made th elssons exciitng </t>
  </si>
  <si>
    <t>I learned many new things about animal life cycles</t>
  </si>
  <si>
    <t xml:space="preserve">Comments </t>
  </si>
  <si>
    <t>It left me with futher questions (i.e. how do the flies eye grow)</t>
  </si>
  <si>
    <t>Will the life cycle ever change?</t>
  </si>
  <si>
    <t>I loved the microscope!</t>
  </si>
  <si>
    <t xml:space="preserve">Life cycles are interesting </t>
  </si>
  <si>
    <t>I didn’t know all th emutations</t>
  </si>
  <si>
    <t>I know more now.</t>
  </si>
  <si>
    <t xml:space="preserve">I loved looking at flies </t>
  </si>
  <si>
    <t xml:space="preserve">I really liked doing this </t>
  </si>
  <si>
    <t xml:space="preserve">I enjoyed learning about fruit flies </t>
  </si>
  <si>
    <t xml:space="preserve">Yes, I learnt a lot about animal life cycles </t>
  </si>
  <si>
    <t xml:space="preserve">Yes, I learnt about lots of animals that I did not know about </t>
  </si>
  <si>
    <t xml:space="preserve">Flies have different coloured eyes </t>
  </si>
  <si>
    <t xml:space="preserve">Yes, using the microscope. It was cool zooming in on th eflies </t>
  </si>
  <si>
    <t xml:space="preserve">It was really fun </t>
  </si>
  <si>
    <t>It was one of the best days ever</t>
  </si>
  <si>
    <t xml:space="preserve">I learnt that many flies only life for one day </t>
  </si>
  <si>
    <t xml:space="preserve">I learnt so much about evolution </t>
  </si>
  <si>
    <t xml:space="preserve">The lesson was the most amazing thing ever </t>
  </si>
  <si>
    <t xml:space="preserve">The lesson was exciting because of the fruitflies </t>
  </si>
  <si>
    <t xml:space="preserve">a few </t>
  </si>
  <si>
    <t xml:space="preserve">I leant at least one animal that I didn’t know </t>
  </si>
  <si>
    <t xml:space="preserve">A little bit </t>
  </si>
  <si>
    <t xml:space="preserve">yes </t>
  </si>
  <si>
    <t>I really enjoyed the fruit fly facts and I learnt a lot about interesting creatures</t>
  </si>
  <si>
    <t>I loved learning about different creatures and different insects</t>
  </si>
  <si>
    <t>I loved finding out about so many insects that are living free</t>
  </si>
  <si>
    <t xml:space="preserve">I understand much more about how evolution works </t>
  </si>
  <si>
    <t xml:space="preserve">Yes having fruit flies on a lesson is so much fun </t>
  </si>
  <si>
    <t xml:space="preserve">Further comments </t>
  </si>
  <si>
    <t xml:space="preserve">I loved finding out how the fruit flies life cycle works </t>
  </si>
  <si>
    <t xml:space="preserve">The lesson was really fun </t>
  </si>
  <si>
    <t xml:space="preserve">I learnt all kind of things </t>
  </si>
  <si>
    <t xml:space="preserve">I found out about new insects and fruit flies </t>
  </si>
  <si>
    <t xml:space="preserve">It was fun using the microscope </t>
  </si>
  <si>
    <t xml:space="preserve">the lesson was really amazing </t>
  </si>
  <si>
    <t xml:space="preserve">I liked the lesson a lot </t>
  </si>
  <si>
    <t xml:space="preserve">It was fun learning about flies </t>
  </si>
  <si>
    <t xml:space="preserve">It made me a difference to my knowledge on flies  </t>
  </si>
  <si>
    <t xml:space="preserve">It made it a lot more exiciting </t>
  </si>
  <si>
    <t xml:space="preserve">I loved the lesson on flies </t>
  </si>
  <si>
    <t xml:space="preserve">I learnt that some bugs only live under water but when they are adults they cant go back underwater </t>
  </si>
  <si>
    <t xml:space="preserve">I learnt about different insects and flies </t>
  </si>
  <si>
    <t xml:space="preserve">Evolution is an improved version of the same thing </t>
  </si>
  <si>
    <t xml:space="preserve">I very much enjoyed the lesson about evolution </t>
  </si>
  <si>
    <t xml:space="preserve">I knew a lot about insects already </t>
  </si>
  <si>
    <t>Yes!</t>
  </si>
  <si>
    <t>I am very happy with both lessons!</t>
  </si>
  <si>
    <t xml:space="preserve">I had a good day </t>
  </si>
  <si>
    <t xml:space="preserve">It was great fun learning about new animals </t>
  </si>
  <si>
    <t xml:space="preserve">I liked learning about animals that I did not know about before </t>
  </si>
  <si>
    <t xml:space="preserve">not really </t>
  </si>
  <si>
    <t xml:space="preserve">very exciting </t>
  </si>
  <si>
    <t xml:space="preserve">I learnt that the fruit fly was a magot </t>
  </si>
  <si>
    <t xml:space="preserve">Not really, but I learnt a lot about the animals </t>
  </si>
  <si>
    <t xml:space="preserve">Yes, I didn’t know a lot about it bu now I do </t>
  </si>
  <si>
    <t xml:space="preserve">Yes, I really enjoyed looking at fruit flies through a microscope </t>
  </si>
  <si>
    <t>I really like these kind of lessons</t>
  </si>
  <si>
    <t xml:space="preserve">I didn’t learn anymore things about life cycles because all the things he told us I already knew. </t>
  </si>
  <si>
    <t xml:space="preserve">I learned </t>
  </si>
  <si>
    <t xml:space="preserve">I understand evolution more because I didn’t even know that magots were flies. </t>
  </si>
  <si>
    <t>Using fruit flies was better because there are different kinds of them (i.e. they can have different sized wings)</t>
  </si>
  <si>
    <t xml:space="preserve">I was relly cool and fun. I learnt about evolution and fruit flies </t>
  </si>
  <si>
    <t xml:space="preserve">The life cycles of animals are really interesting </t>
  </si>
  <si>
    <t>Lots of interesting facts about many different animals that I didn’t know existed</t>
  </si>
  <si>
    <t>I know understand that different species over millions of years</t>
  </si>
  <si>
    <t xml:space="preserve">We got to look at them under a microscope and it was very exciting </t>
  </si>
  <si>
    <t xml:space="preserve">It was very exciting and cool </t>
  </si>
  <si>
    <t>It left me with lots of questions, such as how do the eyes of fruit flies acutally get bigger?</t>
  </si>
  <si>
    <t>This day of learning was extremly fun and I learnt a lot</t>
  </si>
  <si>
    <t>No I did not, apart from one of the fruit flies</t>
  </si>
  <si>
    <t xml:space="preserve">I know much more about evolution and our distant realtions </t>
  </si>
  <si>
    <t xml:space="preserve">I am not sure because when I looked at them I saw its disquishting body and it was a little creepy </t>
  </si>
  <si>
    <t xml:space="preserve">I really enjoyed the lesson and learnt a lot of things </t>
  </si>
  <si>
    <t xml:space="preserve">I leanrt that there is usually 3 or 2 stages of the life cycle </t>
  </si>
  <si>
    <t xml:space="preserve">I learnt about lots of animals that I have never heard of before </t>
  </si>
  <si>
    <t xml:space="preserve">I now know about evolution </t>
  </si>
  <si>
    <t>It made the lessons exciting because we got to study them loads</t>
  </si>
  <si>
    <t xml:space="preserve">I enjoyed learning about fruit flies a lot </t>
  </si>
  <si>
    <t xml:space="preserve">I learnt a lot </t>
  </si>
  <si>
    <t>I did not learn about any new animals</t>
  </si>
  <si>
    <t xml:space="preserve">Before the lesson I did not know about evolution </t>
  </si>
  <si>
    <t xml:space="preserve">it was very exciting </t>
  </si>
  <si>
    <t xml:space="preserve">I think we should do more work on fruit flies, it was very interesting </t>
  </si>
  <si>
    <t>Give the students more time to explain the instructions</t>
  </si>
  <si>
    <t xml:space="preserve">Mention the names of the animals more oftern so we can remember them </t>
  </si>
  <si>
    <t xml:space="preserve">include more acient/interseing animals </t>
  </si>
  <si>
    <t xml:space="preserve">yes but try to explain things more </t>
  </si>
  <si>
    <t xml:space="preserve">give some time to look at the eye </t>
  </si>
  <si>
    <t xml:space="preserve">It was very intersting </t>
  </si>
  <si>
    <t xml:space="preserve">I enjoyed it and it was interesting </t>
  </si>
  <si>
    <t xml:space="preserve">I learnt that flies normally come out of water when they are fully formed </t>
  </si>
  <si>
    <t xml:space="preserve">I thought it was amazing and I really enjoyed this experience </t>
  </si>
  <si>
    <t xml:space="preserve">There were many things I learnt about fruit flies, so thank you </t>
  </si>
  <si>
    <t xml:space="preserve">I learnt about the maysly, it loves for years under water and come up and them lives for one day </t>
  </si>
  <si>
    <t xml:space="preserve">Yes I do, all the questions and work that we did and I understood it </t>
  </si>
  <si>
    <t xml:space="preserve">Yes it was, I lvoed doing the lesson with them and it was a fun experiment </t>
  </si>
  <si>
    <t xml:space="preserve">I learnt a few new things about life cycles </t>
  </si>
  <si>
    <t xml:space="preserve">I leant that you could get white lions ect </t>
  </si>
  <si>
    <t xml:space="preserve">I laready knew a lot of it </t>
  </si>
  <si>
    <t xml:space="preserve">I had fun looking at the flies under a micrscope </t>
  </si>
  <si>
    <t xml:space="preserve">I learnt lots of things, i.e. the fruit fly life cycle </t>
  </si>
  <si>
    <t xml:space="preserve">I learnt lots about animals, like the lace wing </t>
  </si>
  <si>
    <t>I understand more now</t>
  </si>
  <si>
    <t xml:space="preserve">because we had to look at different flies under a microscope </t>
  </si>
  <si>
    <t xml:space="preserve">I learnt that fruit flies don’t have to have red eyes </t>
  </si>
  <si>
    <t>I know of understand the evolut</t>
  </si>
  <si>
    <t xml:space="preserve">I liked using the miscrope </t>
  </si>
  <si>
    <t xml:space="preserve">It was great fun and I learnt a lot </t>
  </si>
  <si>
    <t xml:space="preserve">I learnt that we are related to fruit flies </t>
  </si>
  <si>
    <t xml:space="preserve">I understand so much more about science and fruit flies, it was good </t>
  </si>
  <si>
    <t xml:space="preserve">Using fruit flies made the lesson so much more fun and interesting </t>
  </si>
  <si>
    <t>I think it was one of the best science lessons I have ever done</t>
  </si>
  <si>
    <t xml:space="preserve">I leanr that are bodies are similar to a flies body </t>
  </si>
  <si>
    <t xml:space="preserve">That fruit flies can have a ring or whait eyes </t>
  </si>
  <si>
    <t xml:space="preserve">I really don’t get evolution works </t>
  </si>
  <si>
    <t xml:space="preserve">The flies made it really exciting and they look incredible </t>
  </si>
  <si>
    <t xml:space="preserve">Flies have bones </t>
  </si>
  <si>
    <t xml:space="preserve">May flies live one dya </t>
  </si>
  <si>
    <t xml:space="preserve">Lava turns into a fly </t>
  </si>
  <si>
    <t xml:space="preserve">It was interesting </t>
  </si>
  <si>
    <t>they looked cool through the microscope</t>
  </si>
  <si>
    <t xml:space="preserve">It was a very good lesson </t>
  </si>
  <si>
    <t xml:space="preserve">I learnt lots of things about bugs and why you should wash your hands </t>
  </si>
  <si>
    <t>I agree</t>
  </si>
  <si>
    <t xml:space="preserve">it was really cool </t>
  </si>
  <si>
    <t xml:space="preserve">I really enjoyed it because it was very intersting </t>
  </si>
  <si>
    <t xml:space="preserve">I did not know that pokito's are born in the water </t>
  </si>
  <si>
    <t xml:space="preserve">I learned lots about animals that I did not know </t>
  </si>
  <si>
    <t xml:space="preserve">it was very good fact file </t>
  </si>
  <si>
    <t>yes it did</t>
  </si>
  <si>
    <t xml:space="preserve">I enjoyed it </t>
  </si>
  <si>
    <t xml:space="preserve">It was amazing because the experiments were fun </t>
  </si>
  <si>
    <t xml:space="preserve">I learnt that tadpoles don’t have tongues </t>
  </si>
  <si>
    <t xml:space="preserve">Yes, because it was a clear example </t>
  </si>
  <si>
    <t>Yes because they are interesting</t>
  </si>
  <si>
    <t xml:space="preserve">I learnt that may flies stau in water for 7 years and have 1 day on land </t>
  </si>
  <si>
    <t xml:space="preserve">I did not know about may flies </t>
  </si>
  <si>
    <t xml:space="preserve">Yes I do now </t>
  </si>
  <si>
    <t xml:space="preserve">Yes it did, because I had no idea that they exsited </t>
  </si>
  <si>
    <t>I leant that mayflies only live for one day as an adult and 2-3 years underwater</t>
  </si>
  <si>
    <t xml:space="preserve">I learnt that lots of animals change and some don’t </t>
  </si>
  <si>
    <t>I didn’t know much about fruit flies until the amazing scientists</t>
  </si>
  <si>
    <t>I didn’t know how different things can be but now I know that things can be born with no eyes</t>
  </si>
  <si>
    <t>I didn’t know that flies could be so different, I thought they were all the same but now I know</t>
  </si>
  <si>
    <t xml:space="preserve">I learnt so much in this one day that I didn’t know </t>
  </si>
  <si>
    <t xml:space="preserve">I learnt about how long animals live and if they give birth under water </t>
  </si>
  <si>
    <t xml:space="preserve">I didn’t know about some of the animals, such as mayflies </t>
  </si>
  <si>
    <t>I learnt about the evolution of humans and flies</t>
  </si>
  <si>
    <t xml:space="preserve">the fruit flies made the lesson exciting and how we made them race </t>
  </si>
  <si>
    <t>I really like the miscroscopes</t>
  </si>
  <si>
    <t xml:space="preserve">I am very happy that I learnt new things </t>
  </si>
  <si>
    <t xml:space="preserve">I am happy I leant about new animals </t>
  </si>
  <si>
    <t xml:space="preserve">I know more about evolution </t>
  </si>
  <si>
    <t xml:space="preserve">I am happy I learnt this </t>
  </si>
  <si>
    <t xml:space="preserve">Not all dragon flies have bones </t>
  </si>
  <si>
    <t xml:space="preserve">mayflies </t>
  </si>
  <si>
    <t xml:space="preserve">I don’t know what evoltuion is </t>
  </si>
  <si>
    <t>They were good with the microscope</t>
  </si>
  <si>
    <t xml:space="preserve">I learnt a lot about fruit flies and how only female dragon flyes bite </t>
  </si>
  <si>
    <t>I learnt that lots of animals spend their childhood under water</t>
  </si>
  <si>
    <t xml:space="preserve">I learnt about thread worms, mites and fruit flies </t>
  </si>
  <si>
    <t xml:space="preserve">I learnt about the fruit fly and the evolution of the fruit fly </t>
  </si>
  <si>
    <t xml:space="preserve">I was a very exciting to examine the fruit flies </t>
  </si>
  <si>
    <t xml:space="preserve">I learnt that there is something called worms and they spread to other animals </t>
  </si>
  <si>
    <t xml:space="preserve">animals are intersting, I learnt many new things </t>
  </si>
  <si>
    <t>Flys don’t last for many days</t>
  </si>
  <si>
    <t xml:space="preserve">We got to look at lots of things </t>
  </si>
  <si>
    <t xml:space="preserve">it was onf ot the best lessons I have ever had </t>
  </si>
  <si>
    <t xml:space="preserve">I loved looking at the flies under a microscope and I loved finding out about bugs and animals </t>
  </si>
  <si>
    <t xml:space="preserve">I learnt that we don’t evolved from apes </t>
  </si>
  <si>
    <t xml:space="preserve">I didn’t know about a house scorpion, mute and salamander </t>
  </si>
  <si>
    <t>Now I know that flies don’t have bones in a life cycle</t>
  </si>
  <si>
    <t>yes</t>
  </si>
  <si>
    <t xml:space="preserve">yes because I thought evolution meant by forwin but it actually means by change </t>
  </si>
  <si>
    <t xml:space="preserve">Yes definitely because I got to see fruit flies 2 x bigger in the microscope </t>
  </si>
  <si>
    <t xml:space="preserve">I thought that the life cycle was interesting </t>
  </si>
  <si>
    <t xml:space="preserve">definatly yes </t>
  </si>
  <si>
    <t xml:space="preserve">it's amazing </t>
  </si>
  <si>
    <t xml:space="preserve">It was good </t>
  </si>
  <si>
    <t xml:space="preserve">It was the best </t>
  </si>
  <si>
    <t xml:space="preserve">I learnt loads about insects </t>
  </si>
  <si>
    <t xml:space="preserve">I already knew all of the animals </t>
  </si>
  <si>
    <t>Yes, I learnt a lot</t>
  </si>
  <si>
    <t xml:space="preserve">I don’t really know how I felt about this </t>
  </si>
  <si>
    <t>I enjoyed it because of the microscopes</t>
  </si>
  <si>
    <t xml:space="preserve">I really enjoyed it , it was amazing </t>
  </si>
  <si>
    <t>Lots of insects are born underwater</t>
  </si>
  <si>
    <t xml:space="preserve">I learned about the life cycle of a damzel fly </t>
  </si>
  <si>
    <t xml:space="preserve">Evolution was very fun to learn about </t>
  </si>
  <si>
    <t xml:space="preserve">It was very intersing, I found it really intersing </t>
  </si>
  <si>
    <t xml:space="preserve">I learnt that lies are magots </t>
  </si>
  <si>
    <t xml:space="preserve">I knew about how these animals before </t>
  </si>
  <si>
    <t xml:space="preserve">I knew that only animals sometimes need to mate </t>
  </si>
  <si>
    <t>Using fruitflies was a good way to shot it</t>
  </si>
  <si>
    <t xml:space="preserve">Fruit flies are similar to humans </t>
  </si>
  <si>
    <t xml:space="preserve">love worms </t>
  </si>
  <si>
    <t xml:space="preserve">I already knew </t>
  </si>
  <si>
    <t xml:space="preserve">It is too good to explain </t>
  </si>
  <si>
    <t>wash your hands!</t>
  </si>
  <si>
    <t>I didn’t know that flies don’t have bones</t>
  </si>
  <si>
    <t xml:space="preserve">I knew all of the animals but they where facts I didn’t about </t>
  </si>
  <si>
    <t xml:space="preserve">I already knew a lot about evoling </t>
  </si>
  <si>
    <t xml:space="preserve">it was so cool, so iteresting </t>
  </si>
  <si>
    <t xml:space="preserve">Keep the good up, so exciting </t>
  </si>
  <si>
    <t xml:space="preserve">I love microscope </t>
  </si>
  <si>
    <t xml:space="preserve">Life ycles are interesting </t>
  </si>
  <si>
    <t xml:space="preserve">I didn’t know all the mutations </t>
  </si>
  <si>
    <t xml:space="preserve">I know more now </t>
  </si>
  <si>
    <t xml:space="preserve">Yes I learnt about lots of different animals that I did not know about </t>
  </si>
  <si>
    <t xml:space="preserve">Yes using the microscope it was cool zooming in on the flies </t>
  </si>
  <si>
    <t xml:space="preserve">I learnt how things are affected </t>
  </si>
  <si>
    <t xml:space="preserve">I found loads out about new insects and fruit flies </t>
  </si>
  <si>
    <t xml:space="preserve">It was fun using microscope </t>
  </si>
  <si>
    <t xml:space="preserve">The lesson was really amazong, it was really fun </t>
  </si>
  <si>
    <t xml:space="preserve">I very much enjoyed the lsson about evolution </t>
  </si>
  <si>
    <t xml:space="preserve">I know a lot about life cycles already </t>
  </si>
  <si>
    <t>YES!</t>
  </si>
  <si>
    <t>I am very happy with noth lessons!</t>
  </si>
  <si>
    <t>It was great fun learning about new animals</t>
  </si>
  <si>
    <t xml:space="preserve">I liked learning about animals I did not know before </t>
  </si>
  <si>
    <t xml:space="preserve">I leant a lot </t>
  </si>
  <si>
    <t xml:space="preserve">I did not see or got tols about any new animals </t>
  </si>
  <si>
    <t xml:space="preserve">before the lesson I didn’t know anything about evolution </t>
  </si>
  <si>
    <t xml:space="preserve">it was very exiciting </t>
  </si>
  <si>
    <t xml:space="preserve">I think we should do more work on fruit flies, its very intersting </t>
  </si>
  <si>
    <t xml:space="preserve">it was very intersting </t>
  </si>
  <si>
    <t xml:space="preserve">I really enjoyed it and it was fun </t>
  </si>
  <si>
    <t xml:space="preserve">I learnt flies come out of water then they are formed </t>
  </si>
  <si>
    <t xml:space="preserve">because if It was different </t>
  </si>
  <si>
    <t xml:space="preserve">I learnt lots of things like fly life cycle </t>
  </si>
  <si>
    <t>I learnt lots of animals like lace wings</t>
  </si>
  <si>
    <t xml:space="preserve"> I understand lots more now </t>
  </si>
  <si>
    <t xml:space="preserve">because we had to look at different tlies under a micrscope </t>
  </si>
  <si>
    <t>I learned that fruit flies don’t have to have red eyes</t>
  </si>
  <si>
    <t xml:space="preserve">I knod of understand the how evolution works </t>
  </si>
  <si>
    <t xml:space="preserve">I like dusing the thing that helps you see </t>
  </si>
  <si>
    <t xml:space="preserve">I learnt about a type of fly that only lasts for one day </t>
  </si>
  <si>
    <t xml:space="preserve">That fruit flies can have a ring or white eyes </t>
  </si>
  <si>
    <t xml:space="preserve">I don’t really get how it works out </t>
  </si>
  <si>
    <t xml:space="preserve">The fruit made it really exciting. It really looks incredible </t>
  </si>
  <si>
    <t xml:space="preserve">Flies don’t have bones </t>
  </si>
  <si>
    <t>I really like the miscropes</t>
  </si>
  <si>
    <t xml:space="preserve">I am very happy that I really learnt new things </t>
  </si>
  <si>
    <t xml:space="preserve">I am happy I learnt more new animals </t>
  </si>
  <si>
    <t xml:space="preserve">I am very ok about evultion </t>
  </si>
  <si>
    <t xml:space="preserve">I am happy, I learnt new things </t>
  </si>
  <si>
    <t xml:space="preserve">I learnt that lots of animals spend their childhood underwater </t>
  </si>
  <si>
    <t xml:space="preserve">I learnt about the fruit flie and the evolution of the fruit fly </t>
  </si>
  <si>
    <t xml:space="preserve">it was very scitign to exmine the fruit flies </t>
  </si>
  <si>
    <t xml:space="preserve">I really enjoyed it it was amazing </t>
  </si>
  <si>
    <t xml:space="preserve">Evolution was quite fun to learn about </t>
  </si>
  <si>
    <t>Strongly agree (5)</t>
  </si>
  <si>
    <t>Agree (4)</t>
  </si>
  <si>
    <t>Not sure (3)</t>
  </si>
  <si>
    <t>Disagree (2)</t>
  </si>
  <si>
    <t>Strongly disagree (1)</t>
  </si>
  <si>
    <t>none (0)</t>
  </si>
  <si>
    <t xml:space="preserve">total </t>
  </si>
  <si>
    <t xml:space="preserve">The lesson on evolution was engaging </t>
  </si>
  <si>
    <t xml:space="preserve">I learnt about the life cycle of mayflies and as an adult they live only one day </t>
  </si>
  <si>
    <t>I learnt about dragon flies</t>
  </si>
  <si>
    <t xml:space="preserve">I wasn’t in that part of the lesson but it was probaly interesting </t>
  </si>
  <si>
    <t xml:space="preserve">I enjoyed using fruitflies, looking at different features (i.e. hair, eyes, legs ect) </t>
  </si>
  <si>
    <t xml:space="preserve">I understand much better aboiut why tadpoles are in the water and larvae </t>
  </si>
  <si>
    <t xml:space="preserve">I learnted about the life cycles of frogs and other amphibians. I learned that adult mayflies live for one day </t>
  </si>
  <si>
    <t xml:space="preserve">The only animals I found out about was mayflies and laceflies, but I enjoyed it greatly </t>
  </si>
  <si>
    <t xml:space="preserve">I agree because before this lesson I thought humans are desendants of monkey's but we are just from a similar anchestor </t>
  </si>
  <si>
    <t xml:space="preserve">I think fruit flies made the lesson exciting because it helped us to understand what mutantat flies actually look like </t>
  </si>
  <si>
    <t>Yes, I learned that mayflies live for 1 day</t>
  </si>
  <si>
    <t xml:space="preserve">Yes, like animals can lose their melanin if they live in snowy places to blend in </t>
  </si>
  <si>
    <t xml:space="preserve">yes, if something changes in the environment the animals who live there will adapt to it </t>
  </si>
  <si>
    <t xml:space="preserve">yes, because it was cool to see them up close </t>
  </si>
  <si>
    <t xml:space="preserve">Thank you for coming in and putting in all the effort </t>
  </si>
  <si>
    <t>I learned a lot more about what manchester fly facility do</t>
  </si>
  <si>
    <t xml:space="preserve">I definatly learnt a lot more, I thought that only frogs changes </t>
  </si>
  <si>
    <t xml:space="preserve">yes, like the stone fly, mayfly, greenfly and fruitfly </t>
  </si>
  <si>
    <t>yes, you can have different wings, eyes, colour and more legs</t>
  </si>
  <si>
    <t xml:space="preserve">Yes, because it gave an example of what they look like when they change </t>
  </si>
  <si>
    <t>I've enjoyed this lesson a lot and also learnt a lot of the hair, wings, legs, eyes and body shape</t>
  </si>
  <si>
    <t>yes, I've learnt a lot from animals life cycles, such as amphibians and what they eat</t>
  </si>
  <si>
    <t xml:space="preserve">I have, e.g. lacewing and stonefly </t>
  </si>
  <si>
    <t xml:space="preserve">yes, because I wasn’t sure of evolution before but now I am </t>
  </si>
  <si>
    <t xml:space="preserve">it was exciting with fruit flies but it could have been exciting without the fruit flies </t>
  </si>
  <si>
    <t xml:space="preserve">I really enjoyed that day and a huge THANK YOU!!!! To the sceintists and teachers. </t>
  </si>
  <si>
    <t xml:space="preserve">in my class we were looking at life cycles of some flies </t>
  </si>
  <si>
    <t>also some animals live on th eland and some live in water</t>
  </si>
  <si>
    <t xml:space="preserve">there are some flies that are never before like mayflies </t>
  </si>
  <si>
    <t xml:space="preserve">we were looking through microscopes and we could see some flies and that was awesome </t>
  </si>
  <si>
    <t xml:space="preserve">also  some bugs suck your blood and when it flies away you get very sick </t>
  </si>
  <si>
    <t xml:space="preserve">thank you for coming to see us. I especially enjoyed looking into all the bugs and the powerpoint about the animals </t>
  </si>
  <si>
    <t xml:space="preserve">I did leanr a lot of things about the fruit fly cycles and the different flies and how long they live for </t>
  </si>
  <si>
    <t>I definatly learnt about the different animals that I didn’t know before</t>
  </si>
  <si>
    <t xml:space="preserve">at first I only knew about how evolution </t>
  </si>
  <si>
    <t xml:space="preserve">the lesson was interesting </t>
  </si>
  <si>
    <t xml:space="preserve">I learnt that some animals transform into larva </t>
  </si>
  <si>
    <t xml:space="preserve">yes, because I didn’t know why forgs lay eggs in water </t>
  </si>
  <si>
    <t xml:space="preserve">yes, because I did not know much about evolution before the lesson </t>
  </si>
  <si>
    <t>yes, because we got to look at them close up</t>
  </si>
  <si>
    <t xml:space="preserve">This was the best experience I had with the sicentist on fruit flies and evolution </t>
  </si>
  <si>
    <t xml:space="preserve">I learnt that lots of animals in there lifetime fo inside of small cocoons </t>
  </si>
  <si>
    <t>I learnt that the same animals can have a different clasification. I know that the same animals can have different features, like different genders</t>
  </si>
  <si>
    <t xml:space="preserve">evoltuion can help animals adapt to new habitates or to help them to have new advantage and abilities </t>
  </si>
  <si>
    <t xml:space="preserve">I think using fruit flies made the lesson more interesting and a new experience and more fun </t>
  </si>
  <si>
    <t xml:space="preserve">I leanrt that some insects live underwater as larva </t>
  </si>
  <si>
    <t xml:space="preserve">I learnt about mayflies and when they are adults they live for a day </t>
  </si>
  <si>
    <t>I now understand how old animals die and new species are born</t>
  </si>
  <si>
    <t xml:space="preserve">I liked using fruitflies because we had an experience on them with the microscopes </t>
  </si>
  <si>
    <t xml:space="preserve">the lesson was very fun and I hope we have more experiances like that again </t>
  </si>
  <si>
    <t xml:space="preserve">it was fun looking at metaphosersis. I enjoyed the powerpoint very much </t>
  </si>
  <si>
    <t>I leanrt about the tics and how wolves have them and then poo them out, then eat them and so on</t>
  </si>
  <si>
    <t>I learnt about the amphibians and how some animals lay their eggs into water</t>
  </si>
  <si>
    <t xml:space="preserve">I don’t know because there wasn’t mch on it and I already knew about evolution </t>
  </si>
  <si>
    <t xml:space="preserve">I found it fun using fruit flies but some were dead so that wasn't nice </t>
  </si>
  <si>
    <t xml:space="preserve">I enjoyed the lesson on metphosersis very much and didn’t really know much about them and now I know lots of stuff about them and all other flies. I learnt a very intesrting fact </t>
  </si>
  <si>
    <t xml:space="preserve">I really loved the lesson. It was great </t>
  </si>
  <si>
    <t xml:space="preserve">I thought you were all friendly and patient </t>
  </si>
  <si>
    <t>yes, I learnt many new things, such as in life cycles some animals have water stages</t>
  </si>
  <si>
    <t xml:space="preserve">the new animals I learnt about were lacewings, stone fly and more about mayflies </t>
  </si>
  <si>
    <t>yes, I really know now that humand and flies are actually related.</t>
  </si>
  <si>
    <t xml:space="preserve">Yes, I would maybe like to see other animals as well but I really enjoyed it </t>
  </si>
  <si>
    <t xml:space="preserve">I also am thankful of everything you did. That must have taken you hours and hours, I want to say a BIG THANK YOU! </t>
  </si>
  <si>
    <t>I think the lesson with the race was better but I leanrt more in the this one</t>
  </si>
  <si>
    <t>I learnt that flies don’t just turn into flies they go through stages</t>
  </si>
  <si>
    <t>I learned about how only females bite</t>
  </si>
  <si>
    <t>I do because I saw a vidoes about the fruitflies wings</t>
  </si>
  <si>
    <t>I did, we looked at then with a perascope</t>
  </si>
  <si>
    <t xml:space="preserve">this lesson was very cool and intresting. I might even go to manchester universitiy :) </t>
  </si>
  <si>
    <t xml:space="preserve">I learnt about the stages of flies. </t>
  </si>
  <si>
    <t xml:space="preserve">yes, I never knew about flies cycles or the tapeworm life cycle and other cycles. It was so interesting </t>
  </si>
  <si>
    <t>yes, I learnt what a stonefly, damsefly and some animals like fruit flies. I only hheard of them from the eggs</t>
  </si>
  <si>
    <t>Yes</t>
  </si>
  <si>
    <t>I could understadn everything. I love the experiments the best</t>
  </si>
  <si>
    <t>I learnt that a full life cycle has to have a stage</t>
  </si>
  <si>
    <t xml:space="preserve">I learnt that fruit flies can have mutations, just like humans </t>
  </si>
  <si>
    <t xml:space="preserve">yes, because the lesson was fun and interesting </t>
  </si>
  <si>
    <t xml:space="preserve">yes because we could use real flies to make it more interesting </t>
  </si>
  <si>
    <t>thank you for coming in to teach us all about fruitflies</t>
  </si>
  <si>
    <t xml:space="preserve">I found it really intersting, fun and exciting. I especially  liked learning about the mayflies </t>
  </si>
  <si>
    <t xml:space="preserve">yes, I did and while learning about the mayflies it was really intersting to know they only have one day to live and reproduce as an adult </t>
  </si>
  <si>
    <t>yes, it was very intersting to learn about this. I really didn’t know that much before</t>
  </si>
  <si>
    <t xml:space="preserve">It was AMAZING, It made me have a better understanding about them and the stages they go through </t>
  </si>
  <si>
    <t xml:space="preserve">I loved the experiemnt where we raced the fly and the one where you had to match the fly </t>
  </si>
  <si>
    <t>I didn’t know about the mayfly, lacewint and the stonefly untill this lesson</t>
  </si>
  <si>
    <t>I didn’t know how evolution worked at first no I know</t>
  </si>
  <si>
    <t xml:space="preserve">I agree, because I about the fruit fly was. I thought it was a normal fly with stays and tail </t>
  </si>
  <si>
    <t xml:space="preserve">I thought all the experiements on evolution and life cycles were both real real fun </t>
  </si>
  <si>
    <t xml:space="preserve">I thought the lesson was very intersting and fun. </t>
  </si>
  <si>
    <t xml:space="preserve">well it was fun seeing how animals change because there environment </t>
  </si>
  <si>
    <t xml:space="preserve">my favourite life cycle on the mayfly. It was really intersting because I didn’t know it lived for one day </t>
  </si>
  <si>
    <t>my favourite was the mayfly, and how they only live for one day</t>
  </si>
  <si>
    <t xml:space="preserve">I thought that it was a really intersting lesson </t>
  </si>
  <si>
    <t xml:space="preserve">yes, I learnt that flies can change colour </t>
  </si>
  <si>
    <t xml:space="preserve">I learnt about the mayfly </t>
  </si>
  <si>
    <t>I don’t get how evolution works</t>
  </si>
  <si>
    <t xml:space="preserve">no, really because they looked horrible but it was cool to learn about the fruit fly </t>
  </si>
  <si>
    <t>I had know already that scientist worked with fruitflies because they study all the animals in the world</t>
  </si>
  <si>
    <t xml:space="preserve">yes, because I had never heard of what a lava was and you explained it well </t>
  </si>
  <si>
    <t xml:space="preserve">I had never heard of a mayfly before or a stonefly </t>
  </si>
  <si>
    <t xml:space="preserve">I am not sure because using any animals would be exiciting </t>
  </si>
  <si>
    <t xml:space="preserve">I really enjoyed the lesson but I did not learn that much </t>
  </si>
  <si>
    <t xml:space="preserve">in this lesson I discovered new animals, such as a mayfly </t>
  </si>
  <si>
    <t xml:space="preserve">before I did not know much about it but now I do </t>
  </si>
  <si>
    <t xml:space="preserve">I really did not enjoy using fruit flies because I think they are disguisting </t>
  </si>
  <si>
    <t xml:space="preserve">this was a very intresting lesson and I learnt a lot </t>
  </si>
  <si>
    <t>I enjoyed today but the lesson bit</t>
  </si>
  <si>
    <t>could have had more time</t>
  </si>
  <si>
    <t>should explain how changes happen</t>
  </si>
  <si>
    <t xml:space="preserve">didn’t talk that much about other animals </t>
  </si>
  <si>
    <t xml:space="preserve">didn’t go into details </t>
  </si>
  <si>
    <t xml:space="preserve">it was very amusing what they looked like up close </t>
  </si>
  <si>
    <t xml:space="preserve">I enjoyed the fruit fly racing </t>
  </si>
  <si>
    <t>I did, I didn’t know a lot about evolution but now I do</t>
  </si>
  <si>
    <t xml:space="preserve">yes, like mayfly, stonefly and lacewing </t>
  </si>
  <si>
    <t xml:space="preserve">yes, its how a species grows different </t>
  </si>
  <si>
    <t xml:space="preserve">it did, I liked how we were using real life </t>
  </si>
  <si>
    <t xml:space="preserve">it was very enjoyable </t>
  </si>
  <si>
    <t xml:space="preserve">I found the lesson interesting </t>
  </si>
  <si>
    <t>it was new to me that lots of bugs lived in water as babies</t>
  </si>
  <si>
    <t xml:space="preserve">I didn’t know about the damselfly </t>
  </si>
  <si>
    <t xml:space="preserve">it was intersting </t>
  </si>
  <si>
    <t xml:space="preserve">yes, I had lots of fun </t>
  </si>
  <si>
    <t xml:space="preserve">I leant that some animals didn’t look life the same as there parents and that some did </t>
  </si>
  <si>
    <t xml:space="preserve">I learnt about mayflies </t>
  </si>
  <si>
    <t xml:space="preserve">yes, I also now understand abit more about evolution with animals </t>
  </si>
  <si>
    <t>I like the races and looking through the microscope</t>
  </si>
  <si>
    <t xml:space="preserve">I think presentation was abit long </t>
  </si>
  <si>
    <t xml:space="preserve">it was good fun </t>
  </si>
  <si>
    <t xml:space="preserve">kind of, I didn’t really get it </t>
  </si>
  <si>
    <t xml:space="preserve">none </t>
  </si>
  <si>
    <t>yes, because I didn’t know that fruit flies start of as maggots</t>
  </si>
  <si>
    <t>I learnt some new animals</t>
  </si>
  <si>
    <t xml:space="preserve">yes, I do thanks </t>
  </si>
  <si>
    <t>I learnt that some flies can have no wings</t>
  </si>
  <si>
    <t>that some flies can have orange eyes</t>
  </si>
  <si>
    <t xml:space="preserve">they adapt to their surroundings and habitats </t>
  </si>
  <si>
    <t>it was fun!!!</t>
  </si>
  <si>
    <t xml:space="preserve">it was really good </t>
  </si>
  <si>
    <t xml:space="preserve">I learned many new thing about life cycles </t>
  </si>
  <si>
    <t xml:space="preserve">some animals have pupa stage in their life cycle and some don’t, pupa stage is a cocoon </t>
  </si>
  <si>
    <t xml:space="preserve">no, I didn’t learn anything new about the animals that were talked about </t>
  </si>
  <si>
    <t>I only learnt that some flies have different mutations or that some don’t have wings</t>
  </si>
  <si>
    <t>not really, you couldn’t hold them or stroke them. I lizard or geko would have been better</t>
  </si>
  <si>
    <t xml:space="preserve">it was a good lesson </t>
  </si>
  <si>
    <t xml:space="preserve">I was ok, but we should have had time to talk </t>
  </si>
  <si>
    <t xml:space="preserve">there wasn’t enough breaks when he was talking </t>
  </si>
  <si>
    <t>?</t>
  </si>
  <si>
    <t xml:space="preserve">not really because I knew all the stuff already </t>
  </si>
  <si>
    <t xml:space="preserve">I didn’t like it </t>
  </si>
  <si>
    <t xml:space="preserve">I learnt that some flies can start under the water, then be able to fly but I know a lot of things already about flies </t>
  </si>
  <si>
    <t xml:space="preserve">I learnt quite a few new animals, including some types of flies </t>
  </si>
  <si>
    <t xml:space="preserve">life cycles of some flies intrigued me </t>
  </si>
  <si>
    <t xml:space="preserve">yes, it was really fun to look at it, espcially when we used the microscope </t>
  </si>
  <si>
    <t xml:space="preserve">it was fun </t>
  </si>
  <si>
    <t xml:space="preserve">I learnt about how frogs and toads life cycles are different </t>
  </si>
  <si>
    <t xml:space="preserve">because I already know anout a lot of other animals </t>
  </si>
  <si>
    <t xml:space="preserve">because they showed us on the board about evolution </t>
  </si>
  <si>
    <t xml:space="preserve">using fruitflies was exciting but the lesson was also fun </t>
  </si>
  <si>
    <t>we already learnt about life cycles</t>
  </si>
  <si>
    <t xml:space="preserve">we learnt about mayflies with ben </t>
  </si>
  <si>
    <t>I didn’t get evltion now I do</t>
  </si>
  <si>
    <t xml:space="preserve">I enjoyed having the fruit flies </t>
  </si>
  <si>
    <t xml:space="preserve">I learnt that fruit flies have a life cycle </t>
  </si>
  <si>
    <t xml:space="preserve">I learnt about fruit flies </t>
  </si>
  <si>
    <t xml:space="preserve">I understand that evolution is a life cycle </t>
  </si>
  <si>
    <t xml:space="preserve">I liked looking through the microscope </t>
  </si>
  <si>
    <t>the close up things are very cool, I learnt stuff I didn’t know before like they live very short</t>
  </si>
  <si>
    <t xml:space="preserve">I would of never known the studd without this lesson </t>
  </si>
  <si>
    <t xml:space="preserve">I didn’t know that there were lots of flies they were strange. No eyes, wings I will look into it more </t>
  </si>
  <si>
    <t>we are closer than I thgouth to flies (before I thought we were not related)</t>
  </si>
  <si>
    <t>the flies were so cute</t>
  </si>
  <si>
    <t>I know wash my hands now</t>
  </si>
  <si>
    <t xml:space="preserve">different animals have different stages </t>
  </si>
  <si>
    <t xml:space="preserve">flies are similar to humans </t>
  </si>
  <si>
    <t xml:space="preserve">we didn’t evolve from apes, we had an ansester </t>
  </si>
  <si>
    <t xml:space="preserve">they are cool to look at </t>
  </si>
  <si>
    <t>the fly races were the best</t>
  </si>
  <si>
    <t xml:space="preserve">it was really fun </t>
  </si>
  <si>
    <t>fruitflies</t>
  </si>
  <si>
    <t xml:space="preserve">I really enjyed it </t>
  </si>
  <si>
    <t>I learned about mutations and how their bodies change</t>
  </si>
  <si>
    <t xml:space="preserve">I learned about fruit flies </t>
  </si>
  <si>
    <t xml:space="preserve">yes, I understand animal life cycles </t>
  </si>
  <si>
    <t xml:space="preserve">no, I found it abit boring at some points of the lesson </t>
  </si>
  <si>
    <t xml:space="preserve">I learned some new things but already knew a lot </t>
  </si>
  <si>
    <t xml:space="preserve">yes, I didn’t know about fruit flies </t>
  </si>
  <si>
    <t xml:space="preserve">no I thought it was boring- sorry </t>
  </si>
  <si>
    <t>yes, I learnt about fruit flies can start from magots</t>
  </si>
  <si>
    <t xml:space="preserve">no, I didn’t know </t>
  </si>
  <si>
    <t xml:space="preserve">yes I do </t>
  </si>
  <si>
    <t xml:space="preserve">yes I did </t>
  </si>
  <si>
    <t xml:space="preserve">hope we get to see you again </t>
  </si>
  <si>
    <t xml:space="preserve">learnt it </t>
  </si>
  <si>
    <t xml:space="preserve">knew a lot </t>
  </si>
  <si>
    <t>no</t>
  </si>
  <si>
    <t xml:space="preserve">should of let us talk more </t>
  </si>
  <si>
    <t xml:space="preserve">well I learnt knew things but I knew some things as well </t>
  </si>
  <si>
    <t>I know what fruitflies were before</t>
  </si>
  <si>
    <t xml:space="preserve">already had lessons on </t>
  </si>
  <si>
    <t xml:space="preserve">fruit flies are not as exciting as other animals </t>
  </si>
  <si>
    <t>maybe let us talk more and discuss it with partners</t>
  </si>
  <si>
    <t>more breaks</t>
  </si>
  <si>
    <t>more time with stuff</t>
  </si>
  <si>
    <t>It was good</t>
  </si>
  <si>
    <t xml:space="preserve">we already learnt this </t>
  </si>
  <si>
    <t>I knew all of the animals</t>
  </si>
  <si>
    <t xml:space="preserve">we did not talk much </t>
  </si>
  <si>
    <t xml:space="preserve">I already knew about life cycles </t>
  </si>
  <si>
    <t xml:space="preserve">I doidnt know about the stonefly </t>
  </si>
  <si>
    <t xml:space="preserve">it was ok </t>
  </si>
  <si>
    <t xml:space="preserve">I liked it </t>
  </si>
  <si>
    <t xml:space="preserve">it was intersting but I already knew it </t>
  </si>
  <si>
    <t xml:space="preserve">all animals I heard of </t>
  </si>
  <si>
    <t xml:space="preserve">yes I leant a lot of it </t>
  </si>
  <si>
    <t xml:space="preserve">I knew most of the facts before </t>
  </si>
  <si>
    <t xml:space="preserve">I already knew about flies </t>
  </si>
  <si>
    <t xml:space="preserve">I knew how it worked before </t>
  </si>
  <si>
    <t xml:space="preserve">it was fun but it would be better with more time on the microscopes </t>
  </si>
  <si>
    <t xml:space="preserve">it was fun and exciting to use microscopes for the first time </t>
  </si>
  <si>
    <t>we already did this in class</t>
  </si>
  <si>
    <t xml:space="preserve">yes, I enjoyed them a lot </t>
  </si>
  <si>
    <t xml:space="preserve">the experiments were amazing </t>
  </si>
  <si>
    <t xml:space="preserve">I learnt that frgos lay eggs in the water because if they layed eggs on the land they would be born </t>
  </si>
  <si>
    <t xml:space="preserve">I learnt that mayflies only live fore for day as a child </t>
  </si>
  <si>
    <t xml:space="preserve">we looked at fruit flies under the microscopes and it was so cool </t>
  </si>
  <si>
    <t xml:space="preserve">the lesson was azimgin, most of it I didn’t even know about </t>
  </si>
  <si>
    <t xml:space="preserve">YEAR 6 </t>
  </si>
  <si>
    <t xml:space="preserve">Using fruit flies made the lessons exciting </t>
  </si>
  <si>
    <t>Y5+6</t>
  </si>
  <si>
    <t xml:space="preserve">I learnt that our body is similar to a flies body </t>
  </si>
  <si>
    <t xml:space="preserve">I didn’t know that there were damsel flies </t>
  </si>
  <si>
    <t>Duplicates</t>
  </si>
  <si>
    <t>48, 51-3, 56, 61, 63-5, 67, 69, 70, 76-82, 86-90, 92-4</t>
  </si>
  <si>
    <t>Average</t>
  </si>
  <si>
    <t>counts of 0</t>
  </si>
  <si>
    <t>counts of 1</t>
  </si>
  <si>
    <t>counts of 2</t>
  </si>
  <si>
    <t>counts of 3</t>
  </si>
  <si>
    <t>counts of 4</t>
  </si>
  <si>
    <t>counts of 5</t>
  </si>
  <si>
    <t>n=</t>
  </si>
  <si>
    <t>no data</t>
  </si>
  <si>
    <t>24. 39, 51, 52, 57, 58</t>
  </si>
  <si>
    <r>
      <rPr>
        <b/>
        <sz val="12"/>
        <color theme="1"/>
        <rFont val="Calibri"/>
        <family val="2"/>
        <scheme val="minor"/>
      </rPr>
      <t>YEAR 5</t>
    </r>
    <r>
      <rPr>
        <sz val="12"/>
        <color theme="1"/>
        <rFont val="Calibri"/>
        <family val="2"/>
        <scheme val="minor"/>
      </rPr>
      <t xml:space="preserve"> </t>
    </r>
  </si>
  <si>
    <t>webpage:</t>
  </si>
  <si>
    <t>blog post:</t>
  </si>
  <si>
    <t>https://droso4schools.wordpress.com/l6-lifecycle/</t>
  </si>
  <si>
    <t>https://poppi62.wordpress.com/2018/12/01/primary-school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</si>
</sst>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Arial"/>
      <family val="2"/>
    </font>
    <font>
      <u/>
      <sz val="14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7">
    <xf numFmtId="0" fontId="0" fillId="0" borderId="0"/>
    <xf numFmtId="0" fontId="2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04">
    <xf numFmtId="0" fontId="0" fillId="0" borderId="0" xfId="0"/>
    <xf numFmtId="0" fontId="3" fillId="0" borderId="1" xfId="1" applyFont="1" applyFill="1" applyBorder="1" applyAlignment="1">
      <alignment vertical="top" wrapText="1"/>
    </xf>
    <xf numFmtId="0" fontId="4" fillId="0" borderId="1" xfId="1" applyFont="1" applyBorder="1" applyAlignment="1">
      <alignment vertical="top" wrapText="1"/>
    </xf>
    <xf numFmtId="0" fontId="4" fillId="0" borderId="2" xfId="1" applyFont="1" applyBorder="1" applyAlignment="1">
      <alignment vertical="top" wrapText="1"/>
    </xf>
    <xf numFmtId="0" fontId="4" fillId="0" borderId="3" xfId="1" applyFont="1" applyFill="1" applyBorder="1" applyAlignment="1">
      <alignment vertical="top" wrapText="1"/>
    </xf>
    <xf numFmtId="0" fontId="2" fillId="0" borderId="0" xfId="1"/>
    <xf numFmtId="0" fontId="2" fillId="0" borderId="0" xfId="1" applyAlignment="1">
      <alignment wrapText="1"/>
    </xf>
    <xf numFmtId="0" fontId="2" fillId="0" borderId="0" xfId="1" applyFill="1" applyAlignment="1">
      <alignment wrapText="1"/>
    </xf>
    <xf numFmtId="0" fontId="4" fillId="0" borderId="2" xfId="1" applyFont="1" applyFill="1" applyBorder="1" applyAlignment="1">
      <alignment horizontal="left" vertical="top" wrapText="1"/>
    </xf>
    <xf numFmtId="0" fontId="2" fillId="0" borderId="0" xfId="1" applyAlignment="1">
      <alignment horizontal="left"/>
    </xf>
    <xf numFmtId="0" fontId="4" fillId="2" borderId="3" xfId="1" applyFont="1" applyFill="1" applyBorder="1" applyAlignment="1">
      <alignment vertical="top" wrapText="1"/>
    </xf>
    <xf numFmtId="0" fontId="2" fillId="2" borderId="0" xfId="1" applyFill="1"/>
    <xf numFmtId="0" fontId="2" fillId="2" borderId="0" xfId="1" applyFill="1" applyAlignment="1">
      <alignment wrapText="1"/>
    </xf>
    <xf numFmtId="0" fontId="2" fillId="2" borderId="0" xfId="1" applyFill="1" applyAlignment="1">
      <alignment vertical="top"/>
    </xf>
    <xf numFmtId="0" fontId="0" fillId="2" borderId="0" xfId="0" applyFill="1"/>
    <xf numFmtId="0" fontId="6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wrapText="1"/>
    </xf>
    <xf numFmtId="0" fontId="7" fillId="0" borderId="0" xfId="1" applyFont="1" applyFill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0" fontId="7" fillId="3" borderId="0" xfId="1" applyFont="1" applyFill="1" applyAlignment="1">
      <alignment horizontal="center" vertical="center" wrapText="1"/>
    </xf>
    <xf numFmtId="0" fontId="8" fillId="3" borderId="0" xfId="1" applyFont="1" applyFill="1" applyAlignment="1">
      <alignment horizontal="center" vertical="center"/>
    </xf>
    <xf numFmtId="0" fontId="8" fillId="3" borderId="0" xfId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0" fillId="2" borderId="0" xfId="0" applyNumberFormat="1" applyFill="1"/>
    <xf numFmtId="2" fontId="7" fillId="0" borderId="0" xfId="1" applyNumberFormat="1" applyFont="1" applyAlignment="1">
      <alignment horizontal="center" vertical="center"/>
    </xf>
    <xf numFmtId="0" fontId="4" fillId="0" borderId="0" xfId="1" applyFont="1"/>
    <xf numFmtId="0" fontId="7" fillId="0" borderId="0" xfId="1" applyFont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7" fillId="3" borderId="0" xfId="1" applyFont="1" applyFill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2" fillId="0" borderId="0" xfId="1" applyAlignment="1">
      <alignment vertical="top"/>
    </xf>
    <xf numFmtId="0" fontId="13" fillId="0" borderId="0" xfId="1" applyFont="1" applyAlignment="1">
      <alignment horizontal="center"/>
    </xf>
    <xf numFmtId="0" fontId="0" fillId="0" borderId="0" xfId="0" applyFill="1"/>
    <xf numFmtId="0" fontId="2" fillId="0" borderId="0" xfId="1" applyFill="1"/>
    <xf numFmtId="0" fontId="13" fillId="2" borderId="0" xfId="1" applyFont="1" applyFill="1" applyAlignment="1">
      <alignment horizontal="center"/>
    </xf>
    <xf numFmtId="0" fontId="6" fillId="0" borderId="0" xfId="1" applyFont="1" applyAlignment="1">
      <alignment horizontal="left" vertical="center" wrapText="1"/>
    </xf>
    <xf numFmtId="0" fontId="1" fillId="0" borderId="0" xfId="1" applyFont="1" applyAlignment="1">
      <alignment horizontal="left" wrapText="1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" fillId="0" borderId="0" xfId="1" applyFont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0" fontId="7" fillId="6" borderId="0" xfId="1" applyFont="1" applyFill="1" applyAlignment="1">
      <alignment horizontal="center" vertical="center"/>
    </xf>
    <xf numFmtId="0" fontId="7" fillId="7" borderId="0" xfId="1" applyFont="1" applyFill="1" applyAlignment="1">
      <alignment horizontal="center" vertical="center"/>
    </xf>
    <xf numFmtId="164" fontId="7" fillId="8" borderId="0" xfId="1" applyNumberFormat="1" applyFont="1" applyFill="1" applyAlignment="1">
      <alignment horizontal="center" vertical="center"/>
    </xf>
    <xf numFmtId="2" fontId="7" fillId="8" borderId="0" xfId="1" applyNumberFormat="1" applyFont="1" applyFill="1" applyAlignment="1">
      <alignment horizontal="center" vertical="center"/>
    </xf>
    <xf numFmtId="0" fontId="13" fillId="7" borderId="0" xfId="1" applyFont="1" applyFill="1" applyAlignment="1">
      <alignment horizontal="center"/>
    </xf>
    <xf numFmtId="0" fontId="13" fillId="6" borderId="0" xfId="1" applyFont="1" applyFill="1" applyAlignment="1">
      <alignment horizontal="center"/>
    </xf>
    <xf numFmtId="0" fontId="2" fillId="0" borderId="0" xfId="1" applyFill="1" applyBorder="1" applyAlignment="1">
      <alignment horizontal="left" vertical="center" wrapText="1"/>
    </xf>
    <xf numFmtId="0" fontId="2" fillId="0" borderId="0" xfId="1" applyFill="1" applyAlignment="1">
      <alignment horizontal="left" vertical="center" wrapText="1"/>
    </xf>
    <xf numFmtId="0" fontId="2" fillId="0" borderId="0" xfId="1" applyAlignment="1">
      <alignment horizontal="left" vertical="center" wrapText="1"/>
    </xf>
    <xf numFmtId="0" fontId="2" fillId="4" borderId="0" xfId="1" applyFill="1" applyAlignment="1">
      <alignment horizontal="left" vertical="center" wrapText="1"/>
    </xf>
    <xf numFmtId="0" fontId="1" fillId="4" borderId="0" xfId="1" applyFont="1" applyFill="1" applyAlignment="1">
      <alignment horizontal="left" vertical="center" wrapText="1"/>
    </xf>
    <xf numFmtId="0" fontId="2" fillId="5" borderId="0" xfId="1" applyFill="1" applyAlignment="1">
      <alignment horizontal="left" vertical="center" wrapText="1"/>
    </xf>
    <xf numFmtId="0" fontId="1" fillId="0" borderId="0" xfId="1" applyFont="1" applyFill="1" applyAlignment="1">
      <alignment horizontal="left" vertical="center" wrapText="1"/>
    </xf>
    <xf numFmtId="0" fontId="1" fillId="0" borderId="0" xfId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2" fontId="5" fillId="2" borderId="0" xfId="1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4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4" fillId="0" borderId="0" xfId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2" fontId="5" fillId="8" borderId="0" xfId="1" applyNumberFormat="1" applyFont="1" applyFill="1" applyAlignment="1">
      <alignment horizontal="center" vertical="center"/>
    </xf>
    <xf numFmtId="0" fontId="2" fillId="7" borderId="0" xfId="1" applyFill="1" applyAlignment="1">
      <alignment wrapText="1"/>
    </xf>
    <xf numFmtId="0" fontId="2" fillId="7" borderId="0" xfId="1" applyFill="1"/>
    <xf numFmtId="0" fontId="15" fillId="3" borderId="0" xfId="1" applyFont="1" applyFill="1" applyAlignment="1">
      <alignment horizontal="right" vertical="center"/>
    </xf>
    <xf numFmtId="0" fontId="14" fillId="7" borderId="0" xfId="1" applyFont="1" applyFill="1" applyAlignment="1">
      <alignment horizontal="right" vertical="center"/>
    </xf>
    <xf numFmtId="0" fontId="0" fillId="7" borderId="0" xfId="0" applyFill="1"/>
    <xf numFmtId="0" fontId="14" fillId="7" borderId="0" xfId="1" applyFont="1" applyFill="1" applyAlignment="1">
      <alignment horizontal="right" vertical="center" wrapText="1"/>
    </xf>
    <xf numFmtId="0" fontId="1" fillId="7" borderId="0" xfId="0" applyFont="1" applyFill="1" applyAlignment="1">
      <alignment wrapText="1"/>
    </xf>
    <xf numFmtId="0" fontId="17" fillId="7" borderId="1" xfId="1" applyFont="1" applyFill="1" applyBorder="1" applyAlignment="1">
      <alignment vertical="top" wrapText="1"/>
    </xf>
    <xf numFmtId="0" fontId="16" fillId="7" borderId="1" xfId="1" applyFont="1" applyFill="1" applyBorder="1" applyAlignment="1">
      <alignment vertical="top" wrapText="1"/>
    </xf>
    <xf numFmtId="0" fontId="16" fillId="7" borderId="2" xfId="1" applyFont="1" applyFill="1" applyBorder="1" applyAlignment="1">
      <alignment vertical="top" wrapText="1"/>
    </xf>
    <xf numFmtId="0" fontId="16" fillId="7" borderId="3" xfId="1" applyFont="1" applyFill="1" applyBorder="1" applyAlignment="1">
      <alignment vertical="top" wrapText="1"/>
    </xf>
    <xf numFmtId="0" fontId="16" fillId="7" borderId="2" xfId="1" applyFont="1" applyFill="1" applyBorder="1" applyAlignment="1">
      <alignment horizontal="left" vertical="top" wrapText="1"/>
    </xf>
    <xf numFmtId="0" fontId="17" fillId="7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vertical="center" wrapText="1"/>
    </xf>
    <xf numFmtId="0" fontId="14" fillId="7" borderId="0" xfId="1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6" fillId="2" borderId="0" xfId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1" applyFont="1" applyFill="1" applyBorder="1" applyAlignment="1">
      <alignment horizontal="left" vertical="center" wrapText="1"/>
    </xf>
    <xf numFmtId="0" fontId="2" fillId="8" borderId="0" xfId="1" applyFill="1"/>
    <xf numFmtId="0" fontId="2" fillId="8" borderId="0" xfId="1" applyFill="1" applyAlignment="1">
      <alignment wrapText="1"/>
    </xf>
    <xf numFmtId="0" fontId="13" fillId="0" borderId="0" xfId="1" applyFont="1" applyFill="1" applyAlignment="1">
      <alignment horizontal="center"/>
    </xf>
    <xf numFmtId="0" fontId="15" fillId="9" borderId="0" xfId="1" applyFont="1" applyFill="1" applyAlignment="1">
      <alignment horizontal="right" vertical="center"/>
    </xf>
    <xf numFmtId="0" fontId="0" fillId="9" borderId="0" xfId="0" applyFill="1"/>
    <xf numFmtId="0" fontId="18" fillId="9" borderId="0" xfId="1" applyFont="1" applyFill="1" applyAlignment="1">
      <alignment horizontal="right" vertical="center"/>
    </xf>
    <xf numFmtId="164" fontId="0" fillId="9" borderId="0" xfId="0" applyNumberFormat="1" applyFill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36" applyFont="1" applyAlignment="1">
      <alignment vertical="center"/>
    </xf>
  </cellXfs>
  <cellStyles count="37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enjoyed today’s event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'!$C$22:$C$27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'!$D$2:$D$7</c:f>
              <c:numCache>
                <c:formatCode>General</c:formatCode>
                <c:ptCount val="6"/>
                <c:pt idx="0">
                  <c:v>28</c:v>
                </c:pt>
                <c:pt idx="1">
                  <c:v>31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cat>
            <c:numRef>
              <c:f>'Graphs Combined '!$C$22:$C$27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'!$D$12:$D$17</c:f>
              <c:numCache>
                <c:formatCode>General</c:formatCode>
                <c:ptCount val="6"/>
                <c:pt idx="0">
                  <c:v>25</c:v>
                </c:pt>
                <c:pt idx="1">
                  <c:v>22</c:v>
                </c:pt>
                <c:pt idx="2">
                  <c:v>10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cat>
            <c:numRef>
              <c:f>'Graphs Combined '!$C$22:$C$27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'!$D$22:$D$27</c:f>
              <c:numCache>
                <c:formatCode>General</c:formatCode>
                <c:ptCount val="6"/>
                <c:pt idx="0">
                  <c:v>53</c:v>
                </c:pt>
                <c:pt idx="1">
                  <c:v>53</c:v>
                </c:pt>
                <c:pt idx="2">
                  <c:v>12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832384"/>
        <c:axId val="210838272"/>
      </c:barChart>
      <c:catAx>
        <c:axId val="21083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0838272"/>
        <c:crosses val="autoZero"/>
        <c:auto val="1"/>
        <c:lblAlgn val="ctr"/>
        <c:lblOffset val="100"/>
        <c:noMultiLvlLbl val="0"/>
      </c:catAx>
      <c:valAx>
        <c:axId val="210838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083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understand much better now how evolution works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'!$O$2:$O$7</c:f>
              <c:numCache>
                <c:formatCode>General</c:formatCode>
                <c:ptCount val="6"/>
                <c:pt idx="0">
                  <c:v>17</c:v>
                </c:pt>
                <c:pt idx="1">
                  <c:v>15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'!$O$12:$O$17</c:f>
              <c:numCache>
                <c:formatCode>General</c:formatCode>
                <c:ptCount val="6"/>
                <c:pt idx="0">
                  <c:v>16</c:v>
                </c:pt>
                <c:pt idx="1">
                  <c:v>12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  <c:pt idx="5">
                  <c:v>13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'!$O$22:$O$27</c:f>
              <c:numCache>
                <c:formatCode>General</c:formatCode>
                <c:ptCount val="6"/>
                <c:pt idx="0">
                  <c:v>33</c:v>
                </c:pt>
                <c:pt idx="1">
                  <c:v>27</c:v>
                </c:pt>
                <c:pt idx="2">
                  <c:v>22</c:v>
                </c:pt>
                <c:pt idx="3">
                  <c:v>9</c:v>
                </c:pt>
                <c:pt idx="4">
                  <c:v>1</c:v>
                </c:pt>
                <c:pt idx="5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983744"/>
        <c:axId val="212001920"/>
      </c:barChart>
      <c:catAx>
        <c:axId val="2119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2001920"/>
        <c:crosses val="autoZero"/>
        <c:auto val="1"/>
        <c:lblAlgn val="ctr"/>
        <c:lblOffset val="100"/>
        <c:noMultiLvlLbl val="0"/>
      </c:catAx>
      <c:valAx>
        <c:axId val="2120019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98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Using fruit flies made the lessons exciting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'!$P$2:$P$7</c:f>
              <c:numCache>
                <c:formatCode>General</c:formatCode>
                <c:ptCount val="6"/>
                <c:pt idx="0">
                  <c:v>31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'!$P$12:$P$17</c:f>
              <c:numCache>
                <c:formatCode>General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16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'!$P$22:$P$27</c:f>
              <c:numCache>
                <c:formatCode>General</c:formatCode>
                <c:ptCount val="6"/>
                <c:pt idx="0">
                  <c:v>46</c:v>
                </c:pt>
                <c:pt idx="1">
                  <c:v>29</c:v>
                </c:pt>
                <c:pt idx="2">
                  <c:v>7</c:v>
                </c:pt>
                <c:pt idx="3">
                  <c:v>1</c:v>
                </c:pt>
                <c:pt idx="4">
                  <c:v>5</c:v>
                </c:pt>
                <c:pt idx="5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032512"/>
        <c:axId val="212038400"/>
      </c:barChart>
      <c:catAx>
        <c:axId val="2120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2038400"/>
        <c:crosses val="autoZero"/>
        <c:auto val="1"/>
        <c:lblAlgn val="ctr"/>
        <c:lblOffset val="100"/>
        <c:noMultiLvlLbl val="0"/>
      </c:catAx>
      <c:valAx>
        <c:axId val="2120384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203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could understand the lesson on life cycle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'!$E$2:$E$7</c:f>
              <c:numCache>
                <c:formatCode>General</c:formatCode>
                <c:ptCount val="6"/>
                <c:pt idx="0">
                  <c:v>16</c:v>
                </c:pt>
                <c:pt idx="1">
                  <c:v>30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'!$E$12:$E$17</c:f>
              <c:numCache>
                <c:formatCode>General</c:formatCode>
                <c:ptCount val="6"/>
                <c:pt idx="0">
                  <c:v>16</c:v>
                </c:pt>
                <c:pt idx="1">
                  <c:v>28</c:v>
                </c:pt>
                <c:pt idx="2">
                  <c:v>9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'!$E$22:$E$27</c:f>
              <c:numCache>
                <c:formatCode>General</c:formatCode>
                <c:ptCount val="6"/>
                <c:pt idx="0">
                  <c:v>32</c:v>
                </c:pt>
                <c:pt idx="1">
                  <c:v>58</c:v>
                </c:pt>
                <c:pt idx="2">
                  <c:v>23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860672"/>
        <c:axId val="210870656"/>
      </c:barChart>
      <c:catAx>
        <c:axId val="210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0870656"/>
        <c:crosses val="autoZero"/>
        <c:auto val="1"/>
        <c:lblAlgn val="ctr"/>
        <c:lblOffset val="100"/>
        <c:noMultiLvlLbl val="0"/>
      </c:catAx>
      <c:valAx>
        <c:axId val="210870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086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The lesson on lifecycle was engaging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'!$F$2:$F$7</c:f>
              <c:numCache>
                <c:formatCode>General</c:formatCode>
                <c:ptCount val="6"/>
                <c:pt idx="0">
                  <c:v>29</c:v>
                </c:pt>
                <c:pt idx="1">
                  <c:v>23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'!$F$12:$F$17</c:f>
              <c:numCache>
                <c:formatCode>General</c:formatCode>
                <c:ptCount val="6"/>
                <c:pt idx="0">
                  <c:v>17</c:v>
                </c:pt>
                <c:pt idx="1">
                  <c:v>18</c:v>
                </c:pt>
                <c:pt idx="2">
                  <c:v>20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'!$F$22:$F$27</c:f>
              <c:numCache>
                <c:formatCode>General</c:formatCode>
                <c:ptCount val="6"/>
                <c:pt idx="0">
                  <c:v>46</c:v>
                </c:pt>
                <c:pt idx="1">
                  <c:v>41</c:v>
                </c:pt>
                <c:pt idx="2">
                  <c:v>26</c:v>
                </c:pt>
                <c:pt idx="3">
                  <c:v>5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91776"/>
        <c:axId val="211697664"/>
      </c:barChart>
      <c:catAx>
        <c:axId val="2116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697664"/>
        <c:crosses val="autoZero"/>
        <c:auto val="1"/>
        <c:lblAlgn val="ctr"/>
        <c:lblOffset val="100"/>
        <c:noMultiLvlLbl val="0"/>
      </c:catAx>
      <c:valAx>
        <c:axId val="2116976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69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could understand the lesson on evolution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'!$G$2:$G$7</c:f>
              <c:numCache>
                <c:formatCode>General</c:formatCode>
                <c:ptCount val="6"/>
                <c:pt idx="0">
                  <c:v>19</c:v>
                </c:pt>
                <c:pt idx="1">
                  <c:v>24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'!$G$12:$G$17</c:f>
              <c:numCache>
                <c:formatCode>General</c:formatCode>
                <c:ptCount val="6"/>
                <c:pt idx="0">
                  <c:v>22</c:v>
                </c:pt>
                <c:pt idx="1">
                  <c:v>20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'!$G$22:$G$27</c:f>
              <c:numCache>
                <c:formatCode>General</c:formatCode>
                <c:ptCount val="6"/>
                <c:pt idx="0">
                  <c:v>41</c:v>
                </c:pt>
                <c:pt idx="1">
                  <c:v>44</c:v>
                </c:pt>
                <c:pt idx="2">
                  <c:v>30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29792"/>
        <c:axId val="211735680"/>
      </c:barChart>
      <c:catAx>
        <c:axId val="2117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735680"/>
        <c:crosses val="autoZero"/>
        <c:auto val="1"/>
        <c:lblAlgn val="ctr"/>
        <c:lblOffset val="100"/>
        <c:noMultiLvlLbl val="0"/>
      </c:catAx>
      <c:valAx>
        <c:axId val="2117356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72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The lesson on evolution was engaging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'!$H$2:$H$7</c:f>
              <c:numCache>
                <c:formatCode>General</c:formatCode>
                <c:ptCount val="6"/>
                <c:pt idx="0">
                  <c:v>28</c:v>
                </c:pt>
                <c:pt idx="1">
                  <c:v>20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'!$H$12:$H$17</c:f>
              <c:numCache>
                <c:formatCode>General</c:formatCode>
                <c:ptCount val="6"/>
                <c:pt idx="0">
                  <c:v>17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'!$H$22:$H$27</c:f>
              <c:numCache>
                <c:formatCode>General</c:formatCode>
                <c:ptCount val="6"/>
                <c:pt idx="0">
                  <c:v>45</c:v>
                </c:pt>
                <c:pt idx="1">
                  <c:v>38</c:v>
                </c:pt>
                <c:pt idx="2">
                  <c:v>28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6656"/>
        <c:axId val="211776640"/>
      </c:barChart>
      <c:catAx>
        <c:axId val="2117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776640"/>
        <c:crosses val="autoZero"/>
        <c:auto val="1"/>
        <c:lblAlgn val="ctr"/>
        <c:lblOffset val="100"/>
        <c:noMultiLvlLbl val="0"/>
      </c:catAx>
      <c:valAx>
        <c:axId val="2117766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76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It was new to me that scientist work with fruit flies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'!$I$2:$I$7</c:f>
              <c:numCache>
                <c:formatCode>General</c:formatCode>
                <c:ptCount val="6"/>
                <c:pt idx="0">
                  <c:v>18</c:v>
                </c:pt>
                <c:pt idx="1">
                  <c:v>31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'!$I$12:$I$17</c:f>
              <c:numCache>
                <c:formatCode>General</c:formatCode>
                <c:ptCount val="6"/>
                <c:pt idx="0">
                  <c:v>18</c:v>
                </c:pt>
                <c:pt idx="1">
                  <c:v>15</c:v>
                </c:pt>
                <c:pt idx="2">
                  <c:v>8</c:v>
                </c:pt>
                <c:pt idx="3">
                  <c:v>6</c:v>
                </c:pt>
                <c:pt idx="4">
                  <c:v>10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'!$I$22:$I$27</c:f>
              <c:numCache>
                <c:formatCode>General</c:formatCode>
                <c:ptCount val="6"/>
                <c:pt idx="0">
                  <c:v>36</c:v>
                </c:pt>
                <c:pt idx="1">
                  <c:v>46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99040"/>
        <c:axId val="211813120"/>
      </c:barChart>
      <c:catAx>
        <c:axId val="2117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813120"/>
        <c:crosses val="autoZero"/>
        <c:auto val="1"/>
        <c:lblAlgn val="ctr"/>
        <c:lblOffset val="100"/>
        <c:noMultiLvlLbl val="0"/>
      </c:catAx>
      <c:valAx>
        <c:axId val="2118131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79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The experiments were great fun!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'!$J$2:$J$7</c:f>
              <c:numCache>
                <c:formatCode>General</c:formatCode>
                <c:ptCount val="6"/>
                <c:pt idx="0">
                  <c:v>49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'!$J$12:$J$17</c:f>
              <c:numCache>
                <c:formatCode>General</c:formatCode>
                <c:ptCount val="6"/>
                <c:pt idx="0">
                  <c:v>32</c:v>
                </c:pt>
                <c:pt idx="1">
                  <c:v>13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'!$J$22:$J$27</c:f>
              <c:numCache>
                <c:formatCode>General</c:formatCode>
                <c:ptCount val="6"/>
                <c:pt idx="0">
                  <c:v>81</c:v>
                </c:pt>
                <c:pt idx="1">
                  <c:v>22</c:v>
                </c:pt>
                <c:pt idx="2">
                  <c:v>9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831424"/>
        <c:axId val="211841408"/>
      </c:barChart>
      <c:catAx>
        <c:axId val="21183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841408"/>
        <c:crosses val="autoZero"/>
        <c:auto val="1"/>
        <c:lblAlgn val="ctr"/>
        <c:lblOffset val="100"/>
        <c:noMultiLvlLbl val="0"/>
      </c:catAx>
      <c:valAx>
        <c:axId val="2118414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83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learned many new things about animal life cycles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'!$M$2:$M$7</c:f>
              <c:numCache>
                <c:formatCode>General</c:formatCode>
                <c:ptCount val="6"/>
                <c:pt idx="0">
                  <c:v>29</c:v>
                </c:pt>
                <c:pt idx="1">
                  <c:v>14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'!$M$12:$M$17</c:f>
              <c:numCache>
                <c:formatCode>General</c:formatCode>
                <c:ptCount val="6"/>
                <c:pt idx="0">
                  <c:v>15</c:v>
                </c:pt>
                <c:pt idx="1">
                  <c:v>18</c:v>
                </c:pt>
                <c:pt idx="2">
                  <c:v>9</c:v>
                </c:pt>
                <c:pt idx="3">
                  <c:v>3</c:v>
                </c:pt>
                <c:pt idx="4">
                  <c:v>1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'!$M$22:$M$27</c:f>
              <c:numCache>
                <c:formatCode>General</c:formatCode>
                <c:ptCount val="6"/>
                <c:pt idx="0">
                  <c:v>44</c:v>
                </c:pt>
                <c:pt idx="1">
                  <c:v>32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867904"/>
        <c:axId val="211943424"/>
      </c:barChart>
      <c:catAx>
        <c:axId val="211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943424"/>
        <c:crosses val="autoZero"/>
        <c:auto val="1"/>
        <c:lblAlgn val="ctr"/>
        <c:lblOffset val="100"/>
        <c:noMultiLvlLbl val="0"/>
      </c:catAx>
      <c:valAx>
        <c:axId val="2119434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867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 learnt about many animals I did not know before 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Year 5 </c:v>
          </c:tx>
          <c:invertIfNegative val="0"/>
          <c:cat>
            <c:numRef>
              <c:f>'Graphs Combined '!$C$2:$C$7</c:f>
              <c:numCache>
                <c:formatCode>General</c:formatCode>
                <c:ptCount val="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</c:numCache>
            </c:numRef>
          </c:cat>
          <c:val>
            <c:numRef>
              <c:f>'Graphs Combined '!$N$2:$N$7</c:f>
              <c:numCache>
                <c:formatCode>General</c:formatCode>
                <c:ptCount val="6"/>
                <c:pt idx="0">
                  <c:v>27</c:v>
                </c:pt>
                <c:pt idx="1">
                  <c:v>10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E09-A7C8-B8BA0D645368}"/>
            </c:ext>
          </c:extLst>
        </c:ser>
        <c:ser>
          <c:idx val="1"/>
          <c:order val="1"/>
          <c:tx>
            <c:v>Year 6 </c:v>
          </c:tx>
          <c:invertIfNegative val="0"/>
          <c:val>
            <c:numRef>
              <c:f>'Graphs Combined '!$N$12:$N$17</c:f>
              <c:numCache>
                <c:formatCode>General</c:formatCode>
                <c:ptCount val="6"/>
                <c:pt idx="0">
                  <c:v>13</c:v>
                </c:pt>
                <c:pt idx="1">
                  <c:v>19</c:v>
                </c:pt>
                <c:pt idx="2">
                  <c:v>10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v>Y5+6</c:v>
          </c:tx>
          <c:invertIfNegative val="0"/>
          <c:val>
            <c:numRef>
              <c:f>'Graphs Combined '!$N$22:$N$27</c:f>
              <c:numCache>
                <c:formatCode>General</c:formatCode>
                <c:ptCount val="6"/>
                <c:pt idx="0">
                  <c:v>40</c:v>
                </c:pt>
                <c:pt idx="1">
                  <c:v>29</c:v>
                </c:pt>
                <c:pt idx="2">
                  <c:v>16</c:v>
                </c:pt>
                <c:pt idx="3">
                  <c:v>5</c:v>
                </c:pt>
                <c:pt idx="4">
                  <c:v>4</c:v>
                </c:pt>
                <c:pt idx="5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972480"/>
        <c:axId val="211974016"/>
      </c:barChart>
      <c:catAx>
        <c:axId val="21197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11974016"/>
        <c:crosses val="autoZero"/>
        <c:auto val="1"/>
        <c:lblAlgn val="ctr"/>
        <c:lblOffset val="100"/>
        <c:noMultiLvlLbl val="0"/>
      </c:catAx>
      <c:valAx>
        <c:axId val="2119740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21197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47625</xdr:colOff>
      <xdr:row>61</xdr:row>
      <xdr:rowOff>176817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0" cy="11797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90901</xdr:colOff>
      <xdr:row>65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625300" cy="1252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29</xdr:row>
      <xdr:rowOff>152400</xdr:rowOff>
    </xdr:from>
    <xdr:to>
      <xdr:col>6</xdr:col>
      <xdr:colOff>321340</xdr:colOff>
      <xdr:row>43</xdr:row>
      <xdr:rowOff>55525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558800</xdr:colOff>
      <xdr:row>29</xdr:row>
      <xdr:rowOff>165100</xdr:rowOff>
    </xdr:from>
    <xdr:to>
      <xdr:col>12</xdr:col>
      <xdr:colOff>803940</xdr:colOff>
      <xdr:row>43</xdr:row>
      <xdr:rowOff>68225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177800</xdr:colOff>
      <xdr:row>30</xdr:row>
      <xdr:rowOff>0</xdr:rowOff>
    </xdr:from>
    <xdr:to>
      <xdr:col>19</xdr:col>
      <xdr:colOff>422940</xdr:colOff>
      <xdr:row>43</xdr:row>
      <xdr:rowOff>80925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88900</xdr:colOff>
      <xdr:row>44</xdr:row>
      <xdr:rowOff>101600</xdr:rowOff>
    </xdr:from>
    <xdr:to>
      <xdr:col>6</xdr:col>
      <xdr:colOff>355600</xdr:colOff>
      <xdr:row>58</xdr:row>
      <xdr:rowOff>4725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584200</xdr:colOff>
      <xdr:row>44</xdr:row>
      <xdr:rowOff>152400</xdr:rowOff>
    </xdr:from>
    <xdr:to>
      <xdr:col>13</xdr:col>
      <xdr:colOff>3840</xdr:colOff>
      <xdr:row>58</xdr:row>
      <xdr:rowOff>55525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203200</xdr:colOff>
      <xdr:row>44</xdr:row>
      <xdr:rowOff>139700</xdr:rowOff>
    </xdr:from>
    <xdr:to>
      <xdr:col>19</xdr:col>
      <xdr:colOff>448340</xdr:colOff>
      <xdr:row>58</xdr:row>
      <xdr:rowOff>42825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101600</xdr:colOff>
      <xdr:row>59</xdr:row>
      <xdr:rowOff>38100</xdr:rowOff>
    </xdr:from>
    <xdr:to>
      <xdr:col>6</xdr:col>
      <xdr:colOff>346740</xdr:colOff>
      <xdr:row>72</xdr:row>
      <xdr:rowOff>119025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571500</xdr:colOff>
      <xdr:row>59</xdr:row>
      <xdr:rowOff>88900</xdr:rowOff>
    </xdr:from>
    <xdr:to>
      <xdr:col>12</xdr:col>
      <xdr:colOff>816640</xdr:colOff>
      <xdr:row>72</xdr:row>
      <xdr:rowOff>169825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203200</xdr:colOff>
      <xdr:row>59</xdr:row>
      <xdr:rowOff>114300</xdr:rowOff>
    </xdr:from>
    <xdr:to>
      <xdr:col>19</xdr:col>
      <xdr:colOff>448340</xdr:colOff>
      <xdr:row>73</xdr:row>
      <xdr:rowOff>17425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101600</xdr:colOff>
      <xdr:row>73</xdr:row>
      <xdr:rowOff>127000</xdr:rowOff>
    </xdr:from>
    <xdr:to>
      <xdr:col>6</xdr:col>
      <xdr:colOff>346740</xdr:colOff>
      <xdr:row>87</xdr:row>
      <xdr:rowOff>30125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609600</xdr:colOff>
      <xdr:row>74</xdr:row>
      <xdr:rowOff>0</xdr:rowOff>
    </xdr:from>
    <xdr:to>
      <xdr:col>13</xdr:col>
      <xdr:colOff>29240</xdr:colOff>
      <xdr:row>87</xdr:row>
      <xdr:rowOff>80925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oppi62.wordpress.com/2018/12/01/primary-school" TargetMode="External"/><Relationship Id="rId1" Type="http://schemas.openxmlformats.org/officeDocument/2006/relationships/hyperlink" Target="https://droso4schools.wordpress.com/l6-lifecycl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3:C64"/>
  <sheetViews>
    <sheetView tabSelected="1" topLeftCell="A4" workbookViewId="0"/>
  </sheetViews>
  <sheetFormatPr defaultRowHeight="15" x14ac:dyDescent="0.25"/>
  <cols>
    <col min="2" max="2" width="13.28515625" customWidth="1"/>
  </cols>
  <sheetData>
    <row r="63" spans="2:3" s="102" customFormat="1" ht="27.75" customHeight="1" x14ac:dyDescent="0.25">
      <c r="B63" s="101" t="s">
        <v>516</v>
      </c>
      <c r="C63" s="103" t="s">
        <v>518</v>
      </c>
    </row>
    <row r="64" spans="2:3" s="102" customFormat="1" ht="27" customHeight="1" x14ac:dyDescent="0.25">
      <c r="B64" s="101" t="s">
        <v>517</v>
      </c>
      <c r="C64" s="103" t="s">
        <v>519</v>
      </c>
    </row>
  </sheetData>
  <hyperlinks>
    <hyperlink ref="C63" r:id="rId1"/>
    <hyperlink ref="C64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4"/>
  <sheetViews>
    <sheetView zoomScale="60" zoomScaleNormal="60" zoomScalePageLayoutView="50" workbookViewId="0">
      <pane ySplit="1" topLeftCell="A53" activePane="bottomLeft" state="frozen"/>
      <selection activeCell="F1" sqref="F1"/>
      <selection pane="bottomLeft" activeCell="K63" sqref="K63:N63"/>
    </sheetView>
  </sheetViews>
  <sheetFormatPr defaultColWidth="8.85546875" defaultRowHeight="23.25" x14ac:dyDescent="0.25"/>
  <cols>
    <col min="1" max="1" width="36.42578125" style="19" customWidth="1"/>
    <col min="2" max="2" width="25" style="5" customWidth="1"/>
    <col min="3" max="3" width="22.42578125" style="5" customWidth="1"/>
    <col min="4" max="4" width="20.7109375" style="5" customWidth="1"/>
    <col min="5" max="5" width="19.7109375" style="5" customWidth="1"/>
    <col min="6" max="6" width="22" style="5" customWidth="1"/>
    <col min="7" max="7" width="23.7109375" style="5" customWidth="1"/>
    <col min="8" max="8" width="19.42578125" style="5" customWidth="1"/>
    <col min="9" max="9" width="17.140625" customWidth="1"/>
    <col min="10" max="10" width="8.85546875" style="14"/>
    <col min="11" max="11" width="17.42578125" style="5" customWidth="1"/>
    <col min="12" max="12" width="20.85546875" style="9" customWidth="1"/>
    <col min="13" max="13" width="20.85546875" style="5" customWidth="1"/>
    <col min="14" max="14" width="23.7109375" customWidth="1"/>
    <col min="15" max="15" width="7.140625" style="11" customWidth="1"/>
    <col min="16" max="16" width="21.7109375" style="6" customWidth="1"/>
    <col min="17" max="17" width="23.7109375" style="6" customWidth="1"/>
    <col min="18" max="18" width="25.42578125" style="6" customWidth="1"/>
    <col min="19" max="19" width="23.85546875" style="6" customWidth="1"/>
    <col min="20" max="20" width="23.28515625" style="5" customWidth="1"/>
    <col min="21" max="21" width="8.85546875" style="5"/>
    <col min="22" max="22" width="4.28515625" style="5" customWidth="1"/>
    <col min="23" max="23" width="18.5703125" style="5" customWidth="1"/>
    <col min="24" max="16384" width="8.85546875" style="5"/>
  </cols>
  <sheetData>
    <row r="1" spans="1:23" ht="102" customHeight="1" x14ac:dyDescent="0.25">
      <c r="A1" s="19" t="s">
        <v>1</v>
      </c>
      <c r="B1" s="1" t="s">
        <v>0</v>
      </c>
      <c r="C1" s="1" t="s">
        <v>2</v>
      </c>
      <c r="D1" s="2" t="s">
        <v>3</v>
      </c>
      <c r="E1" s="2" t="s">
        <v>4</v>
      </c>
      <c r="F1" s="2" t="s">
        <v>271</v>
      </c>
      <c r="G1" s="2" t="s">
        <v>5</v>
      </c>
      <c r="H1" s="3" t="s">
        <v>6</v>
      </c>
      <c r="I1" s="4" t="s">
        <v>12</v>
      </c>
      <c r="K1" s="3" t="s">
        <v>7</v>
      </c>
      <c r="L1" s="8" t="s">
        <v>8</v>
      </c>
      <c r="M1" s="3" t="s">
        <v>9</v>
      </c>
      <c r="N1" s="4" t="s">
        <v>10</v>
      </c>
      <c r="O1" s="10"/>
      <c r="P1" s="3" t="s">
        <v>11</v>
      </c>
      <c r="Q1" s="8" t="s">
        <v>8</v>
      </c>
      <c r="R1" s="3" t="s">
        <v>9</v>
      </c>
      <c r="S1" s="61" t="s">
        <v>499</v>
      </c>
      <c r="T1" s="60" t="s">
        <v>41</v>
      </c>
      <c r="U1" s="32"/>
      <c r="V1" s="32"/>
      <c r="W1" s="32"/>
    </row>
    <row r="2" spans="1:23" ht="62.1" x14ac:dyDescent="0.35">
      <c r="A2" s="20">
        <v>1</v>
      </c>
      <c r="B2" s="64">
        <v>5</v>
      </c>
      <c r="C2" s="64">
        <v>3</v>
      </c>
      <c r="D2" s="16">
        <v>4</v>
      </c>
      <c r="E2" s="16">
        <v>4</v>
      </c>
      <c r="F2" s="67">
        <v>5</v>
      </c>
      <c r="G2" s="67">
        <v>5</v>
      </c>
      <c r="H2" s="67">
        <v>5</v>
      </c>
      <c r="I2" s="69" t="s">
        <v>13</v>
      </c>
      <c r="K2" s="64">
        <v>5</v>
      </c>
      <c r="L2" s="64">
        <v>5</v>
      </c>
      <c r="M2" s="16">
        <v>5</v>
      </c>
      <c r="N2" s="68">
        <v>5</v>
      </c>
      <c r="P2" s="51" t="s">
        <v>14</v>
      </c>
      <c r="Q2" s="52"/>
      <c r="R2" s="53"/>
      <c r="S2" s="53"/>
      <c r="T2" s="53"/>
      <c r="U2" s="53"/>
      <c r="V2" s="53"/>
      <c r="W2" s="53"/>
    </row>
    <row r="3" spans="1:23" ht="31.5" x14ac:dyDescent="0.25">
      <c r="A3" s="20">
        <v>2</v>
      </c>
      <c r="B3" s="64">
        <v>3</v>
      </c>
      <c r="C3" s="64">
        <v>4</v>
      </c>
      <c r="D3" s="64">
        <v>3</v>
      </c>
      <c r="E3" s="64">
        <v>4</v>
      </c>
      <c r="F3" s="64">
        <v>3</v>
      </c>
      <c r="G3" s="64">
        <v>4</v>
      </c>
      <c r="H3" s="64">
        <v>5</v>
      </c>
      <c r="I3" s="69" t="s">
        <v>15</v>
      </c>
      <c r="K3" s="64">
        <v>4</v>
      </c>
      <c r="L3" s="64">
        <v>4</v>
      </c>
      <c r="M3" s="16">
        <v>4</v>
      </c>
      <c r="N3" s="68">
        <v>5</v>
      </c>
      <c r="P3" s="53" t="s">
        <v>16</v>
      </c>
      <c r="Q3" s="53" t="s">
        <v>17</v>
      </c>
      <c r="R3" s="53" t="s">
        <v>18</v>
      </c>
      <c r="S3" s="53" t="s">
        <v>19</v>
      </c>
      <c r="T3" s="53" t="s">
        <v>20</v>
      </c>
      <c r="U3" s="53"/>
      <c r="V3" s="53"/>
      <c r="W3" s="53"/>
    </row>
    <row r="4" spans="1:23" ht="46.5" x14ac:dyDescent="0.35">
      <c r="A4" s="20">
        <v>3</v>
      </c>
      <c r="B4" s="64">
        <v>4</v>
      </c>
      <c r="C4" s="64">
        <v>3</v>
      </c>
      <c r="D4" s="16">
        <v>4</v>
      </c>
      <c r="E4" s="16">
        <v>3</v>
      </c>
      <c r="F4" s="64">
        <v>4</v>
      </c>
      <c r="G4" s="64">
        <v>4</v>
      </c>
      <c r="H4" s="64">
        <v>4</v>
      </c>
      <c r="I4" s="70" t="s">
        <v>21</v>
      </c>
      <c r="K4" s="64">
        <v>0</v>
      </c>
      <c r="L4" s="64">
        <v>0</v>
      </c>
      <c r="M4" s="64">
        <v>0</v>
      </c>
      <c r="N4" s="64">
        <v>0</v>
      </c>
      <c r="O4" s="12"/>
      <c r="P4" s="53" t="s">
        <v>22</v>
      </c>
      <c r="Q4" s="54" t="s">
        <v>23</v>
      </c>
      <c r="R4" s="53" t="s">
        <v>24</v>
      </c>
      <c r="S4" s="53" t="s">
        <v>25</v>
      </c>
      <c r="T4" s="53" t="s">
        <v>26</v>
      </c>
      <c r="U4" s="53"/>
      <c r="V4" s="53"/>
      <c r="W4" s="53"/>
    </row>
    <row r="5" spans="1:23" ht="47.25" x14ac:dyDescent="0.25">
      <c r="A5" s="20">
        <v>4</v>
      </c>
      <c r="B5" s="64">
        <v>5</v>
      </c>
      <c r="C5" s="64">
        <v>5</v>
      </c>
      <c r="D5" s="16">
        <v>5</v>
      </c>
      <c r="E5" s="16">
        <v>5</v>
      </c>
      <c r="F5" s="64">
        <v>5</v>
      </c>
      <c r="G5" s="64">
        <v>4</v>
      </c>
      <c r="H5" s="64">
        <v>5</v>
      </c>
      <c r="I5" s="69" t="s">
        <v>27</v>
      </c>
      <c r="K5" s="64">
        <v>5</v>
      </c>
      <c r="L5" s="64">
        <v>4</v>
      </c>
      <c r="M5" s="16">
        <v>4</v>
      </c>
      <c r="N5" s="68">
        <v>5</v>
      </c>
      <c r="P5" s="53" t="s">
        <v>28</v>
      </c>
      <c r="Q5" s="55" t="s">
        <v>502</v>
      </c>
      <c r="R5" s="53" t="s">
        <v>29</v>
      </c>
      <c r="S5" s="53" t="s">
        <v>31</v>
      </c>
      <c r="T5" s="54" t="s">
        <v>30</v>
      </c>
      <c r="U5" s="53"/>
      <c r="V5" s="53"/>
      <c r="W5" s="53"/>
    </row>
    <row r="6" spans="1:23" ht="23.45" x14ac:dyDescent="0.35">
      <c r="A6" s="20">
        <v>5</v>
      </c>
      <c r="B6" s="64">
        <v>4</v>
      </c>
      <c r="C6" s="64">
        <v>4</v>
      </c>
      <c r="D6" s="16">
        <v>4</v>
      </c>
      <c r="E6" s="16">
        <v>4</v>
      </c>
      <c r="F6" s="64">
        <v>5</v>
      </c>
      <c r="G6" s="64">
        <v>2</v>
      </c>
      <c r="H6" s="64">
        <v>5</v>
      </c>
      <c r="I6" s="70"/>
      <c r="K6" s="64">
        <v>2</v>
      </c>
      <c r="L6" s="64">
        <v>3</v>
      </c>
      <c r="M6" s="16">
        <v>2</v>
      </c>
      <c r="N6" s="63">
        <v>5</v>
      </c>
      <c r="P6" s="53" t="s">
        <v>32</v>
      </c>
      <c r="Q6" s="53" t="s">
        <v>32</v>
      </c>
      <c r="R6" s="53"/>
      <c r="S6" s="53"/>
      <c r="T6" s="53"/>
      <c r="U6" s="53"/>
      <c r="V6" s="53"/>
      <c r="W6" s="53"/>
    </row>
    <row r="7" spans="1:23" ht="47.25" x14ac:dyDescent="0.25">
      <c r="A7" s="20">
        <v>6</v>
      </c>
      <c r="B7" s="64">
        <v>5</v>
      </c>
      <c r="C7" s="64">
        <v>4</v>
      </c>
      <c r="D7" s="16">
        <v>4</v>
      </c>
      <c r="E7" s="16">
        <v>4</v>
      </c>
      <c r="F7" s="64">
        <v>4</v>
      </c>
      <c r="G7" s="64">
        <v>3</v>
      </c>
      <c r="H7" s="64">
        <v>5</v>
      </c>
      <c r="I7" s="70"/>
      <c r="K7" s="64">
        <v>5</v>
      </c>
      <c r="L7" s="64">
        <v>0</v>
      </c>
      <c r="M7" s="64">
        <v>0</v>
      </c>
      <c r="N7" s="68">
        <v>5</v>
      </c>
      <c r="P7" s="53" t="s">
        <v>22</v>
      </c>
      <c r="Q7" s="53" t="s">
        <v>33</v>
      </c>
      <c r="R7" s="53" t="s">
        <v>34</v>
      </c>
      <c r="S7" s="53" t="s">
        <v>35</v>
      </c>
      <c r="T7" s="53"/>
      <c r="U7" s="53"/>
      <c r="V7" s="53"/>
      <c r="W7" s="53"/>
    </row>
    <row r="8" spans="1:23" ht="77.45" x14ac:dyDescent="0.35">
      <c r="A8" s="20">
        <v>7</v>
      </c>
      <c r="B8" s="64">
        <v>4</v>
      </c>
      <c r="C8" s="64">
        <v>4</v>
      </c>
      <c r="D8" s="16">
        <v>3</v>
      </c>
      <c r="E8" s="16">
        <v>3</v>
      </c>
      <c r="F8" s="64">
        <v>3</v>
      </c>
      <c r="G8" s="64">
        <v>4</v>
      </c>
      <c r="H8" s="64">
        <v>5</v>
      </c>
      <c r="I8" s="69" t="s">
        <v>36</v>
      </c>
      <c r="K8" s="64">
        <v>0</v>
      </c>
      <c r="L8" s="64">
        <v>5</v>
      </c>
      <c r="M8" s="16">
        <v>4</v>
      </c>
      <c r="N8" s="68">
        <v>4</v>
      </c>
      <c r="P8" s="53" t="s">
        <v>37</v>
      </c>
      <c r="Q8" s="53" t="s">
        <v>38</v>
      </c>
      <c r="R8" s="53" t="s">
        <v>39</v>
      </c>
      <c r="S8" s="53" t="s">
        <v>40</v>
      </c>
      <c r="T8" s="53" t="s">
        <v>42</v>
      </c>
      <c r="U8" s="53"/>
      <c r="V8" s="53"/>
      <c r="W8" s="53"/>
    </row>
    <row r="9" spans="1:23" ht="30.95" x14ac:dyDescent="0.35">
      <c r="A9" s="20">
        <v>8</v>
      </c>
      <c r="B9" s="64">
        <v>4</v>
      </c>
      <c r="C9" s="64">
        <v>4</v>
      </c>
      <c r="D9" s="16">
        <v>5</v>
      </c>
      <c r="E9" s="16">
        <v>3</v>
      </c>
      <c r="F9" s="64">
        <v>5</v>
      </c>
      <c r="G9" s="64">
        <v>2</v>
      </c>
      <c r="H9" s="64">
        <v>5</v>
      </c>
      <c r="I9" s="70" t="s">
        <v>43</v>
      </c>
      <c r="K9" s="64">
        <v>5</v>
      </c>
      <c r="L9" s="64">
        <v>5</v>
      </c>
      <c r="M9" s="16">
        <v>2</v>
      </c>
      <c r="N9" s="68">
        <v>5</v>
      </c>
      <c r="P9" s="53" t="s">
        <v>44</v>
      </c>
      <c r="Q9" s="53" t="s">
        <v>45</v>
      </c>
      <c r="R9" s="53"/>
      <c r="S9" s="53" t="s">
        <v>46</v>
      </c>
      <c r="T9" s="53" t="s">
        <v>47</v>
      </c>
      <c r="U9" s="53"/>
      <c r="V9" s="53"/>
      <c r="W9" s="53"/>
    </row>
    <row r="10" spans="1:23" ht="30.95" x14ac:dyDescent="0.35">
      <c r="A10" s="20">
        <v>9</v>
      </c>
      <c r="B10" s="64">
        <v>4</v>
      </c>
      <c r="C10" s="64">
        <v>4</v>
      </c>
      <c r="D10" s="16">
        <v>3</v>
      </c>
      <c r="E10" s="16">
        <v>4</v>
      </c>
      <c r="F10" s="64">
        <v>3</v>
      </c>
      <c r="G10" s="64">
        <v>4</v>
      </c>
      <c r="H10" s="64">
        <v>4</v>
      </c>
      <c r="I10" s="70" t="s">
        <v>48</v>
      </c>
      <c r="K10" s="64">
        <v>4</v>
      </c>
      <c r="L10" s="64">
        <v>5</v>
      </c>
      <c r="M10" s="16">
        <v>4</v>
      </c>
      <c r="N10" s="68">
        <v>5</v>
      </c>
      <c r="P10" s="53" t="s">
        <v>21</v>
      </c>
      <c r="Q10" s="53" t="s">
        <v>49</v>
      </c>
      <c r="R10" s="53" t="s">
        <v>50</v>
      </c>
      <c r="S10" s="53" t="s">
        <v>51</v>
      </c>
      <c r="T10" s="53" t="s">
        <v>52</v>
      </c>
      <c r="U10" s="53"/>
      <c r="V10" s="53"/>
      <c r="W10" s="53"/>
    </row>
    <row r="11" spans="1:23" ht="77.45" x14ac:dyDescent="0.35">
      <c r="A11" s="20">
        <v>10</v>
      </c>
      <c r="B11" s="64">
        <v>4</v>
      </c>
      <c r="C11" s="64">
        <v>4</v>
      </c>
      <c r="D11" s="16">
        <v>5</v>
      </c>
      <c r="E11" s="16">
        <v>4</v>
      </c>
      <c r="F11" s="64">
        <v>5</v>
      </c>
      <c r="G11" s="64">
        <v>3</v>
      </c>
      <c r="H11" s="64">
        <v>5</v>
      </c>
      <c r="I11" s="70"/>
      <c r="K11" s="64">
        <v>4</v>
      </c>
      <c r="L11" s="64">
        <v>3</v>
      </c>
      <c r="M11" s="16">
        <v>5</v>
      </c>
      <c r="N11" s="68">
        <v>5</v>
      </c>
      <c r="P11" s="53" t="s">
        <v>53</v>
      </c>
      <c r="Q11" s="53" t="s">
        <v>54</v>
      </c>
      <c r="R11" s="53" t="s">
        <v>55</v>
      </c>
      <c r="S11" s="53"/>
      <c r="T11" s="53"/>
      <c r="U11" s="53"/>
      <c r="V11" s="53"/>
      <c r="W11" s="53"/>
    </row>
    <row r="12" spans="1:23" ht="62.1" x14ac:dyDescent="0.35">
      <c r="A12" s="20">
        <v>11</v>
      </c>
      <c r="B12" s="64">
        <v>4</v>
      </c>
      <c r="C12" s="64">
        <v>5</v>
      </c>
      <c r="D12" s="16">
        <v>4</v>
      </c>
      <c r="E12" s="16">
        <v>5</v>
      </c>
      <c r="F12" s="64">
        <v>5</v>
      </c>
      <c r="G12" s="64">
        <v>4</v>
      </c>
      <c r="H12" s="64">
        <v>5</v>
      </c>
      <c r="I12" s="69" t="s">
        <v>56</v>
      </c>
      <c r="K12" s="64">
        <v>2</v>
      </c>
      <c r="L12" s="64">
        <v>4</v>
      </c>
      <c r="M12" s="16">
        <v>5</v>
      </c>
      <c r="N12" s="68">
        <v>5</v>
      </c>
      <c r="P12" s="56" t="s">
        <v>57</v>
      </c>
      <c r="Q12" s="53"/>
      <c r="R12" s="53" t="s">
        <v>58</v>
      </c>
      <c r="S12" s="53"/>
      <c r="T12" s="54" t="s">
        <v>59</v>
      </c>
      <c r="U12" s="53"/>
      <c r="V12" s="53"/>
      <c r="W12" s="53"/>
    </row>
    <row r="13" spans="1:23" ht="46.5" x14ac:dyDescent="0.35">
      <c r="A13" s="20">
        <v>12</v>
      </c>
      <c r="B13" s="64">
        <v>5</v>
      </c>
      <c r="C13" s="64">
        <v>3</v>
      </c>
      <c r="D13" s="16">
        <v>2</v>
      </c>
      <c r="E13" s="16">
        <v>3</v>
      </c>
      <c r="F13" s="64">
        <v>4</v>
      </c>
      <c r="G13" s="64">
        <v>4</v>
      </c>
      <c r="H13" s="64">
        <v>5</v>
      </c>
      <c r="I13" s="70" t="s">
        <v>60</v>
      </c>
      <c r="K13" s="64">
        <v>0</v>
      </c>
      <c r="L13" s="64">
        <v>0</v>
      </c>
      <c r="M13" s="64">
        <v>0</v>
      </c>
      <c r="N13" s="64">
        <v>0</v>
      </c>
      <c r="P13" s="53" t="s">
        <v>61</v>
      </c>
      <c r="Q13" s="53" t="s">
        <v>62</v>
      </c>
      <c r="R13" s="53" t="s">
        <v>63</v>
      </c>
      <c r="S13" s="53" t="s">
        <v>64</v>
      </c>
      <c r="T13" s="53"/>
      <c r="U13" s="53"/>
      <c r="V13" s="53"/>
      <c r="W13" s="53"/>
    </row>
    <row r="14" spans="1:23" ht="47.25" x14ac:dyDescent="0.25">
      <c r="A14" s="20">
        <v>13</v>
      </c>
      <c r="B14" s="64">
        <v>5</v>
      </c>
      <c r="C14" s="64">
        <v>5</v>
      </c>
      <c r="D14" s="16">
        <v>5</v>
      </c>
      <c r="E14" s="16">
        <v>5</v>
      </c>
      <c r="F14" s="64">
        <v>5</v>
      </c>
      <c r="G14" s="64">
        <v>3</v>
      </c>
      <c r="H14" s="64">
        <v>5</v>
      </c>
      <c r="I14" s="70"/>
      <c r="K14" s="64">
        <v>5</v>
      </c>
      <c r="L14" s="64">
        <v>2</v>
      </c>
      <c r="M14" s="16">
        <v>5</v>
      </c>
      <c r="N14" s="68">
        <v>5</v>
      </c>
      <c r="P14" s="53" t="s">
        <v>65</v>
      </c>
      <c r="Q14" s="53" t="s">
        <v>66</v>
      </c>
      <c r="R14" s="53" t="s">
        <v>67</v>
      </c>
      <c r="S14" s="53" t="s">
        <v>68</v>
      </c>
      <c r="T14" s="54" t="s">
        <v>69</v>
      </c>
      <c r="U14" s="53"/>
      <c r="V14" s="53"/>
      <c r="W14" s="53"/>
    </row>
    <row r="15" spans="1:23" ht="78.75" x14ac:dyDescent="0.25">
      <c r="A15" s="20">
        <v>14</v>
      </c>
      <c r="B15" s="68">
        <v>5</v>
      </c>
      <c r="C15" s="64">
        <v>4</v>
      </c>
      <c r="D15" s="16">
        <v>5</v>
      </c>
      <c r="E15" s="16">
        <v>5</v>
      </c>
      <c r="F15" s="64">
        <v>5</v>
      </c>
      <c r="G15" s="64">
        <v>1</v>
      </c>
      <c r="H15" s="64">
        <v>5</v>
      </c>
      <c r="I15" s="71"/>
      <c r="K15" s="64">
        <v>2</v>
      </c>
      <c r="L15" s="64">
        <v>5</v>
      </c>
      <c r="M15" s="16">
        <v>2</v>
      </c>
      <c r="N15" s="68">
        <v>4</v>
      </c>
      <c r="P15" s="56" t="s">
        <v>70</v>
      </c>
      <c r="Q15" s="53" t="s">
        <v>71</v>
      </c>
      <c r="R15" s="53" t="s">
        <v>72</v>
      </c>
      <c r="S15" s="53" t="s">
        <v>73</v>
      </c>
      <c r="T15" s="53"/>
      <c r="U15" s="53"/>
      <c r="V15" s="53"/>
      <c r="W15" s="53"/>
    </row>
    <row r="16" spans="1:23" ht="63" x14ac:dyDescent="0.25">
      <c r="A16" s="20">
        <v>15</v>
      </c>
      <c r="B16" s="64">
        <v>5</v>
      </c>
      <c r="C16" s="64">
        <v>4</v>
      </c>
      <c r="D16" s="16">
        <v>5</v>
      </c>
      <c r="E16" s="16">
        <v>5</v>
      </c>
      <c r="F16" s="64">
        <v>5</v>
      </c>
      <c r="G16" s="64">
        <v>5</v>
      </c>
      <c r="H16" s="64">
        <v>5</v>
      </c>
      <c r="I16" s="70" t="s">
        <v>74</v>
      </c>
      <c r="K16" s="64">
        <v>5</v>
      </c>
      <c r="L16" s="64">
        <v>4</v>
      </c>
      <c r="M16" s="16">
        <v>4</v>
      </c>
      <c r="N16" s="68">
        <v>5</v>
      </c>
      <c r="P16" s="53" t="s">
        <v>75</v>
      </c>
      <c r="Q16" s="53" t="s">
        <v>76</v>
      </c>
      <c r="R16" s="53" t="s">
        <v>77</v>
      </c>
      <c r="S16" s="53" t="s">
        <v>78</v>
      </c>
      <c r="T16" s="53" t="s">
        <v>79</v>
      </c>
      <c r="U16" s="53"/>
      <c r="V16" s="53"/>
      <c r="W16" s="53"/>
    </row>
    <row r="17" spans="1:35" ht="93" x14ac:dyDescent="0.35">
      <c r="A17" s="20">
        <v>16</v>
      </c>
      <c r="B17" s="64">
        <v>5</v>
      </c>
      <c r="C17" s="64">
        <v>3</v>
      </c>
      <c r="D17" s="16">
        <v>4</v>
      </c>
      <c r="E17" s="16">
        <v>4</v>
      </c>
      <c r="F17" s="64">
        <v>4</v>
      </c>
      <c r="G17" s="64">
        <v>5</v>
      </c>
      <c r="H17" s="64">
        <v>5</v>
      </c>
      <c r="I17" s="69" t="s">
        <v>80</v>
      </c>
      <c r="K17" s="64">
        <v>5</v>
      </c>
      <c r="L17" s="64">
        <v>3</v>
      </c>
      <c r="M17" s="16">
        <v>3</v>
      </c>
      <c r="N17" s="68">
        <v>5</v>
      </c>
      <c r="P17" s="53"/>
      <c r="Q17" s="53"/>
      <c r="R17" s="53"/>
      <c r="S17" s="53"/>
      <c r="T17" s="53"/>
      <c r="U17" s="53"/>
      <c r="V17" s="53"/>
      <c r="W17" s="53"/>
    </row>
    <row r="18" spans="1:35" ht="62.1" x14ac:dyDescent="0.35">
      <c r="A18" s="20">
        <v>17</v>
      </c>
      <c r="B18" s="64">
        <v>5</v>
      </c>
      <c r="C18" s="64">
        <v>5</v>
      </c>
      <c r="D18" s="16">
        <v>5</v>
      </c>
      <c r="E18" s="16">
        <v>5</v>
      </c>
      <c r="F18" s="64">
        <v>5</v>
      </c>
      <c r="G18" s="64">
        <v>2</v>
      </c>
      <c r="H18" s="64">
        <v>5</v>
      </c>
      <c r="I18" s="70" t="s">
        <v>81</v>
      </c>
      <c r="K18" s="64">
        <v>0</v>
      </c>
      <c r="L18" s="64">
        <v>3</v>
      </c>
      <c r="M18" s="16">
        <v>0</v>
      </c>
      <c r="N18" s="63">
        <v>0</v>
      </c>
      <c r="P18" s="53"/>
      <c r="Q18" s="53" t="s">
        <v>82</v>
      </c>
      <c r="R18" s="53" t="s">
        <v>83</v>
      </c>
      <c r="S18" s="53" t="s">
        <v>84</v>
      </c>
      <c r="T18" s="53"/>
      <c r="U18" s="53"/>
      <c r="V18" s="53"/>
      <c r="W18" s="53"/>
    </row>
    <row r="19" spans="1:35" ht="62.1" x14ac:dyDescent="0.35">
      <c r="A19" s="20">
        <v>18</v>
      </c>
      <c r="B19" s="64">
        <v>4</v>
      </c>
      <c r="C19" s="64">
        <v>5</v>
      </c>
      <c r="D19" s="16">
        <v>4</v>
      </c>
      <c r="E19" s="16">
        <v>5</v>
      </c>
      <c r="F19" s="64">
        <v>5</v>
      </c>
      <c r="G19" s="64">
        <v>4</v>
      </c>
      <c r="H19" s="64">
        <v>5</v>
      </c>
      <c r="I19" s="70" t="s">
        <v>85</v>
      </c>
      <c r="K19" s="64">
        <v>5</v>
      </c>
      <c r="L19" s="64">
        <v>5</v>
      </c>
      <c r="M19" s="16">
        <v>5</v>
      </c>
      <c r="N19" s="68">
        <v>5</v>
      </c>
      <c r="P19" s="53" t="s">
        <v>86</v>
      </c>
      <c r="Q19" s="53" t="s">
        <v>87</v>
      </c>
      <c r="R19" s="53" t="s">
        <v>88</v>
      </c>
      <c r="S19" s="53" t="s">
        <v>89</v>
      </c>
      <c r="T19" s="53"/>
      <c r="U19" s="53"/>
      <c r="V19" s="53"/>
      <c r="W19" s="53"/>
    </row>
    <row r="20" spans="1:35" ht="46.5" x14ac:dyDescent="0.35">
      <c r="A20" s="20">
        <v>19</v>
      </c>
      <c r="B20" s="64">
        <v>4</v>
      </c>
      <c r="C20" s="64">
        <v>4</v>
      </c>
      <c r="D20" s="16">
        <v>5</v>
      </c>
      <c r="E20" s="16">
        <v>4</v>
      </c>
      <c r="F20" s="64">
        <v>4</v>
      </c>
      <c r="G20" s="64">
        <v>4</v>
      </c>
      <c r="H20" s="64">
        <v>4</v>
      </c>
      <c r="I20" s="70" t="s">
        <v>90</v>
      </c>
      <c r="K20" s="64">
        <v>3</v>
      </c>
      <c r="L20" s="64">
        <v>2</v>
      </c>
      <c r="M20" s="16">
        <v>5</v>
      </c>
      <c r="N20" s="68">
        <v>4</v>
      </c>
      <c r="P20" s="53" t="s">
        <v>91</v>
      </c>
      <c r="Q20" s="53" t="s">
        <v>92</v>
      </c>
      <c r="R20" s="53" t="s">
        <v>93</v>
      </c>
      <c r="S20" s="53" t="s">
        <v>94</v>
      </c>
      <c r="T20" s="54" t="s">
        <v>95</v>
      </c>
      <c r="U20" s="53"/>
      <c r="V20" s="53"/>
      <c r="W20" s="53"/>
    </row>
    <row r="21" spans="1:35" ht="62.1" x14ac:dyDescent="0.35">
      <c r="A21" s="20">
        <v>20</v>
      </c>
      <c r="B21" s="65">
        <v>4</v>
      </c>
      <c r="C21" s="65">
        <v>3</v>
      </c>
      <c r="D21" s="29">
        <v>3</v>
      </c>
      <c r="E21" s="29">
        <v>4</v>
      </c>
      <c r="F21" s="65">
        <v>3</v>
      </c>
      <c r="G21" s="65">
        <v>5</v>
      </c>
      <c r="H21" s="65">
        <v>4</v>
      </c>
      <c r="I21" s="72" t="s">
        <v>96</v>
      </c>
      <c r="K21" s="64">
        <v>4</v>
      </c>
      <c r="L21" s="64">
        <v>3</v>
      </c>
      <c r="M21" s="16">
        <v>4</v>
      </c>
      <c r="N21" s="68">
        <v>4</v>
      </c>
      <c r="P21" s="56" t="s">
        <v>97</v>
      </c>
      <c r="Q21" s="56" t="s">
        <v>98</v>
      </c>
      <c r="R21" s="56" t="s">
        <v>99</v>
      </c>
      <c r="S21" s="56" t="s">
        <v>100</v>
      </c>
      <c r="T21" s="53"/>
      <c r="U21" s="53"/>
      <c r="V21" s="53"/>
      <c r="W21" s="53"/>
    </row>
    <row r="22" spans="1:35" ht="46.5" x14ac:dyDescent="0.35">
      <c r="A22" s="20">
        <v>21</v>
      </c>
      <c r="B22" s="65">
        <v>4</v>
      </c>
      <c r="C22" s="65">
        <v>3</v>
      </c>
      <c r="D22" s="29">
        <v>5</v>
      </c>
      <c r="E22" s="29">
        <v>4</v>
      </c>
      <c r="F22" s="65">
        <v>5</v>
      </c>
      <c r="G22" s="65">
        <v>4</v>
      </c>
      <c r="H22" s="65">
        <v>3</v>
      </c>
      <c r="I22" s="70" t="s">
        <v>101</v>
      </c>
      <c r="K22" s="64">
        <v>5</v>
      </c>
      <c r="L22" s="64">
        <v>5</v>
      </c>
      <c r="M22" s="16">
        <v>5</v>
      </c>
      <c r="N22" s="68">
        <v>5</v>
      </c>
      <c r="P22" s="53" t="s">
        <v>102</v>
      </c>
      <c r="Q22" s="53"/>
      <c r="R22" s="53" t="s">
        <v>103</v>
      </c>
      <c r="S22" s="53"/>
      <c r="T22" s="53"/>
      <c r="U22" s="53"/>
      <c r="V22" s="53"/>
      <c r="W22" s="53"/>
    </row>
    <row r="23" spans="1:35" ht="77.45" x14ac:dyDescent="0.35">
      <c r="A23" s="20">
        <v>22</v>
      </c>
      <c r="B23" s="65">
        <v>4</v>
      </c>
      <c r="C23" s="65">
        <v>5</v>
      </c>
      <c r="D23" s="29">
        <v>4</v>
      </c>
      <c r="E23" s="29">
        <v>4</v>
      </c>
      <c r="F23" s="65">
        <v>4</v>
      </c>
      <c r="G23" s="65">
        <v>5</v>
      </c>
      <c r="H23" s="65">
        <v>5</v>
      </c>
      <c r="I23" s="70" t="s">
        <v>104</v>
      </c>
      <c r="K23" s="64">
        <v>0</v>
      </c>
      <c r="L23" s="64">
        <v>0</v>
      </c>
      <c r="M23" s="16">
        <v>0</v>
      </c>
      <c r="N23" s="63">
        <v>0</v>
      </c>
      <c r="P23" s="53" t="s">
        <v>105</v>
      </c>
      <c r="Q23" s="53" t="s">
        <v>106</v>
      </c>
      <c r="R23" s="53" t="s">
        <v>107</v>
      </c>
      <c r="S23" s="53" t="s">
        <v>108</v>
      </c>
      <c r="T23" s="53"/>
      <c r="U23" s="53"/>
      <c r="V23" s="53"/>
      <c r="W23" s="53"/>
    </row>
    <row r="24" spans="1:35" ht="30.95" x14ac:dyDescent="0.35">
      <c r="A24" s="20">
        <v>23</v>
      </c>
      <c r="B24" s="65">
        <v>5</v>
      </c>
      <c r="C24" s="65">
        <v>4</v>
      </c>
      <c r="D24" s="29">
        <v>3</v>
      </c>
      <c r="E24" s="29">
        <v>4</v>
      </c>
      <c r="F24" s="65">
        <v>3</v>
      </c>
      <c r="G24" s="65">
        <v>1</v>
      </c>
      <c r="H24" s="65">
        <v>5</v>
      </c>
      <c r="I24" s="70"/>
      <c r="K24" s="64">
        <v>5</v>
      </c>
      <c r="L24" s="64">
        <v>5</v>
      </c>
      <c r="M24" s="64">
        <v>3</v>
      </c>
      <c r="N24" s="16">
        <v>4</v>
      </c>
      <c r="P24" s="53" t="s">
        <v>109</v>
      </c>
      <c r="Q24" s="53" t="s">
        <v>110</v>
      </c>
      <c r="R24" s="53" t="s">
        <v>111</v>
      </c>
      <c r="S24" s="53" t="s">
        <v>112</v>
      </c>
      <c r="T24" s="53"/>
      <c r="U24" s="53"/>
      <c r="V24" s="53"/>
      <c r="W24" s="53"/>
    </row>
    <row r="25" spans="1:35" ht="46.5" x14ac:dyDescent="0.35">
      <c r="A25" s="21">
        <v>24</v>
      </c>
      <c r="B25" s="65">
        <v>4</v>
      </c>
      <c r="C25" s="65">
        <v>4</v>
      </c>
      <c r="D25" s="29">
        <v>4</v>
      </c>
      <c r="E25" s="29">
        <v>3</v>
      </c>
      <c r="F25" s="29">
        <v>3</v>
      </c>
      <c r="G25" s="29">
        <v>4</v>
      </c>
      <c r="H25" s="29">
        <v>5</v>
      </c>
      <c r="I25" s="70"/>
      <c r="K25" s="43">
        <v>5</v>
      </c>
      <c r="L25" s="65">
        <v>5</v>
      </c>
      <c r="M25" s="29">
        <v>3</v>
      </c>
      <c r="N25" s="29">
        <v>4</v>
      </c>
      <c r="O25" s="13"/>
      <c r="P25" s="52" t="s">
        <v>113</v>
      </c>
      <c r="Q25" s="53" t="s">
        <v>114</v>
      </c>
      <c r="R25" s="53" t="s">
        <v>115</v>
      </c>
      <c r="S25" s="53" t="s">
        <v>116</v>
      </c>
      <c r="T25" s="53"/>
      <c r="U25" s="53"/>
      <c r="V25" s="53"/>
      <c r="W25" s="53"/>
    </row>
    <row r="26" spans="1:35" ht="47.25" x14ac:dyDescent="0.25">
      <c r="A26" s="21">
        <v>25</v>
      </c>
      <c r="B26" s="65">
        <v>4</v>
      </c>
      <c r="C26" s="65">
        <v>4</v>
      </c>
      <c r="D26" s="65">
        <v>4</v>
      </c>
      <c r="E26" s="65">
        <v>3</v>
      </c>
      <c r="F26" s="65">
        <v>3</v>
      </c>
      <c r="G26" s="65">
        <v>4</v>
      </c>
      <c r="H26" s="65">
        <v>5</v>
      </c>
      <c r="I26" s="70"/>
      <c r="K26" s="43">
        <v>4</v>
      </c>
      <c r="L26" s="65">
        <v>5</v>
      </c>
      <c r="M26" s="65">
        <v>3</v>
      </c>
      <c r="N26" s="65">
        <v>4</v>
      </c>
      <c r="O26" s="12"/>
      <c r="P26" s="52"/>
      <c r="Q26" s="52" t="s">
        <v>117</v>
      </c>
      <c r="R26" s="52" t="s">
        <v>118</v>
      </c>
      <c r="S26" s="52" t="s">
        <v>119</v>
      </c>
      <c r="T26" s="53"/>
      <c r="U26" s="53"/>
      <c r="V26" s="53"/>
      <c r="W26" s="53"/>
    </row>
    <row r="27" spans="1:35" ht="46.5" x14ac:dyDescent="0.35">
      <c r="A27" s="21">
        <v>26</v>
      </c>
      <c r="B27" s="65">
        <v>4</v>
      </c>
      <c r="C27" s="65">
        <v>4</v>
      </c>
      <c r="D27" s="65">
        <v>4</v>
      </c>
      <c r="E27" s="65">
        <v>4</v>
      </c>
      <c r="F27" s="65">
        <v>4</v>
      </c>
      <c r="G27" s="65">
        <v>4</v>
      </c>
      <c r="H27" s="65">
        <v>5</v>
      </c>
      <c r="I27" s="70" t="s">
        <v>120</v>
      </c>
      <c r="K27" s="65">
        <v>5</v>
      </c>
      <c r="L27" s="65">
        <v>5</v>
      </c>
      <c r="M27" s="65">
        <v>4</v>
      </c>
      <c r="N27" s="65">
        <v>5</v>
      </c>
      <c r="O27" s="12"/>
      <c r="P27" s="54" t="s">
        <v>121</v>
      </c>
      <c r="Q27" s="57" t="s">
        <v>249</v>
      </c>
      <c r="R27" s="53" t="s">
        <v>122</v>
      </c>
      <c r="S27" s="53" t="s">
        <v>123</v>
      </c>
      <c r="T27" s="54" t="s">
        <v>124</v>
      </c>
      <c r="U27" s="53"/>
      <c r="V27" s="53"/>
      <c r="W27" s="53"/>
    </row>
    <row r="28" spans="1:35" ht="47.25" x14ac:dyDescent="0.25">
      <c r="A28" s="22">
        <v>27</v>
      </c>
      <c r="B28" s="65">
        <v>4</v>
      </c>
      <c r="C28" s="65">
        <v>3</v>
      </c>
      <c r="D28" s="65">
        <v>5</v>
      </c>
      <c r="E28" s="65">
        <v>2</v>
      </c>
      <c r="F28" s="65">
        <v>0</v>
      </c>
      <c r="G28" s="65">
        <v>5</v>
      </c>
      <c r="H28" s="65">
        <v>5</v>
      </c>
      <c r="I28" s="70"/>
      <c r="K28" s="65">
        <v>0</v>
      </c>
      <c r="L28" s="65">
        <v>0</v>
      </c>
      <c r="M28" s="65">
        <v>0</v>
      </c>
      <c r="N28" s="63">
        <v>0</v>
      </c>
      <c r="O28" s="12"/>
      <c r="P28" s="54" t="s">
        <v>125</v>
      </c>
      <c r="Q28" s="52" t="s">
        <v>126</v>
      </c>
      <c r="R28" s="53" t="s">
        <v>127</v>
      </c>
      <c r="S28" s="53" t="s">
        <v>128</v>
      </c>
      <c r="T28" s="53"/>
      <c r="U28" s="53"/>
      <c r="V28" s="53"/>
      <c r="W28" s="53"/>
    </row>
    <row r="29" spans="1:35" ht="23.1" x14ac:dyDescent="0.35">
      <c r="A29" s="21">
        <v>28</v>
      </c>
      <c r="B29" s="65">
        <v>5</v>
      </c>
      <c r="C29" s="65">
        <v>4</v>
      </c>
      <c r="D29" s="65">
        <v>4</v>
      </c>
      <c r="E29" s="65">
        <v>4</v>
      </c>
      <c r="F29" s="65">
        <v>4</v>
      </c>
      <c r="G29" s="65">
        <v>4</v>
      </c>
      <c r="H29" s="65">
        <v>4</v>
      </c>
      <c r="I29" s="70"/>
      <c r="K29" s="65">
        <v>4</v>
      </c>
      <c r="L29" s="65">
        <v>4</v>
      </c>
      <c r="M29" s="65">
        <v>4</v>
      </c>
      <c r="N29" s="65">
        <v>5</v>
      </c>
      <c r="O29" s="12"/>
      <c r="P29" s="52" t="s">
        <v>129</v>
      </c>
      <c r="Q29" s="52"/>
      <c r="R29" s="53"/>
      <c r="S29" s="53"/>
      <c r="T29" s="53"/>
      <c r="U29" s="53"/>
      <c r="V29" s="53"/>
      <c r="W29" s="53"/>
    </row>
    <row r="30" spans="1:35" ht="30.95" x14ac:dyDescent="0.35">
      <c r="A30" s="21">
        <v>29</v>
      </c>
      <c r="B30" s="65">
        <v>5</v>
      </c>
      <c r="C30" s="65">
        <v>4</v>
      </c>
      <c r="D30" s="65">
        <v>4</v>
      </c>
      <c r="E30" s="65">
        <v>3</v>
      </c>
      <c r="F30" s="65">
        <v>3</v>
      </c>
      <c r="G30" s="65">
        <v>4</v>
      </c>
      <c r="H30" s="65">
        <v>5</v>
      </c>
      <c r="I30" s="70"/>
      <c r="K30" s="65">
        <v>4</v>
      </c>
      <c r="L30" s="65">
        <v>4</v>
      </c>
      <c r="M30" s="65">
        <v>3</v>
      </c>
      <c r="N30" s="65">
        <v>5</v>
      </c>
      <c r="O30" s="12"/>
      <c r="P30" s="52" t="s">
        <v>130</v>
      </c>
      <c r="Q30" s="52" t="s">
        <v>131</v>
      </c>
      <c r="R30" s="53" t="s">
        <v>132</v>
      </c>
      <c r="S30" s="53" t="s">
        <v>133</v>
      </c>
      <c r="T30" s="53" t="s">
        <v>134</v>
      </c>
      <c r="U30" s="53"/>
      <c r="V30" s="53"/>
      <c r="W30" s="53"/>
      <c r="Y30"/>
      <c r="Z30"/>
      <c r="AA30"/>
      <c r="AB30"/>
      <c r="AC30"/>
      <c r="AD30"/>
      <c r="AE30"/>
      <c r="AF30"/>
      <c r="AG30"/>
      <c r="AH30"/>
      <c r="AI30"/>
    </row>
    <row r="31" spans="1:35" customFormat="1" ht="62.1" x14ac:dyDescent="0.35">
      <c r="A31" s="23">
        <v>30</v>
      </c>
      <c r="B31" s="68">
        <v>5</v>
      </c>
      <c r="C31" s="68">
        <v>5</v>
      </c>
      <c r="D31" s="68">
        <v>5</v>
      </c>
      <c r="E31" s="68">
        <v>5</v>
      </c>
      <c r="F31" s="68">
        <v>5</v>
      </c>
      <c r="G31" s="65">
        <v>5</v>
      </c>
      <c r="H31" s="65">
        <v>5</v>
      </c>
      <c r="I31" s="70"/>
      <c r="J31" s="14"/>
      <c r="K31" s="65">
        <v>0</v>
      </c>
      <c r="L31" s="65">
        <v>0</v>
      </c>
      <c r="M31" s="65">
        <v>0</v>
      </c>
      <c r="N31" s="63">
        <v>0</v>
      </c>
      <c r="O31" s="12"/>
      <c r="P31" s="52" t="s">
        <v>135</v>
      </c>
      <c r="Q31" s="52" t="s">
        <v>136</v>
      </c>
      <c r="R31" s="52" t="s">
        <v>136</v>
      </c>
      <c r="S31" s="52" t="s">
        <v>137</v>
      </c>
      <c r="T31" s="59"/>
      <c r="U31" s="59"/>
      <c r="V31" s="59"/>
      <c r="W31" s="59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ht="46.5" x14ac:dyDescent="0.35">
      <c r="A32" s="19">
        <v>31</v>
      </c>
      <c r="B32" s="16">
        <v>4</v>
      </c>
      <c r="C32" s="16">
        <v>5</v>
      </c>
      <c r="D32" s="16">
        <v>5</v>
      </c>
      <c r="E32" s="16">
        <v>5</v>
      </c>
      <c r="F32" s="16">
        <v>4</v>
      </c>
      <c r="G32" s="16">
        <v>2</v>
      </c>
      <c r="H32" s="16">
        <v>5</v>
      </c>
      <c r="I32" s="70" t="s">
        <v>138</v>
      </c>
      <c r="K32" s="16">
        <v>0</v>
      </c>
      <c r="L32" s="16">
        <v>0</v>
      </c>
      <c r="M32" s="16">
        <v>0</v>
      </c>
      <c r="N32" s="63">
        <v>0</v>
      </c>
      <c r="P32" s="53" t="s">
        <v>139</v>
      </c>
      <c r="Q32" s="52" t="s">
        <v>140</v>
      </c>
      <c r="R32" s="53" t="s">
        <v>141</v>
      </c>
      <c r="S32" s="53" t="s">
        <v>142</v>
      </c>
      <c r="T32" s="53" t="s">
        <v>143</v>
      </c>
      <c r="U32" s="53"/>
      <c r="V32" s="53"/>
      <c r="W32" s="53"/>
    </row>
    <row r="33" spans="1:23" ht="63" x14ac:dyDescent="0.25">
      <c r="A33" s="19">
        <v>32</v>
      </c>
      <c r="B33" s="16">
        <v>5</v>
      </c>
      <c r="C33" s="16">
        <v>4</v>
      </c>
      <c r="D33" s="16">
        <v>5</v>
      </c>
      <c r="E33" s="16">
        <v>4</v>
      </c>
      <c r="F33" s="16">
        <v>5</v>
      </c>
      <c r="G33" s="16">
        <v>5</v>
      </c>
      <c r="H33" s="16">
        <v>5</v>
      </c>
      <c r="I33" s="69" t="s">
        <v>144</v>
      </c>
      <c r="K33" s="16">
        <v>5</v>
      </c>
      <c r="L33" s="16">
        <v>5</v>
      </c>
      <c r="M33" s="16">
        <v>4</v>
      </c>
      <c r="N33" s="29">
        <v>5</v>
      </c>
      <c r="P33" s="54" t="s">
        <v>145</v>
      </c>
      <c r="Q33" s="53"/>
      <c r="R33" s="53" t="s">
        <v>146</v>
      </c>
      <c r="S33" s="53" t="s">
        <v>147</v>
      </c>
      <c r="T33" s="53"/>
      <c r="U33" s="53"/>
      <c r="V33" s="53"/>
      <c r="W33" s="53"/>
    </row>
    <row r="34" spans="1:23" ht="62.1" x14ac:dyDescent="0.35">
      <c r="A34" s="19">
        <v>33</v>
      </c>
      <c r="B34" s="16">
        <v>5</v>
      </c>
      <c r="C34" s="16">
        <v>4</v>
      </c>
      <c r="D34" s="16">
        <v>5</v>
      </c>
      <c r="E34" s="16">
        <v>4</v>
      </c>
      <c r="F34" s="16">
        <v>5</v>
      </c>
      <c r="G34" s="16">
        <v>5</v>
      </c>
      <c r="H34" s="16">
        <v>5</v>
      </c>
      <c r="I34" s="70"/>
      <c r="K34" s="16">
        <v>5</v>
      </c>
      <c r="L34" s="16">
        <v>5</v>
      </c>
      <c r="M34" s="16">
        <v>5</v>
      </c>
      <c r="N34" s="63">
        <v>0</v>
      </c>
      <c r="P34" s="53" t="s">
        <v>148</v>
      </c>
      <c r="Q34" s="53" t="s">
        <v>149</v>
      </c>
      <c r="R34" s="53" t="s">
        <v>150</v>
      </c>
      <c r="S34" s="53" t="s">
        <v>151</v>
      </c>
      <c r="T34" s="53"/>
      <c r="U34" s="53"/>
      <c r="V34" s="53"/>
      <c r="W34" s="53"/>
    </row>
    <row r="35" spans="1:23" ht="94.5" x14ac:dyDescent="0.25">
      <c r="A35" s="19">
        <v>34</v>
      </c>
      <c r="B35" s="16">
        <v>5</v>
      </c>
      <c r="C35" s="16">
        <v>5</v>
      </c>
      <c r="D35" s="16">
        <v>5</v>
      </c>
      <c r="E35" s="16">
        <v>5</v>
      </c>
      <c r="F35" s="16">
        <v>5</v>
      </c>
      <c r="G35" s="16">
        <v>5</v>
      </c>
      <c r="H35" s="16">
        <v>5</v>
      </c>
      <c r="I35" s="69" t="s">
        <v>152</v>
      </c>
      <c r="K35" s="16">
        <v>5</v>
      </c>
      <c r="L35" s="16">
        <v>5</v>
      </c>
      <c r="M35" s="16">
        <v>5</v>
      </c>
      <c r="N35" s="29">
        <v>5</v>
      </c>
      <c r="P35" s="53" t="s">
        <v>153</v>
      </c>
      <c r="Q35" s="53" t="s">
        <v>154</v>
      </c>
      <c r="R35" s="53" t="s">
        <v>155</v>
      </c>
      <c r="S35" s="53" t="s">
        <v>156</v>
      </c>
      <c r="T35" s="54" t="s">
        <v>157</v>
      </c>
      <c r="U35" s="53"/>
      <c r="V35" s="53"/>
      <c r="W35" s="53"/>
    </row>
    <row r="36" spans="1:23" ht="63" x14ac:dyDescent="0.25">
      <c r="A36" s="19">
        <v>35</v>
      </c>
      <c r="B36" s="16">
        <v>5</v>
      </c>
      <c r="C36" s="16">
        <v>5</v>
      </c>
      <c r="D36" s="16">
        <v>5</v>
      </c>
      <c r="E36" s="16">
        <v>5</v>
      </c>
      <c r="F36" s="16">
        <v>5</v>
      </c>
      <c r="G36" s="16">
        <v>3</v>
      </c>
      <c r="H36" s="16">
        <v>5</v>
      </c>
      <c r="I36" s="70"/>
      <c r="K36" s="16">
        <v>5</v>
      </c>
      <c r="L36" s="16">
        <v>5</v>
      </c>
      <c r="M36" s="16">
        <v>5</v>
      </c>
      <c r="N36" s="29">
        <v>5</v>
      </c>
      <c r="P36" s="53" t="s">
        <v>158</v>
      </c>
      <c r="Q36" s="53" t="s">
        <v>159</v>
      </c>
      <c r="R36" s="53" t="s">
        <v>160</v>
      </c>
      <c r="S36" s="53" t="s">
        <v>161</v>
      </c>
      <c r="T36" s="53"/>
      <c r="U36" s="53"/>
      <c r="V36" s="53"/>
      <c r="W36" s="53"/>
    </row>
    <row r="37" spans="1:23" ht="30.95" x14ac:dyDescent="0.35">
      <c r="A37" s="19">
        <v>36</v>
      </c>
      <c r="B37" s="16">
        <v>4</v>
      </c>
      <c r="C37" s="16">
        <v>0</v>
      </c>
      <c r="D37" s="16">
        <v>5</v>
      </c>
      <c r="E37" s="16">
        <v>5</v>
      </c>
      <c r="F37" s="16">
        <v>5</v>
      </c>
      <c r="G37" s="16">
        <v>5</v>
      </c>
      <c r="H37" s="16">
        <v>5</v>
      </c>
      <c r="I37" s="70" t="s">
        <v>162</v>
      </c>
      <c r="K37" s="16">
        <v>5</v>
      </c>
      <c r="L37" s="16">
        <v>0</v>
      </c>
      <c r="M37" s="16">
        <v>0</v>
      </c>
      <c r="N37" s="63">
        <v>0</v>
      </c>
      <c r="P37" s="53" t="s">
        <v>163</v>
      </c>
      <c r="Q37" s="53" t="s">
        <v>164</v>
      </c>
      <c r="R37" s="53" t="s">
        <v>165</v>
      </c>
      <c r="S37" s="53"/>
      <c r="T37" s="53" t="s">
        <v>166</v>
      </c>
      <c r="U37" s="53"/>
      <c r="V37" s="53"/>
      <c r="W37" s="53"/>
    </row>
    <row r="38" spans="1:23" ht="63" x14ac:dyDescent="0.25">
      <c r="A38" s="19">
        <v>37</v>
      </c>
      <c r="B38" s="16">
        <v>4</v>
      </c>
      <c r="C38" s="16">
        <v>4</v>
      </c>
      <c r="D38" s="16">
        <v>5</v>
      </c>
      <c r="E38" s="16">
        <v>3</v>
      </c>
      <c r="F38" s="16">
        <v>3</v>
      </c>
      <c r="G38" s="16">
        <v>4</v>
      </c>
      <c r="H38" s="16">
        <v>4</v>
      </c>
      <c r="I38" s="70"/>
      <c r="K38" s="16">
        <v>5</v>
      </c>
      <c r="L38" s="16">
        <v>5</v>
      </c>
      <c r="M38" s="16">
        <v>3</v>
      </c>
      <c r="N38" s="29">
        <v>5</v>
      </c>
      <c r="P38" s="53" t="s">
        <v>167</v>
      </c>
      <c r="Q38" s="53" t="s">
        <v>168</v>
      </c>
      <c r="R38" s="53" t="s">
        <v>169</v>
      </c>
      <c r="S38" s="53" t="s">
        <v>170</v>
      </c>
      <c r="T38" s="53" t="s">
        <v>171</v>
      </c>
      <c r="U38" s="53"/>
      <c r="V38" s="53"/>
      <c r="W38" s="53"/>
    </row>
    <row r="39" spans="1:23" ht="46.5" x14ac:dyDescent="0.35">
      <c r="A39" s="19">
        <v>38</v>
      </c>
      <c r="B39" s="16">
        <v>5</v>
      </c>
      <c r="C39" s="16">
        <v>4</v>
      </c>
      <c r="D39" s="16">
        <v>5</v>
      </c>
      <c r="E39" s="16">
        <v>5</v>
      </c>
      <c r="F39" s="16">
        <v>5</v>
      </c>
      <c r="G39" s="16">
        <v>4</v>
      </c>
      <c r="H39" s="16">
        <v>5</v>
      </c>
      <c r="I39" s="70"/>
      <c r="K39" s="16">
        <v>4</v>
      </c>
      <c r="L39" s="16">
        <v>5</v>
      </c>
      <c r="M39" s="16">
        <v>5</v>
      </c>
      <c r="N39" s="29">
        <v>5</v>
      </c>
      <c r="P39" s="54" t="s">
        <v>172</v>
      </c>
      <c r="Q39" s="53" t="s">
        <v>173</v>
      </c>
      <c r="R39" s="53" t="s">
        <v>174</v>
      </c>
      <c r="S39" s="53" t="s">
        <v>175</v>
      </c>
      <c r="T39" s="53"/>
      <c r="U39" s="53"/>
      <c r="V39" s="53"/>
      <c r="W39" s="53"/>
    </row>
    <row r="40" spans="1:23" ht="94.5" x14ac:dyDescent="0.25">
      <c r="A40" s="19">
        <v>39</v>
      </c>
      <c r="B40" s="16">
        <v>4</v>
      </c>
      <c r="C40" s="16">
        <v>4</v>
      </c>
      <c r="D40" s="16">
        <v>5</v>
      </c>
      <c r="E40" s="16">
        <v>4</v>
      </c>
      <c r="F40" s="16">
        <v>5</v>
      </c>
      <c r="G40" s="16">
        <v>5</v>
      </c>
      <c r="H40" s="16">
        <v>5</v>
      </c>
      <c r="I40" s="70" t="s">
        <v>176</v>
      </c>
      <c r="K40" s="16">
        <v>0</v>
      </c>
      <c r="L40" s="16">
        <v>0</v>
      </c>
      <c r="M40" s="16">
        <v>0</v>
      </c>
      <c r="N40" s="63">
        <v>0</v>
      </c>
      <c r="P40" s="53" t="s">
        <v>177</v>
      </c>
      <c r="Q40" s="53" t="s">
        <v>178</v>
      </c>
      <c r="R40" s="53"/>
      <c r="S40" s="53" t="s">
        <v>179</v>
      </c>
      <c r="T40" s="54" t="s">
        <v>180</v>
      </c>
      <c r="U40" s="53"/>
      <c r="V40" s="53"/>
      <c r="W40" s="53"/>
    </row>
    <row r="41" spans="1:23" ht="94.5" x14ac:dyDescent="0.25">
      <c r="A41" s="19">
        <v>40</v>
      </c>
      <c r="B41" s="16">
        <v>5</v>
      </c>
      <c r="C41" s="16">
        <v>5</v>
      </c>
      <c r="D41" s="16">
        <v>5</v>
      </c>
      <c r="E41" s="16">
        <v>5</v>
      </c>
      <c r="F41" s="16">
        <v>5</v>
      </c>
      <c r="G41" s="16">
        <v>4</v>
      </c>
      <c r="H41" s="16">
        <v>5</v>
      </c>
      <c r="I41" s="69" t="s">
        <v>181</v>
      </c>
      <c r="K41" s="16">
        <v>4</v>
      </c>
      <c r="L41" s="16">
        <v>4</v>
      </c>
      <c r="M41" s="16">
        <v>5</v>
      </c>
      <c r="N41" s="29">
        <v>4</v>
      </c>
      <c r="P41" s="53" t="s">
        <v>182</v>
      </c>
      <c r="Q41" s="53" t="s">
        <v>183</v>
      </c>
      <c r="R41" s="53"/>
      <c r="S41" s="53"/>
      <c r="T41" s="53"/>
      <c r="U41" s="53"/>
      <c r="V41" s="53"/>
      <c r="W41" s="53"/>
    </row>
    <row r="42" spans="1:23" ht="63" x14ac:dyDescent="0.25">
      <c r="A42" s="19">
        <v>41</v>
      </c>
      <c r="B42" s="16">
        <v>5</v>
      </c>
      <c r="C42" s="16">
        <v>5</v>
      </c>
      <c r="D42" s="16">
        <v>4</v>
      </c>
      <c r="E42" s="16">
        <v>5</v>
      </c>
      <c r="F42" s="16">
        <v>4</v>
      </c>
      <c r="G42" s="16">
        <v>5</v>
      </c>
      <c r="H42" s="16">
        <v>5</v>
      </c>
      <c r="I42" s="70"/>
      <c r="K42" s="16">
        <v>5</v>
      </c>
      <c r="L42" s="16">
        <v>5</v>
      </c>
      <c r="M42" s="16">
        <v>5</v>
      </c>
      <c r="N42" s="29">
        <v>5</v>
      </c>
      <c r="P42" s="53" t="s">
        <v>184</v>
      </c>
      <c r="Q42" s="53" t="s">
        <v>185</v>
      </c>
      <c r="R42" s="53" t="s">
        <v>186</v>
      </c>
      <c r="S42" s="53" t="s">
        <v>187</v>
      </c>
      <c r="T42" s="53"/>
      <c r="U42" s="53"/>
      <c r="V42" s="53"/>
      <c r="W42" s="53"/>
    </row>
    <row r="43" spans="1:23" ht="46.5" x14ac:dyDescent="0.35">
      <c r="A43" s="19">
        <v>42</v>
      </c>
      <c r="B43" s="16">
        <v>5</v>
      </c>
      <c r="C43" s="16">
        <v>3</v>
      </c>
      <c r="D43" s="16">
        <v>5</v>
      </c>
      <c r="E43" s="16">
        <v>3</v>
      </c>
      <c r="F43" s="16">
        <v>5</v>
      </c>
      <c r="G43" s="16">
        <v>5</v>
      </c>
      <c r="H43" s="16">
        <v>5</v>
      </c>
      <c r="I43" s="70" t="s">
        <v>188</v>
      </c>
      <c r="K43" s="16">
        <v>5</v>
      </c>
      <c r="L43" s="16">
        <v>5</v>
      </c>
      <c r="M43" s="16">
        <v>3</v>
      </c>
      <c r="N43" s="63">
        <v>0</v>
      </c>
      <c r="P43" s="53" t="s">
        <v>189</v>
      </c>
      <c r="Q43" s="53" t="s">
        <v>190</v>
      </c>
      <c r="R43" s="53"/>
      <c r="S43" s="53" t="s">
        <v>191</v>
      </c>
      <c r="T43" s="53" t="s">
        <v>192</v>
      </c>
      <c r="U43" s="53"/>
      <c r="V43" s="53"/>
      <c r="W43" s="53"/>
    </row>
    <row r="44" spans="1:23" ht="31.5" x14ac:dyDescent="0.25">
      <c r="A44" s="19">
        <v>43</v>
      </c>
      <c r="B44" s="16">
        <v>4</v>
      </c>
      <c r="C44" s="16">
        <v>3</v>
      </c>
      <c r="D44" s="16">
        <v>4</v>
      </c>
      <c r="E44" s="16">
        <v>3</v>
      </c>
      <c r="F44" s="16">
        <v>4</v>
      </c>
      <c r="G44" s="16">
        <v>4</v>
      </c>
      <c r="H44" s="16">
        <v>3</v>
      </c>
      <c r="I44" s="70"/>
      <c r="K44" s="16">
        <v>5</v>
      </c>
      <c r="L44" s="16">
        <v>2</v>
      </c>
      <c r="M44" s="16">
        <v>4</v>
      </c>
      <c r="N44" s="29">
        <v>3</v>
      </c>
      <c r="P44" s="53" t="s">
        <v>193</v>
      </c>
      <c r="Q44" s="53" t="s">
        <v>194</v>
      </c>
      <c r="R44" s="53" t="s">
        <v>195</v>
      </c>
      <c r="S44" s="53" t="s">
        <v>196</v>
      </c>
      <c r="T44" s="54" t="s">
        <v>197</v>
      </c>
      <c r="U44" s="53"/>
      <c r="V44" s="53"/>
      <c r="W44" s="53"/>
    </row>
    <row r="45" spans="1:23" ht="30.95" x14ac:dyDescent="0.35">
      <c r="A45" s="19">
        <v>44</v>
      </c>
      <c r="B45" s="16">
        <v>5</v>
      </c>
      <c r="C45" s="16">
        <v>5</v>
      </c>
      <c r="D45" s="16">
        <v>4</v>
      </c>
      <c r="E45" s="16">
        <v>4</v>
      </c>
      <c r="F45" s="16">
        <v>4</v>
      </c>
      <c r="G45" s="16">
        <v>4</v>
      </c>
      <c r="H45" s="16">
        <v>5</v>
      </c>
      <c r="I45" s="70" t="s">
        <v>198</v>
      </c>
      <c r="K45" s="16">
        <v>5</v>
      </c>
      <c r="L45" s="16">
        <v>5</v>
      </c>
      <c r="M45" s="16">
        <v>4</v>
      </c>
      <c r="N45" s="29">
        <v>4</v>
      </c>
      <c r="P45" s="53" t="s">
        <v>199</v>
      </c>
      <c r="Q45" s="53" t="s">
        <v>200</v>
      </c>
      <c r="R45" s="53" t="s">
        <v>201</v>
      </c>
      <c r="S45" s="53"/>
      <c r="T45" s="53"/>
      <c r="U45" s="53"/>
      <c r="V45" s="53"/>
      <c r="W45" s="53"/>
    </row>
    <row r="46" spans="1:23" ht="46.5" x14ac:dyDescent="0.35">
      <c r="A46" s="19">
        <v>45</v>
      </c>
      <c r="B46" s="16">
        <v>5</v>
      </c>
      <c r="C46" s="16">
        <v>4</v>
      </c>
      <c r="D46" s="16">
        <v>5</v>
      </c>
      <c r="E46" s="16">
        <v>5</v>
      </c>
      <c r="F46" s="16">
        <v>5</v>
      </c>
      <c r="G46" s="16">
        <v>5</v>
      </c>
      <c r="H46" s="16">
        <v>5</v>
      </c>
      <c r="I46" s="70" t="s">
        <v>202</v>
      </c>
      <c r="K46" s="16">
        <v>5</v>
      </c>
      <c r="L46" s="16">
        <v>3</v>
      </c>
      <c r="M46" s="16">
        <v>4</v>
      </c>
      <c r="N46" s="29">
        <v>3</v>
      </c>
      <c r="P46" s="53" t="s">
        <v>203</v>
      </c>
      <c r="Q46" s="53" t="s">
        <v>204</v>
      </c>
      <c r="R46" s="53" t="s">
        <v>205</v>
      </c>
      <c r="S46" s="53" t="s">
        <v>206</v>
      </c>
      <c r="T46" s="53"/>
      <c r="U46" s="53"/>
      <c r="V46" s="53"/>
      <c r="W46" s="53"/>
    </row>
    <row r="47" spans="1:23" ht="30.95" x14ac:dyDescent="0.35">
      <c r="A47" s="19">
        <v>46</v>
      </c>
      <c r="B47" s="16">
        <v>5</v>
      </c>
      <c r="C47" s="16">
        <v>4</v>
      </c>
      <c r="D47" s="16">
        <v>4</v>
      </c>
      <c r="E47" s="16">
        <v>4</v>
      </c>
      <c r="F47" s="16">
        <v>4</v>
      </c>
      <c r="G47" s="16">
        <v>5</v>
      </c>
      <c r="H47" s="16">
        <v>5</v>
      </c>
      <c r="I47" s="70"/>
      <c r="K47" s="16">
        <v>5</v>
      </c>
      <c r="L47" s="16">
        <v>5</v>
      </c>
      <c r="M47" s="16">
        <v>3</v>
      </c>
      <c r="N47" s="29">
        <v>5</v>
      </c>
      <c r="P47" s="54" t="s">
        <v>207</v>
      </c>
      <c r="Q47" s="53" t="s">
        <v>208</v>
      </c>
      <c r="R47" s="53" t="s">
        <v>209</v>
      </c>
      <c r="S47" s="53" t="s">
        <v>210</v>
      </c>
      <c r="T47" s="53" t="s">
        <v>211</v>
      </c>
      <c r="U47" s="53"/>
      <c r="V47" s="53"/>
      <c r="W47" s="53"/>
    </row>
    <row r="48" spans="1:23" ht="47.25" x14ac:dyDescent="0.25">
      <c r="A48" s="19">
        <v>47</v>
      </c>
      <c r="B48" s="16">
        <v>4</v>
      </c>
      <c r="C48" s="16">
        <v>3</v>
      </c>
      <c r="D48" s="16">
        <v>2</v>
      </c>
      <c r="E48" s="16">
        <v>3</v>
      </c>
      <c r="F48" s="16">
        <v>4</v>
      </c>
      <c r="G48" s="16">
        <v>1</v>
      </c>
      <c r="H48" s="16">
        <v>5</v>
      </c>
      <c r="I48" s="70"/>
      <c r="K48" s="16">
        <v>4</v>
      </c>
      <c r="L48" s="16">
        <v>1</v>
      </c>
      <c r="M48" s="16">
        <v>3</v>
      </c>
      <c r="N48" s="29">
        <v>5</v>
      </c>
      <c r="P48" s="54" t="s">
        <v>212</v>
      </c>
      <c r="Q48" s="53" t="s">
        <v>213</v>
      </c>
      <c r="R48" s="53" t="s">
        <v>214</v>
      </c>
      <c r="S48" s="53" t="s">
        <v>215</v>
      </c>
      <c r="T48" s="53" t="s">
        <v>216</v>
      </c>
      <c r="U48" s="53"/>
      <c r="V48" s="53"/>
      <c r="W48" s="53"/>
    </row>
    <row r="49" spans="1:23" ht="31.5" x14ac:dyDescent="0.25">
      <c r="A49" s="19">
        <v>49</v>
      </c>
      <c r="B49" s="16">
        <v>3</v>
      </c>
      <c r="C49" s="16">
        <v>4</v>
      </c>
      <c r="D49" s="16">
        <v>3</v>
      </c>
      <c r="E49" s="16">
        <v>4</v>
      </c>
      <c r="F49" s="16">
        <v>3</v>
      </c>
      <c r="G49" s="16">
        <v>4</v>
      </c>
      <c r="H49" s="16">
        <v>5</v>
      </c>
      <c r="I49" s="70" t="s">
        <v>217</v>
      </c>
      <c r="K49" s="16">
        <v>4</v>
      </c>
      <c r="L49" s="16">
        <v>4</v>
      </c>
      <c r="M49" s="16">
        <v>4</v>
      </c>
      <c r="N49" s="66">
        <v>5</v>
      </c>
      <c r="P49" s="53" t="s">
        <v>218</v>
      </c>
      <c r="Q49" s="53" t="s">
        <v>219</v>
      </c>
      <c r="R49" s="53" t="s">
        <v>220</v>
      </c>
      <c r="S49" s="53" t="s">
        <v>19</v>
      </c>
      <c r="T49" s="53" t="s">
        <v>20</v>
      </c>
      <c r="U49" s="53"/>
      <c r="V49" s="53"/>
      <c r="W49" s="53"/>
    </row>
    <row r="50" spans="1:23" ht="46.5" x14ac:dyDescent="0.35">
      <c r="A50" s="19">
        <v>50</v>
      </c>
      <c r="B50" s="16">
        <v>4</v>
      </c>
      <c r="C50" s="16">
        <v>3</v>
      </c>
      <c r="D50" s="16">
        <v>4</v>
      </c>
      <c r="E50" s="16">
        <v>3</v>
      </c>
      <c r="F50" s="16">
        <v>4</v>
      </c>
      <c r="G50" s="16">
        <v>4</v>
      </c>
      <c r="H50" s="16">
        <v>4</v>
      </c>
      <c r="I50" s="70" t="s">
        <v>21</v>
      </c>
      <c r="K50" s="16">
        <v>0</v>
      </c>
      <c r="L50" s="16">
        <v>0</v>
      </c>
      <c r="M50" s="16">
        <v>0</v>
      </c>
      <c r="N50" s="63">
        <v>0</v>
      </c>
      <c r="P50" s="53" t="s">
        <v>22</v>
      </c>
      <c r="Q50" s="53" t="s">
        <v>221</v>
      </c>
      <c r="R50" s="53" t="s">
        <v>24</v>
      </c>
      <c r="S50" s="53" t="s">
        <v>222</v>
      </c>
      <c r="T50" s="53" t="s">
        <v>26</v>
      </c>
      <c r="U50" s="53"/>
      <c r="V50" s="53"/>
      <c r="W50" s="53"/>
    </row>
    <row r="51" spans="1:23" ht="46.5" x14ac:dyDescent="0.35">
      <c r="A51" s="19">
        <v>55</v>
      </c>
      <c r="B51" s="16">
        <v>4</v>
      </c>
      <c r="C51" s="16">
        <v>4</v>
      </c>
      <c r="D51" s="16">
        <v>5</v>
      </c>
      <c r="E51" s="16">
        <v>3</v>
      </c>
      <c r="F51" s="16">
        <v>4</v>
      </c>
      <c r="G51" s="16">
        <v>2</v>
      </c>
      <c r="H51" s="16">
        <v>5</v>
      </c>
      <c r="I51" s="70" t="s">
        <v>43</v>
      </c>
      <c r="K51" s="16">
        <v>5</v>
      </c>
      <c r="L51" s="16">
        <v>5</v>
      </c>
      <c r="M51" s="16">
        <v>2</v>
      </c>
      <c r="N51" s="29">
        <v>4</v>
      </c>
      <c r="P51" s="53" t="s">
        <v>223</v>
      </c>
      <c r="Q51" s="53" t="s">
        <v>224</v>
      </c>
      <c r="R51" s="53"/>
      <c r="S51" s="53" t="s">
        <v>225</v>
      </c>
      <c r="T51" s="53" t="s">
        <v>226</v>
      </c>
      <c r="U51" s="53"/>
      <c r="V51" s="53"/>
      <c r="W51" s="53"/>
    </row>
    <row r="52" spans="1:23" ht="46.5" x14ac:dyDescent="0.35">
      <c r="A52" s="19">
        <v>58</v>
      </c>
      <c r="B52" s="16">
        <v>4</v>
      </c>
      <c r="C52" s="16">
        <v>5</v>
      </c>
      <c r="D52" s="16">
        <v>4</v>
      </c>
      <c r="E52" s="16">
        <v>5</v>
      </c>
      <c r="F52" s="16">
        <v>5</v>
      </c>
      <c r="G52" s="16">
        <v>4</v>
      </c>
      <c r="H52" s="16">
        <v>5</v>
      </c>
      <c r="I52" s="70" t="s">
        <v>227</v>
      </c>
      <c r="K52" s="16">
        <v>2</v>
      </c>
      <c r="L52" s="16">
        <v>4</v>
      </c>
      <c r="M52" s="16">
        <v>5</v>
      </c>
      <c r="N52" s="29">
        <v>5</v>
      </c>
      <c r="P52" s="53" t="s">
        <v>228</v>
      </c>
      <c r="Q52" s="53"/>
      <c r="R52" s="53" t="s">
        <v>229</v>
      </c>
      <c r="S52" s="53"/>
      <c r="T52" s="53" t="s">
        <v>230</v>
      </c>
      <c r="U52" s="53"/>
      <c r="V52" s="53"/>
      <c r="W52" s="53"/>
    </row>
    <row r="53" spans="1:23" ht="46.5" x14ac:dyDescent="0.35">
      <c r="A53" s="19">
        <v>59</v>
      </c>
      <c r="B53" s="16">
        <v>5</v>
      </c>
      <c r="C53" s="16">
        <v>3</v>
      </c>
      <c r="D53" s="16">
        <v>2</v>
      </c>
      <c r="E53" s="16">
        <v>3</v>
      </c>
      <c r="F53" s="16">
        <v>4</v>
      </c>
      <c r="G53" s="16">
        <v>4</v>
      </c>
      <c r="H53" s="16">
        <v>5</v>
      </c>
      <c r="I53" s="70" t="s">
        <v>60</v>
      </c>
      <c r="K53" s="16">
        <v>0</v>
      </c>
      <c r="L53" s="16">
        <v>0</v>
      </c>
      <c r="M53" s="16">
        <v>0</v>
      </c>
      <c r="N53" s="63">
        <v>0</v>
      </c>
      <c r="P53" s="53" t="s">
        <v>231</v>
      </c>
      <c r="Q53" s="53" t="s">
        <v>232</v>
      </c>
      <c r="R53" s="53" t="s">
        <v>63</v>
      </c>
      <c r="S53" s="53" t="s">
        <v>64</v>
      </c>
      <c r="T53" s="53"/>
      <c r="U53" s="53"/>
      <c r="V53" s="53"/>
      <c r="W53" s="53"/>
    </row>
    <row r="54" spans="1:23" ht="47.25" x14ac:dyDescent="0.25">
      <c r="A54" s="19">
        <v>66</v>
      </c>
      <c r="B54" s="16">
        <v>4</v>
      </c>
      <c r="C54" s="16">
        <v>4</v>
      </c>
      <c r="D54" s="16">
        <v>5</v>
      </c>
      <c r="E54" s="16">
        <v>4</v>
      </c>
      <c r="F54" s="16">
        <v>4</v>
      </c>
      <c r="G54" s="16">
        <v>4</v>
      </c>
      <c r="H54" s="16">
        <v>4</v>
      </c>
      <c r="I54" s="70" t="s">
        <v>90</v>
      </c>
      <c r="K54" s="16">
        <v>3</v>
      </c>
      <c r="L54" s="16">
        <v>2</v>
      </c>
      <c r="M54" s="16">
        <v>5</v>
      </c>
      <c r="N54" s="29">
        <v>4</v>
      </c>
      <c r="P54" s="53" t="s">
        <v>233</v>
      </c>
      <c r="Q54" s="53" t="s">
        <v>234</v>
      </c>
      <c r="R54" s="53" t="s">
        <v>235</v>
      </c>
      <c r="S54" s="53" t="s">
        <v>236</v>
      </c>
      <c r="T54" s="54" t="s">
        <v>237</v>
      </c>
      <c r="U54" s="53"/>
      <c r="V54" s="53"/>
      <c r="W54" s="53"/>
    </row>
    <row r="55" spans="1:23" ht="46.5" x14ac:dyDescent="0.35">
      <c r="A55" s="19">
        <v>68</v>
      </c>
      <c r="B55" s="16">
        <v>4</v>
      </c>
      <c r="C55" s="16">
        <v>3</v>
      </c>
      <c r="D55" s="16">
        <v>5</v>
      </c>
      <c r="E55" s="16">
        <v>4</v>
      </c>
      <c r="F55" s="16">
        <v>5</v>
      </c>
      <c r="G55" s="16">
        <v>4</v>
      </c>
      <c r="H55" s="16">
        <v>3</v>
      </c>
      <c r="I55" s="70" t="s">
        <v>238</v>
      </c>
      <c r="K55" s="16">
        <v>5</v>
      </c>
      <c r="L55" s="16">
        <v>5</v>
      </c>
      <c r="M55" s="16">
        <v>5</v>
      </c>
      <c r="N55" s="29">
        <v>5</v>
      </c>
      <c r="P55" s="53" t="s">
        <v>239</v>
      </c>
      <c r="Q55" s="53"/>
      <c r="R55" s="53" t="s">
        <v>240</v>
      </c>
      <c r="S55" s="53" t="s">
        <v>241</v>
      </c>
      <c r="T55" s="53"/>
      <c r="U55" s="53"/>
      <c r="V55" s="53"/>
      <c r="W55" s="53"/>
    </row>
    <row r="56" spans="1:23" ht="46.5" x14ac:dyDescent="0.35">
      <c r="A56" s="19">
        <v>71</v>
      </c>
      <c r="B56" s="16">
        <v>4</v>
      </c>
      <c r="C56" s="16">
        <v>4</v>
      </c>
      <c r="D56" s="16">
        <v>4</v>
      </c>
      <c r="E56" s="16">
        <v>3</v>
      </c>
      <c r="F56" s="16">
        <v>3</v>
      </c>
      <c r="G56" s="16">
        <v>4</v>
      </c>
      <c r="H56" s="16">
        <v>5</v>
      </c>
      <c r="I56" s="70"/>
      <c r="K56" s="16">
        <v>5</v>
      </c>
      <c r="L56" s="16">
        <v>5</v>
      </c>
      <c r="M56" s="16">
        <v>3</v>
      </c>
      <c r="N56" s="29">
        <v>4</v>
      </c>
      <c r="P56" s="53" t="s">
        <v>242</v>
      </c>
      <c r="Q56" s="53" t="s">
        <v>243</v>
      </c>
      <c r="R56" s="53" t="s">
        <v>244</v>
      </c>
      <c r="S56" s="53" t="s">
        <v>245</v>
      </c>
      <c r="T56" s="53"/>
      <c r="U56" s="53"/>
      <c r="V56" s="53"/>
      <c r="W56" s="53"/>
    </row>
    <row r="57" spans="1:23" ht="47.25" x14ac:dyDescent="0.25">
      <c r="A57" s="19">
        <v>72</v>
      </c>
      <c r="B57" s="16">
        <v>4</v>
      </c>
      <c r="C57" s="16">
        <v>4</v>
      </c>
      <c r="D57" s="16">
        <v>4</v>
      </c>
      <c r="E57" s="16">
        <v>3</v>
      </c>
      <c r="F57" s="16">
        <v>3</v>
      </c>
      <c r="G57" s="16">
        <v>4</v>
      </c>
      <c r="H57" s="16">
        <v>5</v>
      </c>
      <c r="I57" s="70"/>
      <c r="K57" s="16">
        <v>4</v>
      </c>
      <c r="L57" s="16">
        <v>5</v>
      </c>
      <c r="M57" s="16">
        <v>3</v>
      </c>
      <c r="N57" s="29">
        <v>5</v>
      </c>
      <c r="P57" s="53"/>
      <c r="Q57" s="53" t="s">
        <v>246</v>
      </c>
      <c r="R57" s="53" t="s">
        <v>247</v>
      </c>
      <c r="S57" s="53" t="s">
        <v>248</v>
      </c>
      <c r="T57" s="53"/>
      <c r="U57" s="53"/>
      <c r="V57" s="53"/>
      <c r="W57" s="53"/>
    </row>
    <row r="58" spans="1:23" ht="47.25" x14ac:dyDescent="0.25">
      <c r="A58" s="19">
        <v>74</v>
      </c>
      <c r="B58" s="16">
        <v>4</v>
      </c>
      <c r="C58" s="16">
        <v>3</v>
      </c>
      <c r="D58" s="16">
        <v>5</v>
      </c>
      <c r="E58" s="16">
        <v>2</v>
      </c>
      <c r="F58" s="16">
        <v>5</v>
      </c>
      <c r="G58" s="16">
        <v>5</v>
      </c>
      <c r="H58" s="16">
        <v>5</v>
      </c>
      <c r="I58" s="70"/>
      <c r="K58" s="16">
        <v>0</v>
      </c>
      <c r="L58" s="16">
        <v>0</v>
      </c>
      <c r="M58" s="16">
        <v>0</v>
      </c>
      <c r="N58" s="63">
        <v>0</v>
      </c>
      <c r="P58" s="58" t="s">
        <v>501</v>
      </c>
      <c r="Q58" s="53" t="s">
        <v>250</v>
      </c>
      <c r="R58" s="53" t="s">
        <v>251</v>
      </c>
      <c r="S58" s="53" t="s">
        <v>252</v>
      </c>
      <c r="T58" s="53"/>
      <c r="U58" s="53"/>
      <c r="V58" s="53"/>
      <c r="W58" s="53"/>
    </row>
    <row r="59" spans="1:23" ht="31.5" x14ac:dyDescent="0.25">
      <c r="A59" s="19">
        <v>75</v>
      </c>
      <c r="B59" s="16">
        <v>5</v>
      </c>
      <c r="C59" s="16">
        <v>4</v>
      </c>
      <c r="D59" s="16">
        <v>4</v>
      </c>
      <c r="E59" s="16">
        <v>4</v>
      </c>
      <c r="F59" s="16">
        <v>4</v>
      </c>
      <c r="G59" s="16">
        <v>4</v>
      </c>
      <c r="H59" s="16">
        <v>4</v>
      </c>
      <c r="I59" s="70"/>
      <c r="K59" s="16">
        <v>4</v>
      </c>
      <c r="L59" s="16">
        <v>4</v>
      </c>
      <c r="M59" s="16">
        <v>4</v>
      </c>
      <c r="N59" s="29">
        <v>5</v>
      </c>
      <c r="P59" s="53" t="s">
        <v>253</v>
      </c>
      <c r="Q59" s="53"/>
      <c r="R59" s="53"/>
      <c r="S59" s="53"/>
      <c r="T59" s="53"/>
      <c r="U59" s="53"/>
      <c r="V59" s="53"/>
      <c r="W59" s="53"/>
    </row>
    <row r="60" spans="1:23" ht="46.5" x14ac:dyDescent="0.35">
      <c r="A60" s="19">
        <v>83</v>
      </c>
      <c r="B60" s="16">
        <v>4</v>
      </c>
      <c r="C60" s="16">
        <v>5</v>
      </c>
      <c r="D60" s="16">
        <v>5</v>
      </c>
      <c r="E60" s="16">
        <v>5</v>
      </c>
      <c r="F60" s="16">
        <v>5</v>
      </c>
      <c r="G60" s="16">
        <v>5</v>
      </c>
      <c r="H60" s="16">
        <v>5</v>
      </c>
      <c r="I60" s="70" t="s">
        <v>254</v>
      </c>
      <c r="K60" s="16">
        <v>5</v>
      </c>
      <c r="L60" s="16">
        <v>0</v>
      </c>
      <c r="M60" s="16">
        <v>0</v>
      </c>
      <c r="N60" s="63">
        <v>0</v>
      </c>
      <c r="P60" s="53" t="s">
        <v>255</v>
      </c>
      <c r="Q60" s="53" t="s">
        <v>256</v>
      </c>
      <c r="R60" s="53" t="s">
        <v>257</v>
      </c>
      <c r="S60" s="53"/>
      <c r="T60" s="53" t="s">
        <v>258</v>
      </c>
      <c r="U60" s="53"/>
      <c r="V60" s="53"/>
      <c r="W60" s="53"/>
    </row>
    <row r="61" spans="1:23" ht="46.5" x14ac:dyDescent="0.35">
      <c r="A61" s="19">
        <v>85</v>
      </c>
      <c r="B61" s="16">
        <v>5</v>
      </c>
      <c r="C61" s="16">
        <v>4</v>
      </c>
      <c r="D61" s="16">
        <v>5</v>
      </c>
      <c r="E61" s="16">
        <v>5</v>
      </c>
      <c r="F61" s="16">
        <v>5</v>
      </c>
      <c r="G61" s="16">
        <v>4</v>
      </c>
      <c r="H61" s="16">
        <v>5</v>
      </c>
      <c r="I61" s="70"/>
      <c r="K61" s="16">
        <v>4</v>
      </c>
      <c r="L61" s="16">
        <v>5</v>
      </c>
      <c r="M61" s="16">
        <v>5</v>
      </c>
      <c r="N61" s="29">
        <v>5</v>
      </c>
      <c r="P61" s="53" t="s">
        <v>259</v>
      </c>
      <c r="Q61" s="53" t="s">
        <v>173</v>
      </c>
      <c r="R61" s="53" t="s">
        <v>260</v>
      </c>
      <c r="S61" s="53" t="s">
        <v>261</v>
      </c>
      <c r="T61" s="53"/>
      <c r="U61" s="53"/>
      <c r="V61" s="53"/>
      <c r="W61" s="53"/>
    </row>
    <row r="62" spans="1:23" ht="30.95" x14ac:dyDescent="0.35">
      <c r="A62" s="19">
        <v>91</v>
      </c>
      <c r="B62" s="16">
        <v>5</v>
      </c>
      <c r="C62" s="16">
        <v>5</v>
      </c>
      <c r="D62" s="16">
        <v>4</v>
      </c>
      <c r="E62" s="16">
        <v>4</v>
      </c>
      <c r="F62" s="16">
        <v>4</v>
      </c>
      <c r="G62" s="16">
        <v>4</v>
      </c>
      <c r="H62" s="16">
        <v>5</v>
      </c>
      <c r="I62" s="70" t="s">
        <v>262</v>
      </c>
      <c r="K62" s="16">
        <v>5</v>
      </c>
      <c r="L62" s="16">
        <v>5</v>
      </c>
      <c r="M62" s="16">
        <v>4</v>
      </c>
      <c r="N62" s="29">
        <v>4</v>
      </c>
      <c r="P62" s="53" t="s">
        <v>199</v>
      </c>
      <c r="Q62" s="53" t="s">
        <v>200</v>
      </c>
      <c r="R62" s="53" t="s">
        <v>263</v>
      </c>
      <c r="S62" s="53"/>
      <c r="T62" s="53"/>
      <c r="U62" s="53"/>
      <c r="V62" s="53"/>
      <c r="W62" s="53"/>
    </row>
    <row r="63" spans="1:23" ht="23.1" x14ac:dyDescent="0.35">
      <c r="A63" s="19" t="s">
        <v>505</v>
      </c>
      <c r="B63" s="48">
        <f t="shared" ref="B63:L63" si="0">(B68+B67*2+B66*3+B65*4+B64*5)/(61-B69)</f>
        <v>4.4262295081967213</v>
      </c>
      <c r="C63" s="48">
        <f t="shared" si="0"/>
        <v>4.0333333333333332</v>
      </c>
      <c r="D63" s="48">
        <f t="shared" si="0"/>
        <v>4.278688524590164</v>
      </c>
      <c r="E63" s="48">
        <f t="shared" si="0"/>
        <v>3.9836065573770494</v>
      </c>
      <c r="F63" s="48">
        <f t="shared" si="0"/>
        <v>4.2666666666666666</v>
      </c>
      <c r="G63" s="48">
        <f t="shared" si="0"/>
        <v>3.918032786885246</v>
      </c>
      <c r="H63" s="48">
        <f t="shared" si="0"/>
        <v>4.7540983606557381</v>
      </c>
      <c r="I63" s="48"/>
      <c r="J63" s="48"/>
      <c r="K63" s="48">
        <f t="shared" si="0"/>
        <v>4.3877551020408161</v>
      </c>
      <c r="L63" s="48">
        <f t="shared" si="0"/>
        <v>4.208333333333333</v>
      </c>
      <c r="M63" s="48">
        <f>(M68+M67*2+M66*3+M65*4+M64*5)/(61-M69)</f>
        <v>3.9574468085106385</v>
      </c>
      <c r="N63" s="48">
        <f>(N68+N67*2+N66*3+N65*4+N64*5)/(61-N69)</f>
        <v>4.6304347826086953</v>
      </c>
      <c r="O63" s="62"/>
      <c r="P63" s="73"/>
      <c r="Q63" s="73"/>
      <c r="R63" s="73"/>
      <c r="S63" s="73"/>
      <c r="T63" s="73"/>
      <c r="U63" s="24"/>
      <c r="V63" s="24"/>
      <c r="W63" s="24"/>
    </row>
    <row r="64" spans="1:23" ht="23.45" x14ac:dyDescent="0.55000000000000004">
      <c r="A64" s="19" t="s">
        <v>511</v>
      </c>
      <c r="B64" s="50">
        <f>COUNTIF(B2:B62,5)</f>
        <v>28</v>
      </c>
      <c r="C64" s="50">
        <f t="shared" ref="C64:N64" si="1">COUNTIF(C2:C62,5)</f>
        <v>16</v>
      </c>
      <c r="D64" s="50">
        <f t="shared" si="1"/>
        <v>29</v>
      </c>
      <c r="E64" s="50">
        <f t="shared" si="1"/>
        <v>19</v>
      </c>
      <c r="F64" s="50">
        <f t="shared" si="1"/>
        <v>28</v>
      </c>
      <c r="G64" s="50">
        <f t="shared" si="1"/>
        <v>18</v>
      </c>
      <c r="H64" s="50">
        <f t="shared" si="1"/>
        <v>49</v>
      </c>
      <c r="I64" s="96"/>
      <c r="J64" s="36"/>
      <c r="K64" s="50">
        <f t="shared" si="1"/>
        <v>29</v>
      </c>
      <c r="L64" s="50">
        <f t="shared" si="1"/>
        <v>27</v>
      </c>
      <c r="M64" s="50">
        <f t="shared" si="1"/>
        <v>17</v>
      </c>
      <c r="N64" s="50">
        <f t="shared" si="1"/>
        <v>31</v>
      </c>
    </row>
    <row r="65" spans="1:20" ht="23.45" x14ac:dyDescent="0.55000000000000004">
      <c r="A65" s="19" t="s">
        <v>510</v>
      </c>
      <c r="B65" s="50">
        <f>COUNTIF(B2:B62,4)</f>
        <v>31</v>
      </c>
      <c r="C65" s="50">
        <f t="shared" ref="C65:N65" si="2">COUNTIF(C2:C62,4)</f>
        <v>30</v>
      </c>
      <c r="D65" s="50">
        <f t="shared" si="2"/>
        <v>23</v>
      </c>
      <c r="E65" s="50">
        <f t="shared" si="2"/>
        <v>24</v>
      </c>
      <c r="F65" s="50">
        <f t="shared" si="2"/>
        <v>20</v>
      </c>
      <c r="G65" s="50">
        <f t="shared" si="2"/>
        <v>31</v>
      </c>
      <c r="H65" s="50">
        <f t="shared" si="2"/>
        <v>9</v>
      </c>
      <c r="I65" s="96"/>
      <c r="J65" s="36"/>
      <c r="K65" s="50">
        <f t="shared" si="2"/>
        <v>14</v>
      </c>
      <c r="L65" s="50">
        <f t="shared" si="2"/>
        <v>10</v>
      </c>
      <c r="M65" s="50">
        <f t="shared" si="2"/>
        <v>15</v>
      </c>
      <c r="N65" s="50">
        <f t="shared" si="2"/>
        <v>13</v>
      </c>
    </row>
    <row r="66" spans="1:20" ht="23.45" x14ac:dyDescent="0.55000000000000004">
      <c r="A66" s="19" t="s">
        <v>509</v>
      </c>
      <c r="B66" s="50">
        <f>COUNTIF(B2:B62,3)</f>
        <v>2</v>
      </c>
      <c r="C66" s="50">
        <f t="shared" ref="C66:N66" si="3">COUNTIF(C2:C62,3)</f>
        <v>14</v>
      </c>
      <c r="D66" s="50">
        <f t="shared" si="3"/>
        <v>6</v>
      </c>
      <c r="E66" s="50">
        <f t="shared" si="3"/>
        <v>16</v>
      </c>
      <c r="F66" s="50">
        <f t="shared" si="3"/>
        <v>12</v>
      </c>
      <c r="G66" s="50">
        <f t="shared" si="3"/>
        <v>4</v>
      </c>
      <c r="H66" s="50">
        <f t="shared" si="3"/>
        <v>3</v>
      </c>
      <c r="I66" s="96"/>
      <c r="J66" s="36"/>
      <c r="K66" s="50">
        <f t="shared" si="3"/>
        <v>2</v>
      </c>
      <c r="L66" s="50">
        <f t="shared" si="3"/>
        <v>6</v>
      </c>
      <c r="M66" s="50">
        <f t="shared" si="3"/>
        <v>11</v>
      </c>
      <c r="N66" s="50">
        <f t="shared" si="3"/>
        <v>2</v>
      </c>
    </row>
    <row r="67" spans="1:20" ht="23.45" x14ac:dyDescent="0.55000000000000004">
      <c r="A67" s="19" t="s">
        <v>508</v>
      </c>
      <c r="B67" s="50">
        <f>COUNTIF(B2:B62,2)</f>
        <v>0</v>
      </c>
      <c r="C67" s="50">
        <f t="shared" ref="C67:N67" si="4">COUNTIF(C2:C62,2)</f>
        <v>0</v>
      </c>
      <c r="D67" s="50">
        <f t="shared" si="4"/>
        <v>3</v>
      </c>
      <c r="E67" s="50">
        <f t="shared" si="4"/>
        <v>2</v>
      </c>
      <c r="F67" s="50">
        <f t="shared" si="4"/>
        <v>0</v>
      </c>
      <c r="G67" s="50">
        <f t="shared" si="4"/>
        <v>5</v>
      </c>
      <c r="H67" s="50">
        <f t="shared" si="4"/>
        <v>0</v>
      </c>
      <c r="I67" s="96"/>
      <c r="J67" s="36"/>
      <c r="K67" s="50">
        <f t="shared" si="4"/>
        <v>4</v>
      </c>
      <c r="L67" s="50">
        <f t="shared" si="4"/>
        <v>4</v>
      </c>
      <c r="M67" s="50">
        <f t="shared" si="4"/>
        <v>4</v>
      </c>
      <c r="N67" s="50">
        <f t="shared" si="4"/>
        <v>0</v>
      </c>
    </row>
    <row r="68" spans="1:20" ht="23.45" x14ac:dyDescent="0.55000000000000004">
      <c r="A68" s="19" t="s">
        <v>507</v>
      </c>
      <c r="B68" s="50">
        <f>COUNTIF(B2:B62,1)</f>
        <v>0</v>
      </c>
      <c r="C68" s="50">
        <f t="shared" ref="C68:N68" si="5">COUNTIF(C2:C62,1)</f>
        <v>0</v>
      </c>
      <c r="D68" s="50">
        <f t="shared" si="5"/>
        <v>0</v>
      </c>
      <c r="E68" s="50">
        <f t="shared" si="5"/>
        <v>0</v>
      </c>
      <c r="F68" s="50">
        <f t="shared" si="5"/>
        <v>0</v>
      </c>
      <c r="G68" s="50">
        <f t="shared" si="5"/>
        <v>3</v>
      </c>
      <c r="H68" s="50">
        <f t="shared" si="5"/>
        <v>0</v>
      </c>
      <c r="I68" s="96"/>
      <c r="J68" s="36"/>
      <c r="K68" s="50">
        <f t="shared" si="5"/>
        <v>0</v>
      </c>
      <c r="L68" s="50">
        <f t="shared" si="5"/>
        <v>1</v>
      </c>
      <c r="M68" s="50">
        <f t="shared" si="5"/>
        <v>0</v>
      </c>
      <c r="N68" s="50">
        <f t="shared" si="5"/>
        <v>0</v>
      </c>
    </row>
    <row r="69" spans="1:20" ht="23.45" x14ac:dyDescent="0.55000000000000004">
      <c r="A69" s="19" t="s">
        <v>506</v>
      </c>
      <c r="B69" s="50">
        <f>COUNTIF(B2:B62,0)</f>
        <v>0</v>
      </c>
      <c r="C69" s="50">
        <f t="shared" ref="C69:N69" si="6">COUNTIF(C2:C62,0)</f>
        <v>1</v>
      </c>
      <c r="D69" s="50">
        <f t="shared" si="6"/>
        <v>0</v>
      </c>
      <c r="E69" s="50">
        <f t="shared" si="6"/>
        <v>0</v>
      </c>
      <c r="F69" s="50">
        <f t="shared" si="6"/>
        <v>1</v>
      </c>
      <c r="G69" s="50">
        <f t="shared" si="6"/>
        <v>0</v>
      </c>
      <c r="H69" s="50">
        <f t="shared" si="6"/>
        <v>0</v>
      </c>
      <c r="I69" s="96"/>
      <c r="J69" s="36"/>
      <c r="K69" s="50">
        <f t="shared" si="6"/>
        <v>12</v>
      </c>
      <c r="L69" s="50">
        <f t="shared" si="6"/>
        <v>13</v>
      </c>
      <c r="M69" s="50">
        <f t="shared" si="6"/>
        <v>14</v>
      </c>
      <c r="N69" s="50">
        <f t="shared" si="6"/>
        <v>15</v>
      </c>
    </row>
    <row r="70" spans="1:20" ht="23.45" x14ac:dyDescent="0.55000000000000004">
      <c r="B70" s="33"/>
      <c r="C70" s="33"/>
      <c r="D70" s="33"/>
      <c r="E70" s="33"/>
      <c r="F70" s="33"/>
      <c r="G70" s="33"/>
      <c r="H70" s="33"/>
      <c r="I70" s="33"/>
      <c r="J70" s="36"/>
      <c r="K70" s="33"/>
      <c r="L70" s="33"/>
      <c r="M70" s="33"/>
      <c r="N70" s="33"/>
    </row>
    <row r="71" spans="1:20" ht="23.45" x14ac:dyDescent="0.55000000000000004">
      <c r="A71" s="19" t="s">
        <v>512</v>
      </c>
      <c r="B71" s="49">
        <f>SUM(B64:B69)</f>
        <v>61</v>
      </c>
      <c r="C71" s="49">
        <f t="shared" ref="C71:H71" si="7">SUM(C64:C69)</f>
        <v>61</v>
      </c>
      <c r="D71" s="49">
        <f t="shared" si="7"/>
        <v>61</v>
      </c>
      <c r="E71" s="49">
        <f t="shared" si="7"/>
        <v>61</v>
      </c>
      <c r="F71" s="49">
        <f t="shared" si="7"/>
        <v>61</v>
      </c>
      <c r="G71" s="49">
        <f t="shared" si="7"/>
        <v>61</v>
      </c>
      <c r="H71" s="49">
        <f t="shared" si="7"/>
        <v>61</v>
      </c>
      <c r="I71" s="49"/>
      <c r="J71" s="36"/>
      <c r="K71" s="49">
        <f t="shared" ref="K71:N71" si="8">SUM(K64:K69)</f>
        <v>61</v>
      </c>
      <c r="L71" s="49">
        <f t="shared" si="8"/>
        <v>61</v>
      </c>
      <c r="M71" s="49">
        <f t="shared" si="8"/>
        <v>61</v>
      </c>
      <c r="N71" s="49">
        <f t="shared" si="8"/>
        <v>61</v>
      </c>
      <c r="P71" s="74"/>
      <c r="Q71" s="74"/>
      <c r="R71" s="74"/>
      <c r="S71" s="74"/>
      <c r="T71" s="75"/>
    </row>
    <row r="72" spans="1:20" ht="23.45" x14ac:dyDescent="0.55000000000000004">
      <c r="B72" s="33"/>
      <c r="C72" s="33"/>
      <c r="D72" s="33"/>
      <c r="E72" s="33"/>
      <c r="F72" s="33"/>
      <c r="G72" s="33"/>
      <c r="H72" s="33"/>
      <c r="J72" s="34"/>
      <c r="K72" s="29"/>
      <c r="L72" s="29"/>
      <c r="M72" s="29"/>
      <c r="N72" s="34"/>
      <c r="O72" s="35"/>
      <c r="P72" s="7"/>
    </row>
    <row r="73" spans="1:20" ht="23.1" x14ac:dyDescent="0.35">
      <c r="A73" s="19" t="s">
        <v>503</v>
      </c>
      <c r="B73" s="16" t="s">
        <v>504</v>
      </c>
      <c r="C73" s="16"/>
      <c r="D73" s="16"/>
      <c r="E73" s="16"/>
      <c r="F73" s="16"/>
      <c r="G73" s="16"/>
      <c r="H73" s="16"/>
      <c r="J73" s="34"/>
      <c r="K73" s="29"/>
      <c r="L73" s="29"/>
      <c r="M73" s="29"/>
      <c r="N73" s="34"/>
      <c r="O73" s="35"/>
      <c r="P73" s="7"/>
    </row>
    <row r="74" spans="1:20" ht="23.1" x14ac:dyDescent="0.35">
      <c r="B74" s="16"/>
      <c r="C74" s="16"/>
      <c r="D74" s="16"/>
      <c r="E74" s="16"/>
      <c r="F74" s="16"/>
      <c r="G74" s="16"/>
      <c r="H74" s="16"/>
      <c r="J74" s="34"/>
      <c r="K74" s="29"/>
      <c r="L74" s="29"/>
      <c r="M74" s="29"/>
      <c r="N74" s="34"/>
      <c r="O74" s="35"/>
      <c r="P74" s="7"/>
    </row>
    <row r="75" spans="1:20" ht="23.1" x14ac:dyDescent="0.35">
      <c r="B75" s="16"/>
      <c r="C75" s="16"/>
      <c r="D75" s="16"/>
      <c r="E75" s="16"/>
      <c r="F75" s="16"/>
      <c r="G75" s="16"/>
      <c r="H75" s="16"/>
      <c r="J75" s="34"/>
      <c r="K75" s="29"/>
      <c r="L75" s="29"/>
      <c r="M75" s="29"/>
      <c r="N75" s="34"/>
      <c r="O75" s="35"/>
      <c r="P75" s="7"/>
    </row>
    <row r="76" spans="1:20" ht="23.1" x14ac:dyDescent="0.35">
      <c r="B76" s="16"/>
      <c r="C76" s="16"/>
      <c r="D76" s="16"/>
      <c r="E76" s="16"/>
      <c r="F76" s="16"/>
      <c r="G76" s="16"/>
      <c r="H76" s="16"/>
      <c r="J76" s="34"/>
      <c r="K76" s="29"/>
      <c r="L76" s="29"/>
      <c r="M76" s="29"/>
      <c r="N76" s="34"/>
      <c r="O76" s="35"/>
      <c r="P76" s="7"/>
    </row>
    <row r="77" spans="1:20" ht="23.1" x14ac:dyDescent="0.35">
      <c r="B77" s="16"/>
      <c r="C77" s="16"/>
      <c r="D77" s="16"/>
      <c r="E77" s="16"/>
      <c r="F77" s="16"/>
      <c r="G77" s="16"/>
      <c r="H77" s="16"/>
      <c r="J77" s="34"/>
      <c r="K77" s="29"/>
      <c r="L77" s="29"/>
      <c r="M77" s="29"/>
      <c r="N77" s="34"/>
      <c r="O77" s="35"/>
      <c r="P77" s="7"/>
    </row>
    <row r="78" spans="1:20" ht="23.1" x14ac:dyDescent="0.35">
      <c r="B78" s="16"/>
      <c r="C78" s="16"/>
      <c r="D78" s="16"/>
      <c r="E78" s="16"/>
      <c r="F78" s="16"/>
      <c r="G78" s="16"/>
      <c r="H78" s="16"/>
      <c r="J78" s="34"/>
      <c r="K78" s="29"/>
      <c r="L78" s="29"/>
      <c r="M78" s="29"/>
      <c r="N78" s="34"/>
      <c r="O78" s="35"/>
      <c r="P78" s="7"/>
    </row>
    <row r="79" spans="1:20" ht="23.1" x14ac:dyDescent="0.35">
      <c r="B79" s="16"/>
      <c r="C79" s="16"/>
      <c r="D79" s="16"/>
      <c r="E79" s="16"/>
      <c r="F79" s="16"/>
      <c r="G79" s="16"/>
      <c r="H79" s="16"/>
      <c r="J79" s="34"/>
      <c r="K79" s="29"/>
      <c r="L79" s="29"/>
      <c r="M79" s="29"/>
      <c r="N79" s="34"/>
      <c r="O79" s="35"/>
      <c r="P79" s="7"/>
    </row>
    <row r="80" spans="1:20" ht="23.1" x14ac:dyDescent="0.35">
      <c r="B80" s="16"/>
      <c r="C80" s="16"/>
      <c r="D80" s="16"/>
      <c r="E80" s="16"/>
      <c r="F80" s="16"/>
      <c r="G80" s="16"/>
      <c r="H80" s="16"/>
      <c r="J80" s="34"/>
      <c r="K80" s="29"/>
      <c r="L80" s="29"/>
      <c r="M80" s="29"/>
      <c r="N80" s="34"/>
      <c r="O80" s="35"/>
      <c r="P80" s="7"/>
    </row>
    <row r="81" spans="2:35" ht="23.1" x14ac:dyDescent="0.35">
      <c r="B81" s="16"/>
      <c r="C81" s="16"/>
      <c r="D81" s="16"/>
      <c r="E81" s="16"/>
      <c r="F81" s="16"/>
      <c r="G81" s="16"/>
      <c r="H81" s="16"/>
      <c r="J81" s="34"/>
      <c r="K81" s="29"/>
      <c r="L81" s="29"/>
      <c r="M81" s="29"/>
      <c r="N81" s="34"/>
      <c r="O81" s="35"/>
      <c r="P81" s="7"/>
    </row>
    <row r="82" spans="2:35" ht="23.1" x14ac:dyDescent="0.35">
      <c r="B82" s="16"/>
      <c r="C82" s="16"/>
      <c r="D82" s="16"/>
      <c r="E82" s="16"/>
      <c r="F82" s="16"/>
      <c r="G82" s="16"/>
      <c r="H82" s="16"/>
      <c r="J82" s="34"/>
      <c r="K82" s="29"/>
      <c r="L82" s="29"/>
      <c r="M82" s="29"/>
      <c r="N82" s="34"/>
      <c r="O82" s="35"/>
      <c r="P82" s="7"/>
    </row>
    <row r="83" spans="2:35" ht="23.1" x14ac:dyDescent="0.35">
      <c r="B83" s="16"/>
      <c r="C83" s="16"/>
      <c r="D83" s="16"/>
      <c r="E83" s="16"/>
      <c r="F83" s="16"/>
      <c r="G83" s="16"/>
      <c r="H83" s="16"/>
      <c r="J83" s="34"/>
      <c r="K83" s="29"/>
      <c r="L83" s="29"/>
      <c r="M83" s="29"/>
      <c r="N83" s="34"/>
      <c r="O83" s="35"/>
      <c r="P83" s="7"/>
    </row>
    <row r="84" spans="2:35" ht="23.1" x14ac:dyDescent="0.35">
      <c r="B84" s="16"/>
      <c r="C84" s="16"/>
      <c r="D84" s="16"/>
      <c r="E84" s="16"/>
      <c r="F84" s="16"/>
      <c r="G84" s="16"/>
      <c r="H84" s="16"/>
      <c r="J84" s="34"/>
      <c r="K84" s="29"/>
      <c r="L84" s="29"/>
      <c r="M84" s="29"/>
      <c r="N84" s="34"/>
      <c r="O84" s="35"/>
      <c r="P84" s="7"/>
    </row>
    <row r="85" spans="2:35" ht="23.1" x14ac:dyDescent="0.35">
      <c r="B85" s="16"/>
      <c r="C85" s="16"/>
      <c r="D85" s="16"/>
      <c r="E85" s="16"/>
      <c r="F85" s="16"/>
      <c r="G85" s="16"/>
      <c r="H85" s="16"/>
      <c r="J85" s="34"/>
      <c r="K85" s="29"/>
      <c r="L85" s="29"/>
      <c r="M85" s="29"/>
      <c r="N85" s="34"/>
      <c r="O85" s="35"/>
      <c r="P85" s="7"/>
    </row>
    <row r="86" spans="2:35" ht="23.1" x14ac:dyDescent="0.35">
      <c r="B86" s="16"/>
      <c r="C86" s="16"/>
      <c r="D86" s="16"/>
      <c r="E86" s="16"/>
      <c r="F86" s="16"/>
      <c r="G86" s="16"/>
      <c r="H86" s="16"/>
      <c r="J86" s="34"/>
      <c r="K86" s="29"/>
      <c r="L86" s="29"/>
      <c r="M86" s="29"/>
      <c r="N86" s="34"/>
      <c r="O86" s="35"/>
      <c r="P86" s="7"/>
    </row>
    <row r="87" spans="2:35" ht="23.1" x14ac:dyDescent="0.35">
      <c r="B87" s="16"/>
      <c r="C87" s="16"/>
      <c r="D87" s="16"/>
      <c r="E87" s="16"/>
      <c r="F87" s="16"/>
      <c r="G87" s="16"/>
      <c r="H87" s="16"/>
      <c r="J87" s="34"/>
      <c r="K87" s="29"/>
      <c r="L87" s="29"/>
      <c r="M87" s="29"/>
      <c r="N87" s="34"/>
      <c r="O87" s="35"/>
      <c r="P87" s="7"/>
    </row>
    <row r="88" spans="2:35" ht="23.1" x14ac:dyDescent="0.35">
      <c r="B88" s="16"/>
      <c r="C88" s="16"/>
      <c r="D88" s="16"/>
      <c r="E88" s="16"/>
      <c r="F88" s="16"/>
      <c r="G88" s="16"/>
      <c r="H88" s="16"/>
      <c r="J88" s="34"/>
      <c r="K88" s="29"/>
      <c r="L88" s="29"/>
      <c r="M88" s="29"/>
      <c r="N88" s="34"/>
      <c r="O88" s="35"/>
      <c r="P88" s="7"/>
    </row>
    <row r="89" spans="2:35" ht="23.1" x14ac:dyDescent="0.35">
      <c r="B89" s="16"/>
      <c r="C89" s="16"/>
      <c r="D89" s="16"/>
      <c r="E89" s="16"/>
      <c r="F89" s="16"/>
      <c r="G89" s="16"/>
      <c r="H89" s="16"/>
      <c r="J89" s="34"/>
      <c r="K89" s="29"/>
      <c r="L89" s="29"/>
      <c r="M89" s="29"/>
      <c r="N89" s="34"/>
      <c r="O89" s="35"/>
      <c r="P89" s="7"/>
    </row>
    <row r="90" spans="2:35" ht="23.1" x14ac:dyDescent="0.35">
      <c r="B90" s="16"/>
      <c r="C90" s="16"/>
      <c r="D90" s="16"/>
      <c r="E90" s="16"/>
      <c r="F90" s="16"/>
      <c r="G90" s="16"/>
      <c r="H90" s="16"/>
      <c r="J90" s="34"/>
      <c r="K90" s="29"/>
      <c r="L90" s="29"/>
      <c r="M90" s="29"/>
      <c r="N90" s="34"/>
      <c r="O90" s="35"/>
      <c r="P90" s="7"/>
    </row>
    <row r="91" spans="2:35" ht="23.1" x14ac:dyDescent="0.35">
      <c r="B91" s="16"/>
      <c r="C91" s="16"/>
      <c r="D91" s="16"/>
      <c r="E91" s="16"/>
      <c r="F91" s="16"/>
      <c r="G91" s="16"/>
      <c r="H91" s="16"/>
      <c r="J91" s="34"/>
      <c r="K91" s="29"/>
      <c r="L91" s="29"/>
      <c r="M91" s="29"/>
      <c r="N91" s="34"/>
      <c r="O91" s="35"/>
      <c r="P91" s="7"/>
    </row>
    <row r="92" spans="2:35" ht="23.1" x14ac:dyDescent="0.35">
      <c r="B92" s="16"/>
      <c r="C92" s="16"/>
      <c r="D92" s="16"/>
      <c r="E92" s="16"/>
      <c r="F92" s="16"/>
      <c r="G92" s="16"/>
      <c r="H92" s="16"/>
      <c r="J92" s="34"/>
      <c r="K92" s="29"/>
      <c r="L92" s="29"/>
      <c r="M92" s="29"/>
      <c r="N92" s="34"/>
      <c r="O92" s="35"/>
      <c r="P92" s="7"/>
    </row>
    <row r="93" spans="2:35" ht="23.1" x14ac:dyDescent="0.35">
      <c r="B93" s="16"/>
      <c r="C93" s="16"/>
      <c r="D93" s="16"/>
      <c r="E93" s="16"/>
      <c r="F93" s="16"/>
      <c r="G93" s="16"/>
      <c r="H93" s="16"/>
      <c r="J93" s="34"/>
      <c r="K93" s="29"/>
      <c r="L93" s="29"/>
      <c r="M93" s="29"/>
      <c r="N93" s="34"/>
      <c r="O93" s="35"/>
      <c r="P93" s="7"/>
    </row>
    <row r="94" spans="2:35" x14ac:dyDescent="0.25">
      <c r="B94" s="16"/>
      <c r="C94" s="16"/>
      <c r="D94" s="16"/>
      <c r="E94" s="16"/>
      <c r="F94" s="16"/>
      <c r="G94" s="16"/>
      <c r="H94" s="16"/>
      <c r="J94" s="34"/>
      <c r="K94" s="29"/>
      <c r="L94" s="29"/>
      <c r="M94" s="29"/>
      <c r="N94" s="34"/>
      <c r="O94" s="35"/>
      <c r="P94" s="7"/>
      <c r="Y94" s="24"/>
      <c r="Z94" s="24"/>
      <c r="AA94" s="25"/>
      <c r="AB94" s="24"/>
      <c r="AC94" s="24"/>
      <c r="AD94" s="24"/>
      <c r="AE94" s="11"/>
      <c r="AF94" s="6"/>
      <c r="AG94" s="6"/>
      <c r="AH94" s="6"/>
      <c r="AI94" s="6"/>
    </row>
    <row r="95" spans="2:35" x14ac:dyDescent="0.25">
      <c r="B95" s="16"/>
      <c r="C95" s="16"/>
      <c r="D95" s="16"/>
      <c r="E95" s="16"/>
      <c r="F95" s="16"/>
      <c r="G95" s="16"/>
      <c r="H95" s="16"/>
      <c r="J95" s="34"/>
      <c r="K95" s="29"/>
      <c r="L95" s="29"/>
      <c r="M95" s="29"/>
      <c r="N95" s="34"/>
      <c r="O95" s="35"/>
      <c r="P95" s="7"/>
      <c r="X95" s="24"/>
    </row>
    <row r="96" spans="2:35" x14ac:dyDescent="0.25">
      <c r="B96" s="16"/>
      <c r="C96" s="16"/>
      <c r="D96" s="16"/>
      <c r="E96" s="16"/>
      <c r="F96" s="16"/>
      <c r="G96" s="16"/>
      <c r="H96" s="16"/>
      <c r="J96" s="34"/>
      <c r="K96" s="29"/>
      <c r="L96" s="29"/>
      <c r="M96" s="29"/>
      <c r="N96" s="34"/>
      <c r="O96" s="35"/>
      <c r="P96" s="7"/>
    </row>
    <row r="97" spans="2:16" x14ac:dyDescent="0.25">
      <c r="B97" s="16"/>
      <c r="C97" s="16"/>
      <c r="D97" s="16"/>
      <c r="E97" s="16"/>
      <c r="F97" s="16"/>
      <c r="G97" s="16"/>
      <c r="H97" s="16"/>
      <c r="J97" s="34"/>
      <c r="K97" s="29"/>
      <c r="L97" s="29"/>
      <c r="M97" s="29"/>
      <c r="N97" s="34"/>
      <c r="O97" s="35"/>
      <c r="P97" s="7"/>
    </row>
    <row r="98" spans="2:16" x14ac:dyDescent="0.25">
      <c r="B98" s="16"/>
      <c r="C98" s="16"/>
      <c r="D98" s="16"/>
      <c r="E98" s="16"/>
      <c r="F98" s="16"/>
      <c r="G98" s="16"/>
      <c r="H98" s="16"/>
      <c r="J98" s="34"/>
      <c r="K98" s="29"/>
      <c r="L98" s="29"/>
      <c r="M98" s="29"/>
      <c r="N98" s="34"/>
      <c r="O98" s="35"/>
      <c r="P98" s="7"/>
    </row>
    <row r="99" spans="2:16" x14ac:dyDescent="0.25">
      <c r="B99" s="16"/>
      <c r="C99" s="16"/>
      <c r="D99" s="16"/>
      <c r="E99" s="16"/>
      <c r="F99" s="16"/>
      <c r="G99" s="16"/>
      <c r="H99" s="16"/>
      <c r="J99" s="34"/>
      <c r="K99" s="29"/>
      <c r="L99" s="29"/>
      <c r="M99" s="29"/>
      <c r="N99" s="34"/>
      <c r="O99" s="35"/>
      <c r="P99" s="7"/>
    </row>
    <row r="100" spans="2:16" x14ac:dyDescent="0.25">
      <c r="B100" s="16"/>
      <c r="C100" s="16"/>
      <c r="D100" s="16"/>
      <c r="E100" s="16"/>
      <c r="F100" s="16"/>
      <c r="G100" s="16"/>
      <c r="H100" s="16"/>
      <c r="J100" s="34"/>
      <c r="K100" s="29"/>
      <c r="L100" s="29"/>
      <c r="M100" s="29"/>
      <c r="N100" s="34"/>
      <c r="O100" s="35"/>
      <c r="P100" s="7"/>
    </row>
    <row r="101" spans="2:16" x14ac:dyDescent="0.25">
      <c r="B101" s="16"/>
      <c r="C101" s="16"/>
      <c r="D101" s="16"/>
      <c r="E101" s="16"/>
      <c r="F101" s="16"/>
      <c r="G101" s="16"/>
      <c r="H101" s="16"/>
      <c r="K101" s="16"/>
      <c r="L101" s="16"/>
      <c r="M101" s="16"/>
    </row>
    <row r="102" spans="2:16" x14ac:dyDescent="0.25">
      <c r="B102" s="16"/>
      <c r="C102" s="16"/>
      <c r="D102" s="16"/>
      <c r="E102" s="16"/>
      <c r="F102" s="16"/>
      <c r="G102" s="16"/>
      <c r="H102" s="16"/>
      <c r="K102" s="16"/>
      <c r="L102" s="16"/>
      <c r="M102" s="16"/>
    </row>
    <row r="103" spans="2:16" x14ac:dyDescent="0.25">
      <c r="B103" s="16"/>
      <c r="C103" s="16"/>
      <c r="D103" s="16"/>
      <c r="E103" s="16"/>
      <c r="F103" s="16"/>
      <c r="G103" s="16"/>
      <c r="H103" s="16"/>
      <c r="K103" s="16"/>
      <c r="L103" s="16"/>
      <c r="M103" s="16"/>
    </row>
    <row r="104" spans="2:16" x14ac:dyDescent="0.25">
      <c r="B104" s="16"/>
      <c r="C104" s="16"/>
      <c r="D104" s="16"/>
      <c r="E104" s="16"/>
      <c r="F104" s="16"/>
      <c r="G104" s="16"/>
      <c r="H104" s="16"/>
      <c r="K104" s="16"/>
      <c r="L104" s="16"/>
      <c r="M104" s="16"/>
    </row>
    <row r="105" spans="2:16" x14ac:dyDescent="0.25">
      <c r="B105" s="16"/>
      <c r="C105" s="16"/>
      <c r="D105" s="16"/>
      <c r="E105" s="16"/>
      <c r="F105" s="16"/>
      <c r="G105" s="16"/>
      <c r="H105" s="16"/>
    </row>
    <row r="106" spans="2:16" x14ac:dyDescent="0.25">
      <c r="B106" s="16"/>
      <c r="C106" s="16"/>
      <c r="D106" s="16"/>
      <c r="E106" s="16"/>
      <c r="F106" s="16"/>
      <c r="G106" s="16"/>
      <c r="H106" s="16"/>
    </row>
    <row r="107" spans="2:16" x14ac:dyDescent="0.25">
      <c r="B107" s="16"/>
      <c r="C107" s="16"/>
      <c r="D107" s="16"/>
      <c r="E107" s="16"/>
      <c r="F107" s="16"/>
      <c r="G107" s="16"/>
      <c r="H107" s="16"/>
    </row>
    <row r="108" spans="2:16" x14ac:dyDescent="0.25">
      <c r="B108" s="16"/>
      <c r="C108" s="16"/>
      <c r="D108" s="16"/>
      <c r="E108" s="16"/>
      <c r="F108" s="16"/>
      <c r="G108" s="16"/>
      <c r="H108" s="16"/>
    </row>
    <row r="109" spans="2:16" x14ac:dyDescent="0.25">
      <c r="B109" s="16"/>
      <c r="C109" s="16"/>
      <c r="D109" s="16"/>
      <c r="E109" s="16"/>
      <c r="F109" s="16"/>
      <c r="G109" s="16"/>
      <c r="H109" s="16"/>
    </row>
    <row r="110" spans="2:16" x14ac:dyDescent="0.25">
      <c r="B110" s="16"/>
      <c r="C110" s="16"/>
      <c r="D110" s="16"/>
      <c r="E110" s="16"/>
      <c r="F110" s="16"/>
      <c r="G110" s="16"/>
      <c r="H110" s="16"/>
    </row>
    <row r="111" spans="2:16" x14ac:dyDescent="0.25">
      <c r="B111" s="16"/>
      <c r="C111" s="16"/>
      <c r="D111" s="16"/>
      <c r="E111" s="16"/>
      <c r="F111" s="16"/>
      <c r="G111" s="16"/>
      <c r="H111" s="16"/>
    </row>
    <row r="112" spans="2:16" x14ac:dyDescent="0.25">
      <c r="B112" s="16"/>
      <c r="C112" s="16"/>
      <c r="D112" s="16"/>
      <c r="E112" s="16"/>
      <c r="F112" s="16"/>
      <c r="G112" s="16"/>
      <c r="H112" s="16"/>
    </row>
    <row r="113" spans="2:8" x14ac:dyDescent="0.25">
      <c r="B113" s="16"/>
      <c r="C113" s="16"/>
      <c r="D113" s="16"/>
      <c r="E113" s="16"/>
      <c r="F113" s="16"/>
      <c r="G113" s="16"/>
      <c r="H113" s="16"/>
    </row>
    <row r="114" spans="2:8" x14ac:dyDescent="0.25">
      <c r="B114" s="16"/>
      <c r="C114" s="16"/>
      <c r="D114" s="16"/>
      <c r="E114" s="16"/>
      <c r="F114" s="16"/>
      <c r="G114" s="16"/>
      <c r="H114" s="16"/>
    </row>
    <row r="115" spans="2:8" x14ac:dyDescent="0.25">
      <c r="B115" s="16"/>
      <c r="C115" s="16"/>
      <c r="D115" s="16"/>
      <c r="E115" s="16"/>
      <c r="F115" s="16"/>
      <c r="G115" s="16"/>
      <c r="H115" s="16"/>
    </row>
    <row r="116" spans="2:8" x14ac:dyDescent="0.25">
      <c r="B116" s="16"/>
      <c r="C116" s="16"/>
      <c r="D116" s="16"/>
      <c r="E116" s="16"/>
      <c r="F116" s="16"/>
      <c r="G116" s="16"/>
      <c r="H116" s="16"/>
    </row>
    <row r="117" spans="2:8" x14ac:dyDescent="0.25">
      <c r="B117" s="16"/>
      <c r="C117" s="16"/>
      <c r="D117" s="16"/>
      <c r="E117" s="16"/>
      <c r="F117" s="16"/>
      <c r="G117" s="16"/>
      <c r="H117" s="16"/>
    </row>
    <row r="118" spans="2:8" x14ac:dyDescent="0.25">
      <c r="B118" s="16"/>
      <c r="C118" s="16"/>
      <c r="D118" s="16"/>
      <c r="E118" s="16"/>
      <c r="F118" s="16"/>
      <c r="G118" s="16"/>
      <c r="H118" s="16"/>
    </row>
    <row r="119" spans="2:8" x14ac:dyDescent="0.25">
      <c r="B119" s="16"/>
      <c r="C119" s="16"/>
      <c r="D119" s="16"/>
      <c r="E119" s="16"/>
      <c r="F119" s="16"/>
      <c r="G119" s="16"/>
      <c r="H119" s="16"/>
    </row>
    <row r="120" spans="2:8" x14ac:dyDescent="0.25">
      <c r="B120" s="16"/>
      <c r="C120" s="16"/>
      <c r="D120" s="16"/>
      <c r="E120" s="16"/>
      <c r="F120" s="16"/>
      <c r="G120" s="16"/>
      <c r="H120" s="16"/>
    </row>
    <row r="121" spans="2:8" x14ac:dyDescent="0.25">
      <c r="B121" s="16"/>
      <c r="C121" s="16"/>
      <c r="D121" s="16"/>
      <c r="E121" s="16"/>
      <c r="F121" s="16"/>
      <c r="G121" s="16"/>
      <c r="H121" s="16"/>
    </row>
    <row r="122" spans="2:8" x14ac:dyDescent="0.25">
      <c r="B122" s="16"/>
      <c r="C122" s="16"/>
      <c r="D122" s="16"/>
      <c r="E122" s="16"/>
      <c r="F122" s="16"/>
      <c r="G122" s="16"/>
      <c r="H122" s="16"/>
    </row>
    <row r="123" spans="2:8" x14ac:dyDescent="0.25">
      <c r="B123" s="16"/>
      <c r="C123" s="16"/>
      <c r="D123" s="16"/>
      <c r="E123" s="16"/>
      <c r="F123" s="16"/>
      <c r="G123" s="16"/>
      <c r="H123" s="16"/>
    </row>
    <row r="124" spans="2:8" x14ac:dyDescent="0.25">
      <c r="B124" s="16"/>
      <c r="C124" s="16"/>
      <c r="D124" s="16"/>
      <c r="E124" s="16"/>
      <c r="F124" s="16"/>
      <c r="G124" s="16"/>
      <c r="H124" s="16"/>
    </row>
    <row r="125" spans="2:8" x14ac:dyDescent="0.25">
      <c r="B125" s="16"/>
      <c r="C125" s="16"/>
      <c r="D125" s="16"/>
      <c r="E125" s="16"/>
      <c r="F125" s="16"/>
      <c r="G125" s="16"/>
      <c r="H125" s="16"/>
    </row>
    <row r="126" spans="2:8" x14ac:dyDescent="0.25">
      <c r="B126" s="16"/>
      <c r="C126" s="16"/>
      <c r="D126" s="16"/>
      <c r="E126" s="16"/>
      <c r="F126" s="16"/>
      <c r="G126" s="16"/>
      <c r="H126" s="16"/>
    </row>
    <row r="127" spans="2:8" x14ac:dyDescent="0.25">
      <c r="B127" s="16"/>
      <c r="C127" s="16"/>
      <c r="D127" s="16"/>
      <c r="E127" s="16"/>
      <c r="F127" s="16"/>
      <c r="G127" s="16"/>
      <c r="H127" s="16"/>
    </row>
    <row r="128" spans="2:8" x14ac:dyDescent="0.25">
      <c r="B128" s="16"/>
      <c r="C128" s="16"/>
      <c r="D128" s="16"/>
      <c r="E128" s="16"/>
      <c r="F128" s="16"/>
      <c r="G128" s="16"/>
      <c r="H128" s="16"/>
    </row>
    <row r="129" spans="6:8" x14ac:dyDescent="0.25">
      <c r="F129" s="15"/>
      <c r="G129" s="15"/>
      <c r="H129" s="15"/>
    </row>
    <row r="130" spans="6:8" x14ac:dyDescent="0.25">
      <c r="F130" s="15"/>
      <c r="G130" s="15"/>
      <c r="H130" s="15"/>
    </row>
    <row r="131" spans="6:8" x14ac:dyDescent="0.25">
      <c r="F131" s="15"/>
      <c r="G131" s="15"/>
      <c r="H131" s="15"/>
    </row>
    <row r="132" spans="6:8" x14ac:dyDescent="0.25">
      <c r="F132" s="15"/>
      <c r="G132" s="15"/>
      <c r="H132" s="15"/>
    </row>
    <row r="133" spans="6:8" x14ac:dyDescent="0.25">
      <c r="F133" s="15"/>
      <c r="G133" s="15"/>
      <c r="H133" s="15"/>
    </row>
    <row r="134" spans="6:8" x14ac:dyDescent="0.25">
      <c r="F134" s="15"/>
      <c r="G134" s="15"/>
      <c r="H134" s="15"/>
    </row>
    <row r="135" spans="6:8" x14ac:dyDescent="0.25">
      <c r="F135" s="15"/>
      <c r="G135" s="15"/>
      <c r="H135" s="15"/>
    </row>
    <row r="136" spans="6:8" x14ac:dyDescent="0.25">
      <c r="F136" s="15"/>
      <c r="G136" s="15"/>
      <c r="H136" s="15"/>
    </row>
    <row r="137" spans="6:8" x14ac:dyDescent="0.25">
      <c r="F137" s="15"/>
      <c r="G137" s="15"/>
      <c r="H137" s="15"/>
    </row>
    <row r="138" spans="6:8" x14ac:dyDescent="0.25">
      <c r="F138" s="15"/>
      <c r="G138" s="15"/>
      <c r="H138" s="15"/>
    </row>
    <row r="139" spans="6:8" x14ac:dyDescent="0.25">
      <c r="F139" s="15"/>
      <c r="G139" s="15"/>
      <c r="H139" s="15"/>
    </row>
    <row r="140" spans="6:8" x14ac:dyDescent="0.25">
      <c r="F140" s="15"/>
      <c r="G140" s="15"/>
      <c r="H140" s="15"/>
    </row>
    <row r="141" spans="6:8" x14ac:dyDescent="0.25">
      <c r="F141" s="15"/>
      <c r="G141" s="15"/>
      <c r="H141" s="15"/>
    </row>
    <row r="142" spans="6:8" x14ac:dyDescent="0.25">
      <c r="F142" s="15"/>
      <c r="G142" s="15"/>
      <c r="H142" s="15"/>
    </row>
    <row r="143" spans="6:8" x14ac:dyDescent="0.25">
      <c r="F143" s="15"/>
      <c r="G143" s="15"/>
      <c r="H143" s="15"/>
    </row>
    <row r="144" spans="6:8" x14ac:dyDescent="0.25">
      <c r="F144" s="15"/>
      <c r="G144" s="15"/>
      <c r="H144" s="15"/>
    </row>
    <row r="145" spans="6:8" x14ac:dyDescent="0.25">
      <c r="F145" s="15"/>
      <c r="G145" s="15"/>
      <c r="H145" s="15"/>
    </row>
    <row r="146" spans="6:8" x14ac:dyDescent="0.25">
      <c r="F146" s="15"/>
      <c r="G146" s="15"/>
      <c r="H146" s="15"/>
    </row>
    <row r="147" spans="6:8" x14ac:dyDescent="0.25">
      <c r="F147" s="15"/>
      <c r="G147" s="15"/>
      <c r="H147" s="15"/>
    </row>
    <row r="148" spans="6:8" x14ac:dyDescent="0.25">
      <c r="F148" s="15"/>
      <c r="G148" s="15"/>
      <c r="H148" s="15"/>
    </row>
    <row r="149" spans="6:8" x14ac:dyDescent="0.25">
      <c r="F149" s="15"/>
      <c r="G149" s="15"/>
      <c r="H149" s="15"/>
    </row>
    <row r="150" spans="6:8" x14ac:dyDescent="0.25">
      <c r="F150" s="15"/>
      <c r="G150" s="15"/>
      <c r="H150" s="15"/>
    </row>
    <row r="151" spans="6:8" x14ac:dyDescent="0.25">
      <c r="F151" s="15"/>
      <c r="G151" s="15"/>
      <c r="H151" s="15"/>
    </row>
    <row r="152" spans="6:8" x14ac:dyDescent="0.25">
      <c r="F152" s="15"/>
      <c r="G152" s="15"/>
      <c r="H152" s="15"/>
    </row>
    <row r="153" spans="6:8" x14ac:dyDescent="0.25">
      <c r="F153" s="15"/>
      <c r="G153" s="15"/>
      <c r="H153" s="15"/>
    </row>
    <row r="154" spans="6:8" x14ac:dyDescent="0.25">
      <c r="F154" s="15"/>
      <c r="G154" s="15"/>
      <c r="H154" s="15"/>
    </row>
    <row r="155" spans="6:8" x14ac:dyDescent="0.25">
      <c r="F155" s="15"/>
      <c r="G155" s="15"/>
      <c r="H155" s="15"/>
    </row>
    <row r="156" spans="6:8" x14ac:dyDescent="0.25">
      <c r="F156" s="15"/>
      <c r="G156" s="15"/>
      <c r="H156" s="15"/>
    </row>
    <row r="157" spans="6:8" x14ac:dyDescent="0.25">
      <c r="F157" s="15"/>
      <c r="G157" s="15"/>
      <c r="H157" s="15"/>
    </row>
    <row r="158" spans="6:8" x14ac:dyDescent="0.25">
      <c r="F158" s="15"/>
      <c r="G158" s="15"/>
      <c r="H158" s="15"/>
    </row>
    <row r="159" spans="6:8" x14ac:dyDescent="0.25">
      <c r="F159" s="15"/>
      <c r="G159" s="15"/>
      <c r="H159" s="15"/>
    </row>
    <row r="160" spans="6:8" x14ac:dyDescent="0.25">
      <c r="F160" s="15"/>
      <c r="G160" s="15"/>
      <c r="H160" s="15"/>
    </row>
    <row r="161" spans="6:8" x14ac:dyDescent="0.25">
      <c r="F161" s="15"/>
      <c r="G161" s="15"/>
      <c r="H161" s="15"/>
    </row>
    <row r="162" spans="6:8" x14ac:dyDescent="0.25">
      <c r="F162" s="15"/>
      <c r="G162" s="15"/>
      <c r="H162" s="15"/>
    </row>
    <row r="163" spans="6:8" x14ac:dyDescent="0.25">
      <c r="F163" s="15"/>
      <c r="G163" s="15"/>
      <c r="H163" s="15"/>
    </row>
    <row r="164" spans="6:8" x14ac:dyDescent="0.25">
      <c r="F164" s="15"/>
      <c r="G164" s="15"/>
      <c r="H164" s="15"/>
    </row>
  </sheetData>
  <autoFilter ref="A1:AI164">
    <sortState ref="A2:AI190">
      <sortCondition ref="A1:A190"/>
    </sortState>
  </autoFilter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4"/>
  <sheetViews>
    <sheetView zoomScale="60" zoomScaleNormal="60" zoomScalePageLayoutView="75" workbookViewId="0">
      <pane ySplit="1" topLeftCell="A56" activePane="bottomLeft" state="frozen"/>
      <selection activeCell="F1" sqref="F1"/>
      <selection pane="bottomLeft" activeCell="K60" sqref="K60:N60"/>
    </sheetView>
  </sheetViews>
  <sheetFormatPr defaultColWidth="8.85546875" defaultRowHeight="23.25" x14ac:dyDescent="0.25"/>
  <cols>
    <col min="1" max="1" width="36.42578125" style="19" customWidth="1"/>
    <col min="2" max="2" width="25" style="5" customWidth="1"/>
    <col min="3" max="3" width="22.42578125" style="5" customWidth="1"/>
    <col min="4" max="4" width="20.7109375" style="5" customWidth="1"/>
    <col min="5" max="5" width="19.7109375" style="5" customWidth="1"/>
    <col min="6" max="6" width="22" style="5" customWidth="1"/>
    <col min="7" max="7" width="23.7109375" style="5" customWidth="1"/>
    <col min="8" max="8" width="19.42578125" style="5" customWidth="1"/>
    <col min="9" max="9" width="19.7109375" customWidth="1"/>
    <col min="10" max="10" width="8.85546875" style="14"/>
    <col min="11" max="11" width="17.42578125" style="5" customWidth="1"/>
    <col min="12" max="12" width="20.85546875" style="9" customWidth="1"/>
    <col min="13" max="13" width="20.85546875" style="5" customWidth="1"/>
    <col min="14" max="14" width="23.7109375" customWidth="1"/>
    <col min="15" max="15" width="7.140625" style="11" customWidth="1"/>
    <col min="16" max="16" width="21.7109375" style="6" customWidth="1"/>
    <col min="17" max="17" width="23.7109375" style="6" customWidth="1"/>
    <col min="18" max="18" width="25.42578125" style="6" customWidth="1"/>
    <col min="19" max="19" width="18.42578125" style="6" customWidth="1"/>
    <col min="20" max="20" width="28.140625" style="5" customWidth="1"/>
    <col min="21" max="16384" width="8.85546875" style="5"/>
  </cols>
  <sheetData>
    <row r="1" spans="1:20" ht="122.25" customHeight="1" x14ac:dyDescent="0.3">
      <c r="A1" s="19" t="s">
        <v>1</v>
      </c>
      <c r="B1" s="1" t="s">
        <v>0</v>
      </c>
      <c r="C1" s="1" t="s">
        <v>2</v>
      </c>
      <c r="D1" s="2" t="s">
        <v>3</v>
      </c>
      <c r="E1" s="2" t="s">
        <v>4</v>
      </c>
      <c r="F1" s="2" t="s">
        <v>271</v>
      </c>
      <c r="G1" s="2" t="s">
        <v>5</v>
      </c>
      <c r="H1" s="3" t="s">
        <v>6</v>
      </c>
      <c r="I1" s="4" t="s">
        <v>12</v>
      </c>
      <c r="K1" s="3" t="s">
        <v>7</v>
      </c>
      <c r="L1" s="8" t="s">
        <v>8</v>
      </c>
      <c r="M1" s="3" t="s">
        <v>9</v>
      </c>
      <c r="N1" s="4" t="s">
        <v>10</v>
      </c>
      <c r="O1" s="10"/>
      <c r="P1" s="3" t="s">
        <v>11</v>
      </c>
      <c r="Q1" s="8" t="s">
        <v>8</v>
      </c>
      <c r="R1" s="3" t="s">
        <v>9</v>
      </c>
      <c r="S1" s="31" t="s">
        <v>499</v>
      </c>
      <c r="T1" s="27" t="s">
        <v>41</v>
      </c>
    </row>
    <row r="2" spans="1:20" ht="78.75" x14ac:dyDescent="0.25">
      <c r="A2" s="20">
        <v>1</v>
      </c>
      <c r="B2" s="64">
        <v>4</v>
      </c>
      <c r="C2" s="64">
        <v>5</v>
      </c>
      <c r="D2" s="16">
        <v>4</v>
      </c>
      <c r="E2" s="16">
        <v>4</v>
      </c>
      <c r="F2" s="67">
        <v>5</v>
      </c>
      <c r="G2" s="67">
        <v>4</v>
      </c>
      <c r="H2" s="67">
        <v>5</v>
      </c>
      <c r="I2" s="42"/>
      <c r="K2" s="64">
        <v>5</v>
      </c>
      <c r="L2" s="64">
        <v>5</v>
      </c>
      <c r="M2" s="16">
        <v>3</v>
      </c>
      <c r="N2" s="68">
        <v>5</v>
      </c>
      <c r="P2" s="93" t="s">
        <v>272</v>
      </c>
      <c r="Q2" s="57" t="s">
        <v>273</v>
      </c>
      <c r="R2" s="58" t="s">
        <v>274</v>
      </c>
      <c r="S2" s="58" t="s">
        <v>275</v>
      </c>
      <c r="T2" s="58" t="s">
        <v>276</v>
      </c>
    </row>
    <row r="3" spans="1:20" ht="108.6" x14ac:dyDescent="0.35">
      <c r="A3" s="20">
        <v>2</v>
      </c>
      <c r="B3" s="64">
        <v>4</v>
      </c>
      <c r="C3" s="64">
        <v>5</v>
      </c>
      <c r="D3" s="64">
        <v>3</v>
      </c>
      <c r="E3" s="64">
        <v>5</v>
      </c>
      <c r="F3" s="64">
        <v>4</v>
      </c>
      <c r="G3" s="64">
        <v>5</v>
      </c>
      <c r="H3" s="64">
        <v>4</v>
      </c>
      <c r="I3" s="42"/>
      <c r="K3" s="64">
        <v>4</v>
      </c>
      <c r="L3" s="64">
        <v>3</v>
      </c>
      <c r="M3" s="16">
        <v>4</v>
      </c>
      <c r="N3" s="68">
        <v>4</v>
      </c>
      <c r="P3" s="58" t="s">
        <v>277</v>
      </c>
      <c r="Q3" s="58" t="s">
        <v>278</v>
      </c>
      <c r="R3" s="58" t="s">
        <v>279</v>
      </c>
      <c r="S3" s="58" t="s">
        <v>280</v>
      </c>
      <c r="T3" s="53"/>
    </row>
    <row r="4" spans="1:20" ht="62.1" x14ac:dyDescent="0.35">
      <c r="A4" s="20">
        <v>3</v>
      </c>
      <c r="B4" s="64">
        <v>5</v>
      </c>
      <c r="C4" s="64">
        <v>5</v>
      </c>
      <c r="D4" s="16">
        <v>5</v>
      </c>
      <c r="E4" s="16">
        <v>5</v>
      </c>
      <c r="F4" s="64">
        <v>5</v>
      </c>
      <c r="G4" s="64">
        <v>5</v>
      </c>
      <c r="H4" s="64">
        <v>5</v>
      </c>
      <c r="I4" s="42"/>
      <c r="K4" s="64">
        <v>5</v>
      </c>
      <c r="L4" s="64">
        <v>5</v>
      </c>
      <c r="M4" s="64">
        <v>5</v>
      </c>
      <c r="N4" s="64">
        <v>5</v>
      </c>
      <c r="O4" s="12"/>
      <c r="P4" s="58" t="s">
        <v>281</v>
      </c>
      <c r="Q4" s="58" t="s">
        <v>282</v>
      </c>
      <c r="R4" s="58" t="s">
        <v>283</v>
      </c>
      <c r="S4" s="58" t="s">
        <v>284</v>
      </c>
      <c r="T4" s="58" t="s">
        <v>285</v>
      </c>
    </row>
    <row r="5" spans="1:20" ht="62.1" x14ac:dyDescent="0.35">
      <c r="A5" s="20">
        <v>4</v>
      </c>
      <c r="B5" s="64">
        <v>5</v>
      </c>
      <c r="C5" s="64">
        <v>5</v>
      </c>
      <c r="D5" s="16">
        <v>4</v>
      </c>
      <c r="E5" s="16">
        <v>5</v>
      </c>
      <c r="F5" s="64">
        <v>4</v>
      </c>
      <c r="G5" s="64">
        <v>2</v>
      </c>
      <c r="H5" s="64">
        <v>5</v>
      </c>
      <c r="I5" s="42" t="s">
        <v>286</v>
      </c>
      <c r="K5" s="64">
        <v>5</v>
      </c>
      <c r="L5" s="64">
        <v>5</v>
      </c>
      <c r="M5" s="16">
        <v>4</v>
      </c>
      <c r="N5" s="68">
        <v>5</v>
      </c>
      <c r="P5" s="58" t="s">
        <v>287</v>
      </c>
      <c r="Q5" s="58" t="s">
        <v>288</v>
      </c>
      <c r="R5" s="58" t="s">
        <v>289</v>
      </c>
      <c r="S5" s="58" t="s">
        <v>290</v>
      </c>
      <c r="T5" s="53"/>
    </row>
    <row r="6" spans="1:20" ht="75" x14ac:dyDescent="0.25">
      <c r="A6" s="20">
        <v>5</v>
      </c>
      <c r="B6" s="64">
        <v>5</v>
      </c>
      <c r="C6" s="64">
        <v>5</v>
      </c>
      <c r="D6" s="16">
        <v>4</v>
      </c>
      <c r="E6" s="16">
        <v>5</v>
      </c>
      <c r="F6" s="64">
        <v>5</v>
      </c>
      <c r="G6" s="64">
        <v>4</v>
      </c>
      <c r="H6" s="64">
        <v>5</v>
      </c>
      <c r="I6" s="42" t="s">
        <v>291</v>
      </c>
      <c r="K6" s="43">
        <v>4</v>
      </c>
      <c r="L6" s="43">
        <v>4</v>
      </c>
      <c r="M6" s="43">
        <v>5</v>
      </c>
      <c r="N6" s="89">
        <v>4</v>
      </c>
      <c r="P6" s="39" t="s">
        <v>292</v>
      </c>
      <c r="Q6" s="39" t="s">
        <v>293</v>
      </c>
      <c r="R6" s="40" t="s">
        <v>294</v>
      </c>
      <c r="S6" s="92" t="s">
        <v>295</v>
      </c>
      <c r="T6" s="57" t="s">
        <v>296</v>
      </c>
    </row>
    <row r="7" spans="1:20" ht="77.45" x14ac:dyDescent="0.35">
      <c r="A7" s="20">
        <v>6</v>
      </c>
      <c r="B7" s="64">
        <v>5</v>
      </c>
      <c r="C7" s="64">
        <v>4</v>
      </c>
      <c r="D7" s="16">
        <v>3</v>
      </c>
      <c r="E7" s="16">
        <v>5</v>
      </c>
      <c r="F7" s="64">
        <v>4</v>
      </c>
      <c r="G7" s="64">
        <v>5</v>
      </c>
      <c r="H7" s="64">
        <v>5</v>
      </c>
      <c r="I7" s="42" t="s">
        <v>297</v>
      </c>
      <c r="K7" s="64">
        <v>5</v>
      </c>
      <c r="L7" s="64">
        <v>4</v>
      </c>
      <c r="M7" s="64">
        <v>4</v>
      </c>
      <c r="N7" s="68">
        <v>5</v>
      </c>
      <c r="P7" s="58" t="s">
        <v>298</v>
      </c>
      <c r="Q7" s="58" t="s">
        <v>299</v>
      </c>
      <c r="R7" s="58" t="s">
        <v>300</v>
      </c>
      <c r="S7" s="58" t="s">
        <v>301</v>
      </c>
      <c r="T7" s="53"/>
    </row>
    <row r="8" spans="1:20" ht="105" x14ac:dyDescent="0.25">
      <c r="A8" s="20">
        <v>7</v>
      </c>
      <c r="B8" s="64">
        <v>5</v>
      </c>
      <c r="C8" s="64">
        <v>4</v>
      </c>
      <c r="D8" s="16">
        <v>5</v>
      </c>
      <c r="E8" s="16">
        <v>5</v>
      </c>
      <c r="F8" s="64">
        <v>5</v>
      </c>
      <c r="G8" s="64">
        <v>4</v>
      </c>
      <c r="H8" s="64">
        <v>5</v>
      </c>
      <c r="I8" s="42" t="s">
        <v>302</v>
      </c>
      <c r="K8" s="64">
        <v>4</v>
      </c>
      <c r="L8" s="64">
        <v>4</v>
      </c>
      <c r="M8" s="16">
        <v>5</v>
      </c>
      <c r="N8" s="68">
        <v>0</v>
      </c>
      <c r="P8" s="58" t="s">
        <v>303</v>
      </c>
      <c r="Q8" s="58" t="s">
        <v>304</v>
      </c>
      <c r="R8" s="58" t="s">
        <v>305</v>
      </c>
      <c r="S8" s="53"/>
      <c r="T8" s="53"/>
    </row>
    <row r="9" spans="1:20" ht="23.1" x14ac:dyDescent="0.35">
      <c r="A9" s="20">
        <v>8</v>
      </c>
      <c r="B9" s="64">
        <v>4</v>
      </c>
      <c r="C9" s="64">
        <v>4</v>
      </c>
      <c r="D9" s="16">
        <v>3</v>
      </c>
      <c r="E9" s="16">
        <v>4</v>
      </c>
      <c r="F9" s="64">
        <v>3</v>
      </c>
      <c r="G9" s="64">
        <v>1</v>
      </c>
      <c r="H9" s="64">
        <v>4</v>
      </c>
      <c r="I9" s="42"/>
      <c r="K9" s="64">
        <v>3</v>
      </c>
      <c r="L9" s="64">
        <v>4</v>
      </c>
      <c r="M9" s="16">
        <v>3</v>
      </c>
      <c r="N9" s="68">
        <v>1</v>
      </c>
      <c r="P9" s="53"/>
      <c r="Q9" s="53"/>
      <c r="R9" s="53"/>
      <c r="S9" s="53"/>
      <c r="T9" s="53"/>
    </row>
    <row r="10" spans="1:20" ht="63" x14ac:dyDescent="0.25">
      <c r="A10" s="20">
        <v>9</v>
      </c>
      <c r="B10" s="64">
        <v>4</v>
      </c>
      <c r="C10" s="64">
        <v>4</v>
      </c>
      <c r="D10" s="16">
        <v>4</v>
      </c>
      <c r="E10" s="16">
        <v>4</v>
      </c>
      <c r="F10" s="64">
        <v>4</v>
      </c>
      <c r="G10" s="64">
        <v>2</v>
      </c>
      <c r="H10" s="64">
        <v>3</v>
      </c>
      <c r="I10" s="42" t="s">
        <v>306</v>
      </c>
      <c r="K10" s="64">
        <v>4</v>
      </c>
      <c r="L10" s="64">
        <v>4</v>
      </c>
      <c r="M10" s="16">
        <v>4</v>
      </c>
      <c r="N10" s="68">
        <v>4</v>
      </c>
      <c r="P10" s="58" t="s">
        <v>307</v>
      </c>
      <c r="Q10" s="58" t="s">
        <v>308</v>
      </c>
      <c r="R10" s="58" t="s">
        <v>309</v>
      </c>
      <c r="S10" s="58" t="s">
        <v>310</v>
      </c>
      <c r="T10" s="53"/>
    </row>
    <row r="11" spans="1:20" ht="108.6" x14ac:dyDescent="0.35">
      <c r="A11" s="20">
        <v>10</v>
      </c>
      <c r="B11" s="64">
        <v>5</v>
      </c>
      <c r="C11" s="64">
        <v>4</v>
      </c>
      <c r="D11" s="16">
        <v>5</v>
      </c>
      <c r="E11" s="16">
        <v>5</v>
      </c>
      <c r="F11" s="64">
        <v>5</v>
      </c>
      <c r="G11" s="64">
        <v>5</v>
      </c>
      <c r="H11" s="64">
        <v>5</v>
      </c>
      <c r="I11" s="42" t="s">
        <v>311</v>
      </c>
      <c r="K11" s="64">
        <v>5</v>
      </c>
      <c r="L11" s="64">
        <v>4</v>
      </c>
      <c r="M11" s="16">
        <v>5</v>
      </c>
      <c r="N11" s="68">
        <v>5</v>
      </c>
      <c r="P11" s="58" t="s">
        <v>312</v>
      </c>
      <c r="Q11" s="58" t="s">
        <v>313</v>
      </c>
      <c r="R11" s="58" t="s">
        <v>314</v>
      </c>
      <c r="S11" s="58" t="s">
        <v>315</v>
      </c>
      <c r="T11" s="53"/>
    </row>
    <row r="12" spans="1:20" ht="93" x14ac:dyDescent="0.35">
      <c r="A12" s="20">
        <v>11</v>
      </c>
      <c r="B12" s="64">
        <v>5</v>
      </c>
      <c r="C12" s="64">
        <v>4</v>
      </c>
      <c r="D12" s="16">
        <v>4</v>
      </c>
      <c r="E12" s="16">
        <v>5</v>
      </c>
      <c r="F12" s="64">
        <v>5</v>
      </c>
      <c r="G12" s="64">
        <v>4</v>
      </c>
      <c r="H12" s="64">
        <v>5</v>
      </c>
      <c r="I12" s="42"/>
      <c r="K12" s="64">
        <v>4</v>
      </c>
      <c r="L12" s="64">
        <v>4</v>
      </c>
      <c r="M12" s="16">
        <v>5</v>
      </c>
      <c r="N12" s="68">
        <v>4</v>
      </c>
      <c r="P12" s="58" t="s">
        <v>316</v>
      </c>
      <c r="Q12" s="58" t="s">
        <v>317</v>
      </c>
      <c r="R12" s="58" t="s">
        <v>318</v>
      </c>
      <c r="S12" s="58" t="s">
        <v>319</v>
      </c>
      <c r="T12" s="58" t="s">
        <v>320</v>
      </c>
    </row>
    <row r="13" spans="1:20" ht="110.25" x14ac:dyDescent="0.25">
      <c r="A13" s="20">
        <v>12</v>
      </c>
      <c r="B13" s="64">
        <v>4</v>
      </c>
      <c r="C13" s="64">
        <v>4</v>
      </c>
      <c r="D13" s="16">
        <v>4</v>
      </c>
      <c r="E13" s="16">
        <v>3</v>
      </c>
      <c r="F13" s="64">
        <v>3</v>
      </c>
      <c r="G13" s="64">
        <v>3</v>
      </c>
      <c r="H13" s="64">
        <v>4</v>
      </c>
      <c r="I13" s="42" t="s">
        <v>321</v>
      </c>
      <c r="K13" s="64">
        <v>5</v>
      </c>
      <c r="L13" s="64">
        <v>4</v>
      </c>
      <c r="M13" s="64">
        <v>3</v>
      </c>
      <c r="N13" s="64">
        <v>4</v>
      </c>
      <c r="P13" s="58" t="s">
        <v>322</v>
      </c>
      <c r="Q13" s="58" t="s">
        <v>323</v>
      </c>
      <c r="R13" s="58" t="s">
        <v>324</v>
      </c>
      <c r="S13" s="58" t="s">
        <v>325</v>
      </c>
      <c r="T13" s="58" t="s">
        <v>326</v>
      </c>
    </row>
    <row r="14" spans="1:20" ht="29.1" x14ac:dyDescent="0.35">
      <c r="A14" s="20">
        <v>13</v>
      </c>
      <c r="B14" s="64">
        <v>5</v>
      </c>
      <c r="C14" s="64">
        <v>5</v>
      </c>
      <c r="D14" s="16">
        <v>5</v>
      </c>
      <c r="E14" s="16">
        <v>5</v>
      </c>
      <c r="F14" s="64">
        <v>5</v>
      </c>
      <c r="G14" s="64">
        <v>5</v>
      </c>
      <c r="H14" s="64">
        <v>5</v>
      </c>
      <c r="I14" s="42" t="s">
        <v>327</v>
      </c>
      <c r="K14" s="64">
        <v>0</v>
      </c>
      <c r="L14" s="64">
        <v>0</v>
      </c>
      <c r="M14" s="16">
        <v>0</v>
      </c>
      <c r="N14" s="68">
        <v>0</v>
      </c>
      <c r="P14" s="53"/>
      <c r="Q14" s="53"/>
      <c r="R14" s="53"/>
      <c r="S14" s="53"/>
      <c r="T14" s="53"/>
    </row>
    <row r="15" spans="1:20" ht="77.45" x14ac:dyDescent="0.35">
      <c r="A15" s="20">
        <v>14</v>
      </c>
      <c r="B15" s="68">
        <v>5</v>
      </c>
      <c r="C15" s="64">
        <v>5</v>
      </c>
      <c r="D15" s="16">
        <v>5</v>
      </c>
      <c r="E15" s="16">
        <v>5</v>
      </c>
      <c r="F15" s="64">
        <v>5</v>
      </c>
      <c r="G15" s="64">
        <v>5</v>
      </c>
      <c r="H15" s="64">
        <v>5</v>
      </c>
      <c r="I15" s="41" t="s">
        <v>328</v>
      </c>
      <c r="K15" s="64">
        <v>4</v>
      </c>
      <c r="L15" s="64">
        <v>5</v>
      </c>
      <c r="M15" s="16">
        <v>4</v>
      </c>
      <c r="N15" s="68">
        <v>4</v>
      </c>
      <c r="P15" s="58" t="s">
        <v>329</v>
      </c>
      <c r="Q15" s="58" t="s">
        <v>330</v>
      </c>
      <c r="R15" s="58" t="s">
        <v>331</v>
      </c>
      <c r="S15" s="58" t="s">
        <v>332</v>
      </c>
      <c r="T15" s="58" t="s">
        <v>333</v>
      </c>
    </row>
    <row r="16" spans="1:20" ht="23.1" x14ac:dyDescent="0.35">
      <c r="A16" s="20">
        <v>15</v>
      </c>
      <c r="B16" s="64">
        <v>4</v>
      </c>
      <c r="C16" s="64">
        <v>3</v>
      </c>
      <c r="D16" s="16">
        <v>4</v>
      </c>
      <c r="E16" s="16">
        <v>3</v>
      </c>
      <c r="F16" s="64">
        <v>4</v>
      </c>
      <c r="G16" s="64">
        <v>4</v>
      </c>
      <c r="H16" s="64">
        <v>4</v>
      </c>
      <c r="I16" s="42"/>
      <c r="K16" s="64">
        <v>0</v>
      </c>
      <c r="L16" s="64">
        <v>0</v>
      </c>
      <c r="M16" s="16">
        <v>0</v>
      </c>
      <c r="N16" s="68">
        <v>0</v>
      </c>
      <c r="P16" s="53"/>
      <c r="Q16" s="53"/>
      <c r="R16" s="53"/>
      <c r="S16" s="53"/>
      <c r="T16" s="53"/>
    </row>
    <row r="17" spans="1:35" ht="63" x14ac:dyDescent="0.25">
      <c r="A17" s="20">
        <v>16</v>
      </c>
      <c r="B17" s="64">
        <v>4</v>
      </c>
      <c r="C17" s="64">
        <v>4</v>
      </c>
      <c r="D17" s="16">
        <v>3</v>
      </c>
      <c r="E17" s="16">
        <v>3</v>
      </c>
      <c r="F17" s="64">
        <v>4</v>
      </c>
      <c r="G17" s="64">
        <v>3</v>
      </c>
      <c r="H17" s="64">
        <v>4</v>
      </c>
      <c r="I17" s="42" t="s">
        <v>334</v>
      </c>
      <c r="K17" s="64">
        <v>0</v>
      </c>
      <c r="L17" s="64">
        <v>0</v>
      </c>
      <c r="M17" s="16">
        <v>0</v>
      </c>
      <c r="N17" s="68">
        <v>0</v>
      </c>
      <c r="P17" s="58" t="s">
        <v>335</v>
      </c>
      <c r="Q17" s="58" t="s">
        <v>336</v>
      </c>
      <c r="R17" s="58" t="s">
        <v>337</v>
      </c>
      <c r="S17" s="58" t="s">
        <v>338</v>
      </c>
      <c r="T17" s="58" t="s">
        <v>339</v>
      </c>
    </row>
    <row r="18" spans="1:35" ht="77.45" x14ac:dyDescent="0.35">
      <c r="A18" s="20">
        <v>17</v>
      </c>
      <c r="B18" s="64">
        <v>5</v>
      </c>
      <c r="C18" s="64">
        <v>4</v>
      </c>
      <c r="D18" s="16">
        <v>5</v>
      </c>
      <c r="E18" s="16">
        <v>4</v>
      </c>
      <c r="F18" s="64">
        <v>5</v>
      </c>
      <c r="G18" s="64">
        <v>4</v>
      </c>
      <c r="H18" s="64">
        <v>5</v>
      </c>
      <c r="I18" s="42" t="s">
        <v>340</v>
      </c>
      <c r="K18" s="64">
        <v>0</v>
      </c>
      <c r="L18" s="64">
        <v>0</v>
      </c>
      <c r="M18" s="16">
        <v>0</v>
      </c>
      <c r="N18" s="63">
        <v>0</v>
      </c>
      <c r="P18" s="58" t="s">
        <v>341</v>
      </c>
      <c r="Q18" s="58" t="s">
        <v>342</v>
      </c>
      <c r="R18" s="58" t="s">
        <v>343</v>
      </c>
      <c r="S18" s="58" t="s">
        <v>185</v>
      </c>
      <c r="T18" s="53"/>
    </row>
    <row r="19" spans="1:35" ht="62.1" x14ac:dyDescent="0.35">
      <c r="A19" s="20">
        <v>18</v>
      </c>
      <c r="B19" s="64">
        <v>5</v>
      </c>
      <c r="C19" s="64">
        <v>5</v>
      </c>
      <c r="D19" s="16">
        <v>5</v>
      </c>
      <c r="E19" s="16">
        <v>5</v>
      </c>
      <c r="F19" s="64">
        <v>5</v>
      </c>
      <c r="G19" s="64">
        <v>5</v>
      </c>
      <c r="H19" s="64">
        <v>5</v>
      </c>
      <c r="I19" s="42" t="s">
        <v>344</v>
      </c>
      <c r="K19" s="90">
        <v>0</v>
      </c>
      <c r="L19" s="90">
        <v>0</v>
      </c>
      <c r="M19" s="90">
        <v>0</v>
      </c>
      <c r="N19" s="68">
        <v>0</v>
      </c>
      <c r="P19" s="58" t="s">
        <v>345</v>
      </c>
      <c r="Q19" s="58" t="s">
        <v>346</v>
      </c>
      <c r="R19" s="58" t="s">
        <v>347</v>
      </c>
      <c r="S19" s="58" t="s">
        <v>348</v>
      </c>
      <c r="T19" s="58" t="s">
        <v>349</v>
      </c>
    </row>
    <row r="20" spans="1:35" ht="23.1" x14ac:dyDescent="0.35">
      <c r="A20" s="20">
        <v>19</v>
      </c>
      <c r="B20" s="64">
        <v>5</v>
      </c>
      <c r="C20" s="64">
        <v>4</v>
      </c>
      <c r="D20" s="16">
        <v>5</v>
      </c>
      <c r="E20" s="16">
        <v>4</v>
      </c>
      <c r="F20" s="64">
        <v>4</v>
      </c>
      <c r="G20" s="64">
        <v>4</v>
      </c>
      <c r="H20" s="64">
        <v>5</v>
      </c>
      <c r="I20" s="42"/>
      <c r="K20" s="64">
        <v>5</v>
      </c>
      <c r="L20" s="64">
        <v>4</v>
      </c>
      <c r="M20" s="16">
        <v>5</v>
      </c>
      <c r="N20" s="68">
        <v>4</v>
      </c>
      <c r="P20" s="53"/>
      <c r="Q20" s="53"/>
      <c r="R20" s="53"/>
      <c r="S20" s="53"/>
      <c r="T20" s="53"/>
    </row>
    <row r="21" spans="1:35" ht="110.25" x14ac:dyDescent="0.25">
      <c r="A21" s="20">
        <v>20</v>
      </c>
      <c r="B21" s="65">
        <v>5</v>
      </c>
      <c r="C21" s="65">
        <v>5</v>
      </c>
      <c r="D21" s="29">
        <v>5</v>
      </c>
      <c r="E21" s="29">
        <v>5</v>
      </c>
      <c r="F21" s="65">
        <v>5</v>
      </c>
      <c r="G21" s="65">
        <v>3</v>
      </c>
      <c r="H21" s="65">
        <v>5</v>
      </c>
      <c r="I21" s="42"/>
      <c r="K21" s="64">
        <v>5</v>
      </c>
      <c r="L21" s="64">
        <v>5</v>
      </c>
      <c r="M21" s="16">
        <v>5</v>
      </c>
      <c r="N21" s="68">
        <v>5</v>
      </c>
      <c r="P21" s="58" t="s">
        <v>350</v>
      </c>
      <c r="Q21" s="58" t="s">
        <v>351</v>
      </c>
      <c r="R21" s="58" t="s">
        <v>352</v>
      </c>
      <c r="S21" s="58" t="s">
        <v>353</v>
      </c>
      <c r="T21" s="53"/>
    </row>
    <row r="22" spans="1:35" ht="78.75" x14ac:dyDescent="0.25">
      <c r="A22" s="20">
        <v>21</v>
      </c>
      <c r="B22" s="65">
        <v>5</v>
      </c>
      <c r="C22" s="65">
        <v>4</v>
      </c>
      <c r="D22" s="29">
        <v>5</v>
      </c>
      <c r="E22" s="29">
        <v>4</v>
      </c>
      <c r="F22" s="65">
        <v>5</v>
      </c>
      <c r="G22" s="65">
        <v>5</v>
      </c>
      <c r="H22" s="65">
        <v>5</v>
      </c>
      <c r="I22" s="42" t="s">
        <v>354</v>
      </c>
      <c r="K22" s="64">
        <v>5</v>
      </c>
      <c r="L22" s="64">
        <v>4</v>
      </c>
      <c r="M22" s="16">
        <v>5</v>
      </c>
      <c r="N22" s="68">
        <v>4</v>
      </c>
      <c r="P22" s="58" t="s">
        <v>361</v>
      </c>
      <c r="Q22" s="58" t="s">
        <v>355</v>
      </c>
      <c r="R22" s="58" t="s">
        <v>356</v>
      </c>
      <c r="S22" s="58" t="s">
        <v>357</v>
      </c>
      <c r="T22" s="58" t="s">
        <v>358</v>
      </c>
    </row>
    <row r="23" spans="1:35" ht="62.1" x14ac:dyDescent="0.35">
      <c r="A23" s="20">
        <v>22</v>
      </c>
      <c r="B23" s="65">
        <v>4</v>
      </c>
      <c r="C23" s="65">
        <v>4</v>
      </c>
      <c r="D23" s="29">
        <v>4</v>
      </c>
      <c r="E23" s="29">
        <v>4</v>
      </c>
      <c r="F23" s="65">
        <v>4</v>
      </c>
      <c r="G23" s="65">
        <v>2</v>
      </c>
      <c r="H23" s="65">
        <v>5</v>
      </c>
      <c r="I23" s="42" t="s">
        <v>359</v>
      </c>
      <c r="K23" s="64">
        <v>3</v>
      </c>
      <c r="L23" s="64">
        <v>4</v>
      </c>
      <c r="M23" s="16">
        <v>0</v>
      </c>
      <c r="N23" s="63">
        <v>0</v>
      </c>
      <c r="P23" s="58" t="s">
        <v>360</v>
      </c>
      <c r="Q23" s="58" t="s">
        <v>362</v>
      </c>
      <c r="R23" s="53"/>
      <c r="S23" s="53"/>
      <c r="T23" s="53"/>
    </row>
    <row r="24" spans="1:35" ht="78.75" x14ac:dyDescent="0.25">
      <c r="A24" s="20">
        <v>23</v>
      </c>
      <c r="B24" s="65">
        <v>4</v>
      </c>
      <c r="C24" s="65">
        <v>4</v>
      </c>
      <c r="D24" s="29">
        <v>4</v>
      </c>
      <c r="E24" s="29">
        <v>3</v>
      </c>
      <c r="F24" s="65">
        <v>3</v>
      </c>
      <c r="G24" s="65">
        <v>2</v>
      </c>
      <c r="H24" s="65">
        <v>0</v>
      </c>
      <c r="I24" s="42" t="s">
        <v>363</v>
      </c>
      <c r="K24" s="64">
        <v>4</v>
      </c>
      <c r="L24" s="64">
        <v>5</v>
      </c>
      <c r="M24" s="64">
        <v>2</v>
      </c>
      <c r="N24" s="16">
        <v>3</v>
      </c>
      <c r="P24" s="58" t="s">
        <v>364</v>
      </c>
      <c r="Q24" s="58" t="s">
        <v>365</v>
      </c>
      <c r="R24" s="58" t="s">
        <v>366</v>
      </c>
      <c r="S24" s="58" t="s">
        <v>367</v>
      </c>
      <c r="T24" s="53"/>
    </row>
    <row r="25" spans="1:35" ht="72.599999999999994" x14ac:dyDescent="0.35">
      <c r="A25" s="21">
        <v>25</v>
      </c>
      <c r="B25" s="65">
        <v>4</v>
      </c>
      <c r="C25" s="65">
        <v>4</v>
      </c>
      <c r="D25" s="65">
        <v>3</v>
      </c>
      <c r="E25" s="65">
        <v>3</v>
      </c>
      <c r="F25" s="65">
        <v>3</v>
      </c>
      <c r="G25" s="65">
        <v>1</v>
      </c>
      <c r="H25" s="65">
        <v>3</v>
      </c>
      <c r="I25" s="42" t="s">
        <v>368</v>
      </c>
      <c r="K25" s="90">
        <v>4</v>
      </c>
      <c r="L25" s="65">
        <v>3</v>
      </c>
      <c r="M25" s="65">
        <v>5</v>
      </c>
      <c r="N25" s="65">
        <v>3</v>
      </c>
      <c r="O25" s="12"/>
      <c r="P25" s="57" t="s">
        <v>369</v>
      </c>
      <c r="Q25" s="57" t="s">
        <v>370</v>
      </c>
      <c r="R25" s="52"/>
      <c r="S25" s="57" t="s">
        <v>371</v>
      </c>
      <c r="T25" s="53"/>
    </row>
    <row r="26" spans="1:35" ht="77.45" x14ac:dyDescent="0.35">
      <c r="A26" s="21">
        <v>26</v>
      </c>
      <c r="B26" s="65">
        <v>5</v>
      </c>
      <c r="C26" s="65">
        <v>3</v>
      </c>
      <c r="D26" s="65">
        <v>3</v>
      </c>
      <c r="E26" s="65">
        <v>3</v>
      </c>
      <c r="F26" s="65">
        <v>3</v>
      </c>
      <c r="G26" s="65">
        <v>1</v>
      </c>
      <c r="H26" s="65">
        <v>5</v>
      </c>
      <c r="I26" s="42"/>
      <c r="K26" s="65">
        <v>3</v>
      </c>
      <c r="L26" s="65">
        <v>5</v>
      </c>
      <c r="M26" s="65">
        <v>5</v>
      </c>
      <c r="N26" s="65">
        <v>1</v>
      </c>
      <c r="O26" s="12"/>
      <c r="P26" s="57" t="s">
        <v>372</v>
      </c>
      <c r="Q26" s="57" t="s">
        <v>373</v>
      </c>
      <c r="R26" s="58" t="s">
        <v>374</v>
      </c>
      <c r="S26" s="58" t="s">
        <v>375</v>
      </c>
      <c r="T26" s="58" t="s">
        <v>376</v>
      </c>
    </row>
    <row r="27" spans="1:35" ht="29.1" x14ac:dyDescent="0.35">
      <c r="A27" s="22">
        <v>27</v>
      </c>
      <c r="B27" s="65">
        <v>5</v>
      </c>
      <c r="C27" s="65">
        <v>4</v>
      </c>
      <c r="D27" s="65">
        <v>2</v>
      </c>
      <c r="E27" s="65">
        <v>3</v>
      </c>
      <c r="F27" s="65">
        <v>1</v>
      </c>
      <c r="G27" s="65">
        <v>1</v>
      </c>
      <c r="H27" s="65">
        <v>5</v>
      </c>
      <c r="I27" s="42" t="s">
        <v>377</v>
      </c>
      <c r="K27" s="65">
        <v>3</v>
      </c>
      <c r="L27" s="65">
        <v>4</v>
      </c>
      <c r="M27" s="65">
        <v>3</v>
      </c>
      <c r="N27" s="65">
        <v>1</v>
      </c>
      <c r="O27" s="12"/>
      <c r="P27" s="52"/>
      <c r="Q27" s="52"/>
      <c r="R27" s="53"/>
      <c r="S27" s="53"/>
      <c r="T27" s="53"/>
    </row>
    <row r="28" spans="1:35" ht="63" x14ac:dyDescent="0.25">
      <c r="A28" s="21">
        <v>28</v>
      </c>
      <c r="B28" s="65">
        <v>4</v>
      </c>
      <c r="C28" s="65">
        <v>4</v>
      </c>
      <c r="D28" s="65">
        <v>3</v>
      </c>
      <c r="E28" s="65">
        <v>5</v>
      </c>
      <c r="F28" s="65">
        <v>3</v>
      </c>
      <c r="G28" s="65">
        <v>2</v>
      </c>
      <c r="H28" s="65">
        <v>5</v>
      </c>
      <c r="I28" s="42" t="s">
        <v>378</v>
      </c>
      <c r="K28" s="65">
        <v>4</v>
      </c>
      <c r="L28" s="65">
        <v>1</v>
      </c>
      <c r="M28" s="65">
        <v>3</v>
      </c>
      <c r="N28" s="65">
        <v>4</v>
      </c>
      <c r="O28" s="12"/>
      <c r="P28" s="57" t="s">
        <v>379</v>
      </c>
      <c r="Q28" s="57" t="s">
        <v>380</v>
      </c>
      <c r="R28" s="58" t="s">
        <v>381</v>
      </c>
      <c r="S28" s="58" t="s">
        <v>382</v>
      </c>
      <c r="T28" s="53"/>
    </row>
    <row r="29" spans="1:35" ht="47.25" x14ac:dyDescent="0.25">
      <c r="A29" s="21">
        <v>29</v>
      </c>
      <c r="B29" s="65">
        <v>5</v>
      </c>
      <c r="C29" s="65">
        <v>5</v>
      </c>
      <c r="D29" s="65">
        <v>5</v>
      </c>
      <c r="E29" s="65">
        <v>5</v>
      </c>
      <c r="F29" s="65">
        <v>5</v>
      </c>
      <c r="G29" s="65">
        <v>5</v>
      </c>
      <c r="H29" s="65">
        <v>5</v>
      </c>
      <c r="I29" s="42" t="s">
        <v>383</v>
      </c>
      <c r="K29" s="65">
        <v>0</v>
      </c>
      <c r="L29" s="65">
        <v>0</v>
      </c>
      <c r="M29" s="65">
        <v>0</v>
      </c>
      <c r="N29" s="65">
        <v>0</v>
      </c>
      <c r="O29" s="12"/>
      <c r="P29" s="57" t="s">
        <v>384</v>
      </c>
      <c r="Q29" s="57" t="s">
        <v>385</v>
      </c>
      <c r="R29" s="58" t="s">
        <v>386</v>
      </c>
      <c r="S29" s="58" t="s">
        <v>387</v>
      </c>
      <c r="T29" s="58" t="s">
        <v>388</v>
      </c>
      <c r="Y29"/>
      <c r="Z29"/>
      <c r="AA29"/>
      <c r="AB29"/>
      <c r="AC29"/>
      <c r="AD29"/>
      <c r="AE29"/>
      <c r="AF29"/>
      <c r="AG29"/>
      <c r="AH29"/>
      <c r="AI29"/>
    </row>
    <row r="30" spans="1:35" customFormat="1" ht="47.25" x14ac:dyDescent="0.25">
      <c r="A30" s="23">
        <v>30</v>
      </c>
      <c r="B30" s="68">
        <v>5</v>
      </c>
      <c r="C30" s="68">
        <v>5</v>
      </c>
      <c r="D30" s="68">
        <v>4</v>
      </c>
      <c r="E30" s="68">
        <v>5</v>
      </c>
      <c r="F30" s="68">
        <v>4</v>
      </c>
      <c r="G30" s="65">
        <v>4</v>
      </c>
      <c r="H30" s="65">
        <v>5</v>
      </c>
      <c r="I30" s="42" t="s">
        <v>389</v>
      </c>
      <c r="J30" s="14"/>
      <c r="K30" s="65">
        <v>5</v>
      </c>
      <c r="L30" s="65">
        <v>4</v>
      </c>
      <c r="M30" s="65">
        <v>5</v>
      </c>
      <c r="N30" s="65">
        <v>5</v>
      </c>
      <c r="O30" s="12"/>
      <c r="P30" s="57" t="s">
        <v>390</v>
      </c>
      <c r="Q30" s="57" t="s">
        <v>391</v>
      </c>
      <c r="R30" s="57" t="s">
        <v>392</v>
      </c>
      <c r="S30" s="57" t="s">
        <v>393</v>
      </c>
      <c r="T30" s="59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ht="78.75" x14ac:dyDescent="0.25">
      <c r="A31" s="19">
        <v>31</v>
      </c>
      <c r="B31" s="16">
        <v>4</v>
      </c>
      <c r="C31" s="16">
        <v>4</v>
      </c>
      <c r="D31" s="16">
        <v>4</v>
      </c>
      <c r="E31" s="16">
        <v>4</v>
      </c>
      <c r="F31" s="16">
        <v>4</v>
      </c>
      <c r="G31" s="16">
        <v>5</v>
      </c>
      <c r="H31" s="16">
        <v>4</v>
      </c>
      <c r="I31" s="42"/>
      <c r="K31" s="16">
        <v>4</v>
      </c>
      <c r="L31" s="16">
        <v>5</v>
      </c>
      <c r="M31" s="16">
        <v>5</v>
      </c>
      <c r="N31" s="65">
        <v>4</v>
      </c>
      <c r="P31" s="58" t="s">
        <v>394</v>
      </c>
      <c r="Q31" s="57" t="s">
        <v>395</v>
      </c>
      <c r="R31" s="58" t="s">
        <v>396</v>
      </c>
      <c r="S31" s="58" t="s">
        <v>397</v>
      </c>
      <c r="T31" s="58" t="s">
        <v>398</v>
      </c>
    </row>
    <row r="32" spans="1:35" ht="31.5" x14ac:dyDescent="0.25">
      <c r="A32" s="19">
        <v>32</v>
      </c>
      <c r="B32" s="16">
        <v>3</v>
      </c>
      <c r="C32" s="16">
        <v>2</v>
      </c>
      <c r="D32" s="16">
        <v>2</v>
      </c>
      <c r="E32" s="16">
        <v>2</v>
      </c>
      <c r="F32" s="16">
        <v>2</v>
      </c>
      <c r="G32" s="16">
        <v>4</v>
      </c>
      <c r="H32" s="16">
        <v>5</v>
      </c>
      <c r="I32" s="42" t="s">
        <v>399</v>
      </c>
      <c r="K32" s="16">
        <v>0</v>
      </c>
      <c r="L32" s="16">
        <v>0</v>
      </c>
      <c r="M32" s="16">
        <v>0</v>
      </c>
      <c r="N32" s="29">
        <v>0</v>
      </c>
      <c r="P32" s="58" t="s">
        <v>400</v>
      </c>
      <c r="Q32" s="58" t="s">
        <v>185</v>
      </c>
      <c r="R32" s="58" t="s">
        <v>185</v>
      </c>
      <c r="S32" s="58" t="s">
        <v>185</v>
      </c>
      <c r="T32" s="58" t="s">
        <v>401</v>
      </c>
    </row>
    <row r="33" spans="1:23" ht="47.25" x14ac:dyDescent="0.25">
      <c r="A33" s="19">
        <v>33</v>
      </c>
      <c r="B33" s="16">
        <v>3</v>
      </c>
      <c r="C33" s="16">
        <v>4</v>
      </c>
      <c r="D33" s="16">
        <v>5</v>
      </c>
      <c r="E33" s="16">
        <v>3</v>
      </c>
      <c r="F33" s="16">
        <v>3</v>
      </c>
      <c r="G33" s="16">
        <v>3</v>
      </c>
      <c r="H33" s="16">
        <v>5</v>
      </c>
      <c r="I33" s="42"/>
      <c r="K33" s="16">
        <v>4</v>
      </c>
      <c r="L33" s="16">
        <v>3</v>
      </c>
      <c r="M33" s="16">
        <v>3</v>
      </c>
      <c r="N33" s="65">
        <v>4</v>
      </c>
      <c r="P33" s="58" t="s">
        <v>402</v>
      </c>
      <c r="Q33" s="58" t="s">
        <v>403</v>
      </c>
      <c r="R33" s="58" t="s">
        <v>404</v>
      </c>
      <c r="S33" s="58" t="s">
        <v>142</v>
      </c>
      <c r="T33" s="53"/>
    </row>
    <row r="34" spans="1:23" ht="30.95" x14ac:dyDescent="0.35">
      <c r="A34" s="19">
        <v>34</v>
      </c>
      <c r="B34" s="16">
        <v>5</v>
      </c>
      <c r="C34" s="16">
        <v>5</v>
      </c>
      <c r="D34" s="16">
        <v>5</v>
      </c>
      <c r="E34" s="16">
        <v>5</v>
      </c>
      <c r="F34" s="16">
        <v>5</v>
      </c>
      <c r="G34" s="16">
        <v>5</v>
      </c>
      <c r="H34" s="16">
        <v>5</v>
      </c>
      <c r="I34" s="42"/>
      <c r="K34" s="16">
        <v>5</v>
      </c>
      <c r="L34" s="16">
        <v>5</v>
      </c>
      <c r="M34" s="16">
        <v>5</v>
      </c>
      <c r="N34" s="29">
        <v>5</v>
      </c>
      <c r="P34" s="58" t="s">
        <v>405</v>
      </c>
      <c r="Q34" s="58" t="s">
        <v>406</v>
      </c>
      <c r="R34" s="58" t="s">
        <v>407</v>
      </c>
      <c r="S34" s="58" t="s">
        <v>185</v>
      </c>
      <c r="T34" s="58" t="s">
        <v>408</v>
      </c>
    </row>
    <row r="35" spans="1:23" ht="30.95" x14ac:dyDescent="0.35">
      <c r="A35" s="19">
        <v>35</v>
      </c>
      <c r="B35" s="16">
        <v>4</v>
      </c>
      <c r="C35" s="16">
        <v>4</v>
      </c>
      <c r="D35" s="16">
        <v>4</v>
      </c>
      <c r="E35" s="16">
        <v>4</v>
      </c>
      <c r="F35" s="16">
        <v>4</v>
      </c>
      <c r="G35" s="16">
        <v>4</v>
      </c>
      <c r="H35" s="16">
        <v>4</v>
      </c>
      <c r="I35" s="42" t="s">
        <v>409</v>
      </c>
      <c r="K35" s="16">
        <v>0</v>
      </c>
      <c r="L35" s="16">
        <v>0</v>
      </c>
      <c r="M35" s="16">
        <v>0</v>
      </c>
      <c r="N35" s="29">
        <v>0</v>
      </c>
      <c r="P35" s="58" t="s">
        <v>410</v>
      </c>
      <c r="Q35" s="58" t="s">
        <v>185</v>
      </c>
      <c r="R35" s="58" t="s">
        <v>185</v>
      </c>
      <c r="S35" s="58" t="s">
        <v>185</v>
      </c>
      <c r="T35" s="53"/>
    </row>
    <row r="36" spans="1:23" ht="94.5" x14ac:dyDescent="0.25">
      <c r="A36" s="19">
        <v>36</v>
      </c>
      <c r="B36" s="16">
        <v>3</v>
      </c>
      <c r="C36" s="16">
        <v>3</v>
      </c>
      <c r="D36" s="16">
        <v>3</v>
      </c>
      <c r="E36" s="16">
        <v>3</v>
      </c>
      <c r="F36" s="16">
        <v>1</v>
      </c>
      <c r="G36" s="16">
        <v>1</v>
      </c>
      <c r="H36" s="16">
        <v>2</v>
      </c>
      <c r="I36" s="42"/>
      <c r="K36" s="16">
        <v>1</v>
      </c>
      <c r="L36" s="16">
        <v>1</v>
      </c>
      <c r="M36" s="16">
        <v>3</v>
      </c>
      <c r="N36" s="29">
        <v>2</v>
      </c>
      <c r="P36" s="58" t="s">
        <v>411</v>
      </c>
      <c r="Q36" s="58" t="s">
        <v>412</v>
      </c>
      <c r="R36" s="58" t="s">
        <v>413</v>
      </c>
      <c r="S36" s="58" t="s">
        <v>414</v>
      </c>
      <c r="T36" s="53"/>
    </row>
    <row r="37" spans="1:23" ht="30.95" x14ac:dyDescent="0.35">
      <c r="A37" s="19">
        <v>37</v>
      </c>
      <c r="B37" s="16">
        <v>4</v>
      </c>
      <c r="C37" s="16">
        <v>4</v>
      </c>
      <c r="D37" s="16">
        <v>3</v>
      </c>
      <c r="E37" s="16">
        <v>4</v>
      </c>
      <c r="F37" s="16">
        <v>3</v>
      </c>
      <c r="G37" s="16">
        <v>4</v>
      </c>
      <c r="H37" s="16">
        <v>4</v>
      </c>
      <c r="I37" s="42" t="s">
        <v>415</v>
      </c>
      <c r="K37" s="16">
        <v>4</v>
      </c>
      <c r="L37" s="16">
        <v>4</v>
      </c>
      <c r="M37" s="16">
        <v>4</v>
      </c>
      <c r="N37" s="29">
        <v>4</v>
      </c>
      <c r="P37" s="58" t="s">
        <v>415</v>
      </c>
      <c r="Q37" s="58" t="s">
        <v>415</v>
      </c>
      <c r="R37" s="58" t="s">
        <v>415</v>
      </c>
      <c r="S37" s="58" t="s">
        <v>415</v>
      </c>
      <c r="T37" s="53"/>
    </row>
    <row r="38" spans="1:23" ht="47.25" x14ac:dyDescent="0.25">
      <c r="A38" s="19">
        <v>38</v>
      </c>
      <c r="B38" s="16">
        <v>3</v>
      </c>
      <c r="C38" s="16">
        <v>4</v>
      </c>
      <c r="D38" s="16">
        <v>3</v>
      </c>
      <c r="E38" s="16">
        <v>4</v>
      </c>
      <c r="F38" s="16">
        <v>3</v>
      </c>
      <c r="G38" s="16">
        <v>3</v>
      </c>
      <c r="H38" s="16">
        <v>4</v>
      </c>
      <c r="I38" s="42" t="s">
        <v>416</v>
      </c>
      <c r="K38" s="16">
        <v>2</v>
      </c>
      <c r="L38" s="16">
        <v>3</v>
      </c>
      <c r="M38" s="16">
        <v>2</v>
      </c>
      <c r="N38" s="29">
        <v>1</v>
      </c>
      <c r="P38" s="58" t="s">
        <v>417</v>
      </c>
      <c r="Q38" s="58" t="s">
        <v>418</v>
      </c>
      <c r="R38" s="58" t="s">
        <v>419</v>
      </c>
      <c r="S38" s="58" t="s">
        <v>420</v>
      </c>
      <c r="T38" s="53"/>
    </row>
    <row r="39" spans="1:23" ht="93" x14ac:dyDescent="0.35">
      <c r="A39" s="19">
        <v>40</v>
      </c>
      <c r="B39" s="16">
        <v>4</v>
      </c>
      <c r="C39" s="16">
        <v>4</v>
      </c>
      <c r="D39" s="16">
        <v>4</v>
      </c>
      <c r="E39" s="16">
        <v>4</v>
      </c>
      <c r="F39" s="16">
        <v>4</v>
      </c>
      <c r="G39" s="16">
        <v>5</v>
      </c>
      <c r="H39" s="16">
        <v>5</v>
      </c>
      <c r="I39" s="42"/>
      <c r="K39" s="16">
        <v>3</v>
      </c>
      <c r="L39" s="16">
        <v>4</v>
      </c>
      <c r="M39" s="16">
        <v>4</v>
      </c>
      <c r="N39" s="29">
        <v>5</v>
      </c>
      <c r="P39" s="58" t="s">
        <v>421</v>
      </c>
      <c r="Q39" s="58" t="s">
        <v>422</v>
      </c>
      <c r="R39" s="58" t="s">
        <v>423</v>
      </c>
      <c r="S39" s="58" t="s">
        <v>424</v>
      </c>
      <c r="T39" s="58" t="s">
        <v>425</v>
      </c>
    </row>
    <row r="40" spans="1:23" ht="46.5" x14ac:dyDescent="0.35">
      <c r="A40" s="19">
        <v>41</v>
      </c>
      <c r="B40" s="16">
        <v>5</v>
      </c>
      <c r="C40" s="16">
        <v>5</v>
      </c>
      <c r="D40" s="16">
        <v>5</v>
      </c>
      <c r="E40" s="16">
        <v>5</v>
      </c>
      <c r="F40" s="16">
        <v>5</v>
      </c>
      <c r="G40" s="16">
        <v>4</v>
      </c>
      <c r="H40" s="16">
        <v>5</v>
      </c>
      <c r="I40" s="42"/>
      <c r="K40" s="16">
        <v>4</v>
      </c>
      <c r="L40" s="16">
        <v>3</v>
      </c>
      <c r="M40" s="16">
        <v>4</v>
      </c>
      <c r="N40" s="29">
        <v>5</v>
      </c>
      <c r="P40" s="58" t="s">
        <v>426</v>
      </c>
      <c r="Q40" s="58" t="s">
        <v>427</v>
      </c>
      <c r="R40" s="58" t="s">
        <v>428</v>
      </c>
      <c r="S40" s="58" t="s">
        <v>429</v>
      </c>
      <c r="T40" s="58" t="s">
        <v>425</v>
      </c>
    </row>
    <row r="41" spans="1:23" ht="30.95" x14ac:dyDescent="0.35">
      <c r="A41" s="19">
        <v>42</v>
      </c>
      <c r="B41" s="16">
        <v>3</v>
      </c>
      <c r="C41" s="16">
        <v>1</v>
      </c>
      <c r="D41" s="16">
        <v>3</v>
      </c>
      <c r="E41" s="16">
        <v>4</v>
      </c>
      <c r="F41" s="16">
        <v>2</v>
      </c>
      <c r="G41" s="16">
        <v>1</v>
      </c>
      <c r="H41" s="16">
        <v>1</v>
      </c>
      <c r="I41" s="42"/>
      <c r="K41" s="16">
        <v>4</v>
      </c>
      <c r="L41" s="16">
        <v>5</v>
      </c>
      <c r="M41" s="16">
        <v>2</v>
      </c>
      <c r="N41" s="29">
        <v>3</v>
      </c>
      <c r="P41" s="58" t="s">
        <v>430</v>
      </c>
      <c r="Q41" s="58" t="s">
        <v>431</v>
      </c>
      <c r="R41" s="53"/>
      <c r="S41" s="53"/>
      <c r="T41" s="53"/>
    </row>
    <row r="42" spans="1:23" ht="31.5" x14ac:dyDescent="0.25">
      <c r="A42" s="19">
        <v>43</v>
      </c>
      <c r="B42" s="16">
        <v>4</v>
      </c>
      <c r="C42" s="16">
        <v>3</v>
      </c>
      <c r="D42" s="16">
        <v>3</v>
      </c>
      <c r="E42" s="16">
        <v>5</v>
      </c>
      <c r="F42" s="16">
        <v>3</v>
      </c>
      <c r="G42" s="16">
        <v>5</v>
      </c>
      <c r="H42" s="16">
        <v>4</v>
      </c>
      <c r="I42" s="42"/>
      <c r="K42" s="16">
        <v>5</v>
      </c>
      <c r="L42" s="16">
        <v>3</v>
      </c>
      <c r="M42" s="16">
        <v>4</v>
      </c>
      <c r="N42" s="29">
        <v>5</v>
      </c>
      <c r="P42" s="53"/>
      <c r="Q42" s="53"/>
      <c r="R42" s="58" t="s">
        <v>432</v>
      </c>
      <c r="S42" s="58" t="s">
        <v>433</v>
      </c>
      <c r="T42" s="53"/>
    </row>
    <row r="43" spans="1:23" ht="46.5" x14ac:dyDescent="0.35">
      <c r="A43" s="19">
        <v>44</v>
      </c>
      <c r="B43" s="16">
        <v>3</v>
      </c>
      <c r="C43" s="16">
        <v>3</v>
      </c>
      <c r="D43" s="16">
        <v>3</v>
      </c>
      <c r="E43" s="16">
        <v>3</v>
      </c>
      <c r="F43" s="16">
        <v>3</v>
      </c>
      <c r="G43" s="16">
        <v>5</v>
      </c>
      <c r="H43" s="16">
        <v>2</v>
      </c>
      <c r="I43" s="42"/>
      <c r="K43" s="16">
        <v>4</v>
      </c>
      <c r="L43" s="16">
        <v>4</v>
      </c>
      <c r="M43" s="16">
        <v>2</v>
      </c>
      <c r="N43" s="29">
        <v>1</v>
      </c>
      <c r="P43" s="58" t="s">
        <v>434</v>
      </c>
      <c r="Q43" s="58" t="s">
        <v>435</v>
      </c>
      <c r="R43" s="58" t="s">
        <v>436</v>
      </c>
      <c r="S43" s="58" t="s">
        <v>437</v>
      </c>
      <c r="T43" s="53"/>
    </row>
    <row r="44" spans="1:23" ht="78.75" x14ac:dyDescent="0.25">
      <c r="A44" s="19">
        <v>45</v>
      </c>
      <c r="B44" s="16">
        <v>5</v>
      </c>
      <c r="C44" s="16">
        <v>4</v>
      </c>
      <c r="D44" s="16">
        <v>5</v>
      </c>
      <c r="E44" s="16">
        <v>4</v>
      </c>
      <c r="F44" s="16">
        <v>5</v>
      </c>
      <c r="G44" s="16">
        <v>5</v>
      </c>
      <c r="H44" s="16">
        <v>5</v>
      </c>
      <c r="I44" s="42" t="s">
        <v>438</v>
      </c>
      <c r="K44" s="16">
        <v>5</v>
      </c>
      <c r="L44" s="16">
        <v>5</v>
      </c>
      <c r="M44" s="16">
        <v>4</v>
      </c>
      <c r="N44" s="29">
        <v>5</v>
      </c>
      <c r="P44" s="58" t="s">
        <v>439</v>
      </c>
      <c r="Q44" s="58" t="s">
        <v>440</v>
      </c>
      <c r="R44" s="58" t="s">
        <v>441</v>
      </c>
      <c r="S44" s="58" t="s">
        <v>442</v>
      </c>
      <c r="T44" s="58" t="s">
        <v>443</v>
      </c>
    </row>
    <row r="45" spans="1:23" ht="31.5" x14ac:dyDescent="0.25">
      <c r="A45" s="19">
        <v>46</v>
      </c>
      <c r="B45" s="16">
        <v>4</v>
      </c>
      <c r="C45" s="16">
        <v>5</v>
      </c>
      <c r="D45" s="16">
        <v>4</v>
      </c>
      <c r="E45" s="16">
        <v>5</v>
      </c>
      <c r="F45" s="16">
        <v>4</v>
      </c>
      <c r="G45" s="16">
        <v>5</v>
      </c>
      <c r="H45" s="16">
        <v>4</v>
      </c>
      <c r="I45" s="42"/>
      <c r="K45" s="16">
        <v>5</v>
      </c>
      <c r="L45" s="16">
        <v>4</v>
      </c>
      <c r="M45" s="16">
        <v>5</v>
      </c>
      <c r="N45" s="29">
        <v>4</v>
      </c>
      <c r="P45" s="58" t="s">
        <v>444</v>
      </c>
      <c r="Q45" s="58" t="s">
        <v>445</v>
      </c>
      <c r="R45" s="58" t="s">
        <v>446</v>
      </c>
      <c r="S45" s="58" t="s">
        <v>447</v>
      </c>
      <c r="T45" s="58" t="s">
        <v>448</v>
      </c>
    </row>
    <row r="46" spans="1:23" ht="23.1" x14ac:dyDescent="0.35">
      <c r="A46" s="19">
        <v>47</v>
      </c>
      <c r="B46" s="16">
        <v>5</v>
      </c>
      <c r="C46" s="16">
        <v>5</v>
      </c>
      <c r="D46" s="16">
        <v>5</v>
      </c>
      <c r="E46" s="16">
        <v>5</v>
      </c>
      <c r="F46" s="16">
        <v>5</v>
      </c>
      <c r="G46" s="16">
        <v>5</v>
      </c>
      <c r="H46" s="16">
        <v>5</v>
      </c>
      <c r="I46" s="42" t="s">
        <v>449</v>
      </c>
      <c r="K46" s="16">
        <v>5</v>
      </c>
      <c r="L46" s="16">
        <v>5</v>
      </c>
      <c r="M46" s="16">
        <v>5</v>
      </c>
      <c r="N46" s="29">
        <v>5</v>
      </c>
      <c r="P46" s="58" t="s">
        <v>450</v>
      </c>
      <c r="Q46" s="53"/>
      <c r="R46" s="53"/>
      <c r="S46" s="53"/>
      <c r="T46" s="58" t="s">
        <v>451</v>
      </c>
    </row>
    <row r="47" spans="1:23" ht="62.1" x14ac:dyDescent="0.35">
      <c r="A47" s="19">
        <v>48</v>
      </c>
      <c r="B47" s="16">
        <v>3</v>
      </c>
      <c r="C47" s="16">
        <v>3</v>
      </c>
      <c r="D47" s="16">
        <v>3</v>
      </c>
      <c r="E47" s="16">
        <v>4</v>
      </c>
      <c r="F47" s="16">
        <v>4</v>
      </c>
      <c r="G47" s="16">
        <v>4</v>
      </c>
      <c r="H47" s="16">
        <v>3</v>
      </c>
      <c r="I47" s="17"/>
      <c r="J47" s="44"/>
      <c r="K47" s="16">
        <v>3</v>
      </c>
      <c r="L47" s="16">
        <v>3</v>
      </c>
      <c r="M47" s="16">
        <v>3</v>
      </c>
      <c r="N47" s="16">
        <v>3</v>
      </c>
      <c r="O47" s="91"/>
      <c r="P47" s="37" t="s">
        <v>452</v>
      </c>
      <c r="Q47" s="37" t="s">
        <v>453</v>
      </c>
      <c r="R47" s="37" t="s">
        <v>454</v>
      </c>
      <c r="S47" s="37" t="s">
        <v>455</v>
      </c>
      <c r="T47" s="37"/>
      <c r="U47" s="37"/>
      <c r="V47" s="38"/>
      <c r="W47" s="38"/>
    </row>
    <row r="48" spans="1:23" ht="47.25" x14ac:dyDescent="0.25">
      <c r="A48" s="19">
        <v>49</v>
      </c>
      <c r="B48" s="16">
        <v>3</v>
      </c>
      <c r="C48" s="16">
        <v>3</v>
      </c>
      <c r="D48" s="16">
        <v>3</v>
      </c>
      <c r="E48" s="16">
        <v>3</v>
      </c>
      <c r="F48" s="16">
        <v>0</v>
      </c>
      <c r="G48" s="16">
        <v>5</v>
      </c>
      <c r="H48" s="16">
        <v>2</v>
      </c>
      <c r="I48" s="42"/>
      <c r="K48" s="16">
        <v>0</v>
      </c>
      <c r="L48" s="16">
        <v>0</v>
      </c>
      <c r="M48" s="16">
        <v>0</v>
      </c>
      <c r="N48" s="66">
        <v>0</v>
      </c>
      <c r="P48" s="58" t="s">
        <v>456</v>
      </c>
      <c r="Q48" s="53"/>
      <c r="R48" s="58" t="s">
        <v>457</v>
      </c>
      <c r="S48" s="58" t="s">
        <v>458</v>
      </c>
      <c r="T48" s="53"/>
    </row>
    <row r="49" spans="1:20" ht="47.25" x14ac:dyDescent="0.25">
      <c r="A49" s="19">
        <v>50</v>
      </c>
      <c r="B49" s="16">
        <v>4</v>
      </c>
      <c r="C49" s="16">
        <v>3</v>
      </c>
      <c r="D49" s="16">
        <v>3</v>
      </c>
      <c r="E49" s="16">
        <v>4</v>
      </c>
      <c r="F49" s="16">
        <v>4</v>
      </c>
      <c r="G49" s="43">
        <v>0</v>
      </c>
      <c r="H49" s="16">
        <v>5</v>
      </c>
      <c r="I49" s="42"/>
      <c r="K49" s="16">
        <v>4</v>
      </c>
      <c r="L49" s="16">
        <v>5</v>
      </c>
      <c r="M49" s="16">
        <v>3</v>
      </c>
      <c r="N49" s="66">
        <v>4</v>
      </c>
      <c r="P49" s="58" t="s">
        <v>459</v>
      </c>
      <c r="Q49" s="58" t="s">
        <v>460</v>
      </c>
      <c r="R49" s="58" t="s">
        <v>461</v>
      </c>
      <c r="S49" s="58" t="s">
        <v>462</v>
      </c>
      <c r="T49" s="58" t="s">
        <v>463</v>
      </c>
    </row>
    <row r="50" spans="1:20" ht="23.45" x14ac:dyDescent="0.35">
      <c r="A50" s="19">
        <v>53</v>
      </c>
      <c r="B50" s="16">
        <v>1</v>
      </c>
      <c r="C50" s="16">
        <v>1</v>
      </c>
      <c r="D50" s="16">
        <v>1</v>
      </c>
      <c r="E50" s="16">
        <v>3</v>
      </c>
      <c r="F50" s="16">
        <v>3</v>
      </c>
      <c r="G50" s="16">
        <v>3</v>
      </c>
      <c r="H50" s="16">
        <v>3</v>
      </c>
      <c r="I50" s="42"/>
      <c r="K50" s="16">
        <v>0</v>
      </c>
      <c r="L50" s="16">
        <v>0</v>
      </c>
      <c r="M50" s="16">
        <v>0</v>
      </c>
      <c r="N50" s="63">
        <v>0</v>
      </c>
      <c r="P50" s="58" t="s">
        <v>464</v>
      </c>
      <c r="Q50" s="58" t="s">
        <v>465</v>
      </c>
      <c r="R50" s="58" t="s">
        <v>466</v>
      </c>
      <c r="S50" s="58" t="s">
        <v>466</v>
      </c>
      <c r="T50" s="53"/>
    </row>
    <row r="51" spans="1:20" ht="46.5" x14ac:dyDescent="0.35">
      <c r="A51" s="19">
        <v>54</v>
      </c>
      <c r="B51" s="16">
        <v>3</v>
      </c>
      <c r="C51" s="16">
        <v>2</v>
      </c>
      <c r="D51" s="16">
        <v>3</v>
      </c>
      <c r="E51" s="16">
        <v>2</v>
      </c>
      <c r="F51" s="16">
        <v>3</v>
      </c>
      <c r="G51" s="16">
        <v>3</v>
      </c>
      <c r="H51" s="16">
        <v>2</v>
      </c>
      <c r="I51" s="42" t="s">
        <v>467</v>
      </c>
      <c r="K51" s="16">
        <v>2</v>
      </c>
      <c r="L51" s="16">
        <v>3</v>
      </c>
      <c r="M51" s="16">
        <v>1</v>
      </c>
      <c r="N51" s="63">
        <v>0</v>
      </c>
      <c r="P51" s="58" t="s">
        <v>468</v>
      </c>
      <c r="Q51" s="58" t="s">
        <v>469</v>
      </c>
      <c r="R51" s="58" t="s">
        <v>470</v>
      </c>
      <c r="S51" s="58" t="s">
        <v>471</v>
      </c>
      <c r="T51" s="53"/>
    </row>
    <row r="52" spans="1:20" ht="43.5" x14ac:dyDescent="0.35">
      <c r="A52" s="19">
        <v>55</v>
      </c>
      <c r="B52" s="16">
        <v>4</v>
      </c>
      <c r="C52" s="16">
        <v>3</v>
      </c>
      <c r="D52" s="16">
        <v>4</v>
      </c>
      <c r="E52" s="16">
        <v>4</v>
      </c>
      <c r="F52" s="16">
        <v>3</v>
      </c>
      <c r="G52" s="16">
        <v>3</v>
      </c>
      <c r="H52" s="16">
        <v>3</v>
      </c>
      <c r="I52" s="42" t="s">
        <v>472</v>
      </c>
      <c r="K52" s="16">
        <v>0</v>
      </c>
      <c r="L52" s="16">
        <v>0</v>
      </c>
      <c r="M52" s="16">
        <v>0</v>
      </c>
      <c r="N52" s="29">
        <v>0</v>
      </c>
      <c r="P52" s="58" t="s">
        <v>473</v>
      </c>
      <c r="Q52" s="58" t="s">
        <v>474</v>
      </c>
      <c r="R52" s="58"/>
      <c r="S52" s="58" t="s">
        <v>475</v>
      </c>
      <c r="T52" s="53"/>
    </row>
    <row r="53" spans="1:20" ht="23.1" x14ac:dyDescent="0.35">
      <c r="A53" s="19">
        <v>56</v>
      </c>
      <c r="B53" s="16">
        <v>3</v>
      </c>
      <c r="C53" s="16">
        <v>1</v>
      </c>
      <c r="D53" s="16">
        <v>3</v>
      </c>
      <c r="E53" s="16">
        <v>3</v>
      </c>
      <c r="F53" s="16">
        <v>1</v>
      </c>
      <c r="G53" s="16">
        <v>1</v>
      </c>
      <c r="H53" s="16">
        <v>1</v>
      </c>
      <c r="I53" s="42"/>
      <c r="K53" s="16">
        <v>3</v>
      </c>
      <c r="L53" s="16">
        <v>1</v>
      </c>
      <c r="M53" s="16">
        <v>3</v>
      </c>
      <c r="N53" s="29">
        <v>4</v>
      </c>
      <c r="P53" s="58" t="s">
        <v>476</v>
      </c>
      <c r="Q53" s="58" t="s">
        <v>477</v>
      </c>
      <c r="R53" s="58" t="s">
        <v>478</v>
      </c>
      <c r="S53" s="53"/>
      <c r="T53" s="53"/>
    </row>
    <row r="54" spans="1:20" ht="30.95" x14ac:dyDescent="0.35">
      <c r="A54" s="19">
        <v>59</v>
      </c>
      <c r="B54" s="16">
        <v>4</v>
      </c>
      <c r="C54" s="16">
        <v>4</v>
      </c>
      <c r="D54" s="16">
        <v>3</v>
      </c>
      <c r="E54" s="16">
        <v>5</v>
      </c>
      <c r="F54" s="16">
        <v>0</v>
      </c>
      <c r="G54" s="16">
        <v>1</v>
      </c>
      <c r="H54" s="16">
        <v>4</v>
      </c>
      <c r="I54" s="42"/>
      <c r="K54" s="16">
        <v>3</v>
      </c>
      <c r="L54" s="16">
        <v>4</v>
      </c>
      <c r="M54" s="16">
        <v>5</v>
      </c>
      <c r="N54" s="29">
        <v>3</v>
      </c>
      <c r="P54" s="58" t="s">
        <v>479</v>
      </c>
      <c r="Q54" s="58" t="s">
        <v>480</v>
      </c>
      <c r="R54" s="58" t="s">
        <v>185</v>
      </c>
      <c r="S54" s="58" t="s">
        <v>481</v>
      </c>
      <c r="T54" s="58" t="s">
        <v>482</v>
      </c>
    </row>
    <row r="55" spans="1:20" ht="30.95" x14ac:dyDescent="0.35">
      <c r="A55" s="19">
        <v>60</v>
      </c>
      <c r="B55" s="16">
        <v>5</v>
      </c>
      <c r="C55" s="16">
        <v>5</v>
      </c>
      <c r="D55" s="16">
        <v>4</v>
      </c>
      <c r="E55" s="16">
        <v>4</v>
      </c>
      <c r="F55" s="16">
        <v>4</v>
      </c>
      <c r="G55" s="16">
        <v>1</v>
      </c>
      <c r="H55" s="16">
        <v>5</v>
      </c>
      <c r="I55" s="42"/>
      <c r="K55" s="16">
        <v>2</v>
      </c>
      <c r="L55" s="16">
        <v>2</v>
      </c>
      <c r="M55" s="16">
        <v>3</v>
      </c>
      <c r="N55" s="29">
        <v>5</v>
      </c>
      <c r="P55" s="58" t="s">
        <v>483</v>
      </c>
      <c r="Q55" s="58" t="s">
        <v>484</v>
      </c>
      <c r="R55" s="53"/>
      <c r="S55" s="53"/>
      <c r="T55" s="58" t="s">
        <v>482</v>
      </c>
    </row>
    <row r="56" spans="1:20" ht="23.1" x14ac:dyDescent="0.35">
      <c r="A56" s="19">
        <v>61</v>
      </c>
      <c r="B56" s="16">
        <v>4</v>
      </c>
      <c r="C56" s="16">
        <v>4</v>
      </c>
      <c r="D56" s="16">
        <v>4</v>
      </c>
      <c r="E56" s="16">
        <v>4</v>
      </c>
      <c r="F56" s="16">
        <v>4</v>
      </c>
      <c r="G56" s="16">
        <v>4</v>
      </c>
      <c r="H56" s="16">
        <v>4</v>
      </c>
      <c r="I56" s="42"/>
      <c r="K56" s="16">
        <v>0</v>
      </c>
      <c r="L56" s="16">
        <v>0</v>
      </c>
      <c r="M56" s="16">
        <v>0</v>
      </c>
      <c r="N56" s="29">
        <v>0</v>
      </c>
      <c r="P56" s="58" t="s">
        <v>485</v>
      </c>
      <c r="Q56" s="58" t="s">
        <v>185</v>
      </c>
      <c r="R56" s="53"/>
      <c r="S56" s="53"/>
      <c r="T56" s="53"/>
    </row>
    <row r="57" spans="1:20" ht="62.1" x14ac:dyDescent="0.35">
      <c r="A57" s="19">
        <v>62</v>
      </c>
      <c r="B57" s="16">
        <v>4</v>
      </c>
      <c r="C57" s="16">
        <v>4</v>
      </c>
      <c r="D57" s="16">
        <v>3</v>
      </c>
      <c r="E57" s="16">
        <v>3</v>
      </c>
      <c r="F57" s="16">
        <v>3</v>
      </c>
      <c r="G57" s="16">
        <v>4</v>
      </c>
      <c r="H57" s="16">
        <v>3</v>
      </c>
      <c r="I57" s="42"/>
      <c r="K57" s="16">
        <v>4</v>
      </c>
      <c r="L57" s="16">
        <v>3</v>
      </c>
      <c r="M57" s="16">
        <v>4</v>
      </c>
      <c r="N57" s="29">
        <v>4</v>
      </c>
      <c r="P57" s="58" t="s">
        <v>486</v>
      </c>
      <c r="Q57" s="58" t="s">
        <v>487</v>
      </c>
      <c r="R57" s="58" t="s">
        <v>488</v>
      </c>
      <c r="S57" s="58" t="s">
        <v>489</v>
      </c>
      <c r="T57" s="58" t="s">
        <v>490</v>
      </c>
    </row>
    <row r="58" spans="1:20" ht="30.95" x14ac:dyDescent="0.35">
      <c r="A58" s="19">
        <v>63</v>
      </c>
      <c r="B58" s="16">
        <v>5</v>
      </c>
      <c r="C58" s="16">
        <v>4</v>
      </c>
      <c r="D58" s="16">
        <v>4</v>
      </c>
      <c r="E58" s="16">
        <v>5</v>
      </c>
      <c r="F58" s="16">
        <v>4</v>
      </c>
      <c r="G58" s="16">
        <v>1</v>
      </c>
      <c r="H58" s="16">
        <v>5</v>
      </c>
      <c r="I58" s="42"/>
      <c r="K58" s="16">
        <v>3</v>
      </c>
      <c r="L58" s="16">
        <v>3</v>
      </c>
      <c r="M58" s="16">
        <v>2</v>
      </c>
      <c r="N58" s="29">
        <v>0</v>
      </c>
      <c r="P58" s="53"/>
      <c r="Q58" s="53"/>
      <c r="R58" s="58" t="s">
        <v>491</v>
      </c>
      <c r="S58" s="58" t="s">
        <v>492</v>
      </c>
      <c r="T58" s="53"/>
    </row>
    <row r="59" spans="1:20" ht="78.75" x14ac:dyDescent="0.25">
      <c r="A59" s="19">
        <v>64</v>
      </c>
      <c r="B59" s="16">
        <v>5</v>
      </c>
      <c r="C59" s="16">
        <v>4</v>
      </c>
      <c r="D59" s="16">
        <v>5</v>
      </c>
      <c r="E59" s="16">
        <v>4</v>
      </c>
      <c r="F59" s="16">
        <v>3</v>
      </c>
      <c r="G59" s="16">
        <v>2</v>
      </c>
      <c r="H59" s="16">
        <v>5</v>
      </c>
      <c r="I59" s="42" t="s">
        <v>493</v>
      </c>
      <c r="K59" s="16">
        <v>4</v>
      </c>
      <c r="L59" s="16">
        <v>4</v>
      </c>
      <c r="M59" s="16">
        <v>4</v>
      </c>
      <c r="N59" s="29">
        <v>5</v>
      </c>
      <c r="P59" s="58" t="s">
        <v>494</v>
      </c>
      <c r="Q59" s="58" t="s">
        <v>495</v>
      </c>
      <c r="R59" s="53"/>
      <c r="S59" s="58" t="s">
        <v>496</v>
      </c>
      <c r="T59" s="58" t="s">
        <v>497</v>
      </c>
    </row>
    <row r="60" spans="1:20" ht="23.1" x14ac:dyDescent="0.35">
      <c r="A60" s="19" t="s">
        <v>505</v>
      </c>
      <c r="B60" s="47">
        <f>(B65+B64*2+B63*3+B62*4+B61*5)/(58-B66)</f>
        <v>4.2068965517241379</v>
      </c>
      <c r="C60" s="47">
        <f>(C65+C64*2+C63*3+C62*4+C61*5)/(58-C66)</f>
        <v>3.896551724137931</v>
      </c>
      <c r="D60" s="47">
        <f t="shared" ref="D60:F60" si="0">(D65+D64*2+D63*3+D62*4+D61*5)/(58-D66)</f>
        <v>3.8275862068965516</v>
      </c>
      <c r="E60" s="47">
        <f t="shared" si="0"/>
        <v>4.068965517241379</v>
      </c>
      <c r="F60" s="47">
        <f t="shared" si="0"/>
        <v>3.7857142857142856</v>
      </c>
      <c r="G60" s="47">
        <f>(G65+G64*2+G63*3+G62*4+G61*5)/(58-G66)</f>
        <v>3.4385964912280702</v>
      </c>
      <c r="H60" s="47">
        <f>(H65+H64*2+H63*3+H62*4+H61*5)/(58-H66)</f>
        <v>4.2105263157894735</v>
      </c>
      <c r="I60" s="47"/>
      <c r="J60" s="47"/>
      <c r="K60" s="47">
        <f t="shared" ref="K60" si="1">(K65+K64*2+K63*3+K62*4+K61*5)/(58-K66)</f>
        <v>3.9347826086956523</v>
      </c>
      <c r="L60" s="47">
        <f t="shared" ref="L60" si="2">(L65+L64*2+L63*3+L62*4+L61*5)/(58-L66)</f>
        <v>3.8260869565217392</v>
      </c>
      <c r="M60" s="47">
        <f t="shared" ref="M60" si="3">(M65+M64*2+M63*3+M62*4+M61*5)/(58-M66)</f>
        <v>3.8222222222222224</v>
      </c>
      <c r="N60" s="47">
        <f>(N65+N64*2+N63*3+N62*4+N61*5)/(58-N66)</f>
        <v>3.8333333333333335</v>
      </c>
      <c r="O60" s="94"/>
      <c r="P60" s="95"/>
      <c r="Q60" s="95"/>
      <c r="R60" s="95"/>
      <c r="S60" s="95"/>
      <c r="T60" s="94"/>
    </row>
    <row r="61" spans="1:20" ht="23.1" x14ac:dyDescent="0.35">
      <c r="A61" s="19" t="s">
        <v>511</v>
      </c>
      <c r="B61" s="45">
        <f>COUNTIF(B2:B59,5)</f>
        <v>25</v>
      </c>
      <c r="C61" s="45">
        <f t="shared" ref="C61:N61" si="4">COUNTIF(C2:C59,5)</f>
        <v>16</v>
      </c>
      <c r="D61" s="45">
        <f t="shared" si="4"/>
        <v>17</v>
      </c>
      <c r="E61" s="45">
        <f t="shared" si="4"/>
        <v>22</v>
      </c>
      <c r="F61" s="45">
        <f t="shared" si="4"/>
        <v>17</v>
      </c>
      <c r="G61" s="45">
        <f t="shared" si="4"/>
        <v>18</v>
      </c>
      <c r="H61" s="45">
        <f t="shared" si="4"/>
        <v>32</v>
      </c>
      <c r="I61" s="18"/>
      <c r="J61" s="44"/>
      <c r="K61" s="45">
        <f t="shared" si="4"/>
        <v>15</v>
      </c>
      <c r="L61" s="45">
        <f t="shared" si="4"/>
        <v>13</v>
      </c>
      <c r="M61" s="45">
        <f t="shared" si="4"/>
        <v>16</v>
      </c>
      <c r="N61" s="45">
        <f t="shared" si="4"/>
        <v>15</v>
      </c>
    </row>
    <row r="62" spans="1:20" ht="23.1" x14ac:dyDescent="0.35">
      <c r="A62" s="19" t="s">
        <v>510</v>
      </c>
      <c r="B62" s="45">
        <f>COUNTIF(B2:B59,4)</f>
        <v>22</v>
      </c>
      <c r="C62" s="45">
        <f t="shared" ref="C62:N62" si="5">COUNTIF(C2:C59,4)</f>
        <v>28</v>
      </c>
      <c r="D62" s="45">
        <f t="shared" si="5"/>
        <v>18</v>
      </c>
      <c r="E62" s="45">
        <f t="shared" si="5"/>
        <v>20</v>
      </c>
      <c r="F62" s="45">
        <f t="shared" si="5"/>
        <v>18</v>
      </c>
      <c r="G62" s="45">
        <f t="shared" si="5"/>
        <v>15</v>
      </c>
      <c r="H62" s="45">
        <f t="shared" si="5"/>
        <v>13</v>
      </c>
      <c r="I62" s="18"/>
      <c r="J62" s="44"/>
      <c r="K62" s="45">
        <f t="shared" si="5"/>
        <v>18</v>
      </c>
      <c r="L62" s="45">
        <f t="shared" si="5"/>
        <v>19</v>
      </c>
      <c r="M62" s="45">
        <f t="shared" si="5"/>
        <v>12</v>
      </c>
      <c r="N62" s="45">
        <f t="shared" si="5"/>
        <v>16</v>
      </c>
    </row>
    <row r="63" spans="1:20" ht="23.1" x14ac:dyDescent="0.35">
      <c r="A63" s="19" t="s">
        <v>509</v>
      </c>
      <c r="B63" s="45">
        <f>COUNTIF(B2:B59,3)</f>
        <v>10</v>
      </c>
      <c r="C63" s="45">
        <f t="shared" ref="C63:N63" si="6">COUNTIF(C2:C59,3)</f>
        <v>9</v>
      </c>
      <c r="D63" s="45">
        <f t="shared" si="6"/>
        <v>20</v>
      </c>
      <c r="E63" s="45">
        <f t="shared" si="6"/>
        <v>14</v>
      </c>
      <c r="F63" s="45">
        <f t="shared" si="6"/>
        <v>16</v>
      </c>
      <c r="G63" s="45">
        <f t="shared" si="6"/>
        <v>8</v>
      </c>
      <c r="H63" s="45">
        <f t="shared" si="6"/>
        <v>6</v>
      </c>
      <c r="I63" s="18"/>
      <c r="J63" s="44"/>
      <c r="K63" s="45">
        <f t="shared" si="6"/>
        <v>9</v>
      </c>
      <c r="L63" s="45">
        <f t="shared" si="6"/>
        <v>10</v>
      </c>
      <c r="M63" s="45">
        <f t="shared" si="6"/>
        <v>11</v>
      </c>
      <c r="N63" s="45">
        <f t="shared" si="6"/>
        <v>5</v>
      </c>
    </row>
    <row r="64" spans="1:20" ht="23.1" x14ac:dyDescent="0.35">
      <c r="A64" s="19" t="s">
        <v>508</v>
      </c>
      <c r="B64" s="45">
        <f>COUNTIF(B2:B59,2)</f>
        <v>0</v>
      </c>
      <c r="C64" s="45">
        <f t="shared" ref="C64:N64" si="7">COUNTIF(C2:C59,2)</f>
        <v>2</v>
      </c>
      <c r="D64" s="45">
        <f t="shared" si="7"/>
        <v>2</v>
      </c>
      <c r="E64" s="45">
        <f t="shared" si="7"/>
        <v>2</v>
      </c>
      <c r="F64" s="45">
        <f t="shared" si="7"/>
        <v>2</v>
      </c>
      <c r="G64" s="45">
        <f t="shared" si="7"/>
        <v>6</v>
      </c>
      <c r="H64" s="45">
        <f t="shared" si="7"/>
        <v>4</v>
      </c>
      <c r="I64" s="18"/>
      <c r="J64" s="44"/>
      <c r="K64" s="45">
        <f t="shared" si="7"/>
        <v>3</v>
      </c>
      <c r="L64" s="45">
        <f t="shared" si="7"/>
        <v>1</v>
      </c>
      <c r="M64" s="45">
        <f t="shared" si="7"/>
        <v>5</v>
      </c>
      <c r="N64" s="45">
        <f t="shared" si="7"/>
        <v>1</v>
      </c>
    </row>
    <row r="65" spans="1:14" ht="23.1" x14ac:dyDescent="0.35">
      <c r="A65" s="19" t="s">
        <v>507</v>
      </c>
      <c r="B65" s="45">
        <f>COUNTIF(B2:B59,1)</f>
        <v>1</v>
      </c>
      <c r="C65" s="45">
        <f t="shared" ref="C65:N65" si="8">COUNTIF(C2:C59,1)</f>
        <v>3</v>
      </c>
      <c r="D65" s="45">
        <f t="shared" si="8"/>
        <v>1</v>
      </c>
      <c r="E65" s="45">
        <f t="shared" si="8"/>
        <v>0</v>
      </c>
      <c r="F65" s="45">
        <f t="shared" si="8"/>
        <v>3</v>
      </c>
      <c r="G65" s="45">
        <f t="shared" si="8"/>
        <v>10</v>
      </c>
      <c r="H65" s="45">
        <f t="shared" si="8"/>
        <v>2</v>
      </c>
      <c r="I65" s="18"/>
      <c r="J65" s="44"/>
      <c r="K65" s="45">
        <f t="shared" si="8"/>
        <v>1</v>
      </c>
      <c r="L65" s="45">
        <f t="shared" si="8"/>
        <v>3</v>
      </c>
      <c r="M65" s="45">
        <f t="shared" si="8"/>
        <v>1</v>
      </c>
      <c r="N65" s="45">
        <f t="shared" si="8"/>
        <v>5</v>
      </c>
    </row>
    <row r="66" spans="1:14" ht="23.1" x14ac:dyDescent="0.35">
      <c r="A66" s="19" t="s">
        <v>506</v>
      </c>
      <c r="B66" s="45">
        <f>COUNTIF(B2:B59,0)</f>
        <v>0</v>
      </c>
      <c r="C66" s="45">
        <f t="shared" ref="C66:N66" si="9">COUNTIF(C2:C59,0)</f>
        <v>0</v>
      </c>
      <c r="D66" s="45">
        <f t="shared" si="9"/>
        <v>0</v>
      </c>
      <c r="E66" s="45">
        <f t="shared" si="9"/>
        <v>0</v>
      </c>
      <c r="F66" s="45">
        <f t="shared" si="9"/>
        <v>2</v>
      </c>
      <c r="G66" s="45">
        <f t="shared" si="9"/>
        <v>1</v>
      </c>
      <c r="H66" s="45">
        <f t="shared" si="9"/>
        <v>1</v>
      </c>
      <c r="I66" s="18"/>
      <c r="J66" s="44"/>
      <c r="K66" s="45">
        <f t="shared" si="9"/>
        <v>12</v>
      </c>
      <c r="L66" s="45">
        <f t="shared" si="9"/>
        <v>12</v>
      </c>
      <c r="M66" s="45">
        <f t="shared" si="9"/>
        <v>13</v>
      </c>
      <c r="N66" s="45">
        <f t="shared" si="9"/>
        <v>16</v>
      </c>
    </row>
    <row r="67" spans="1:14" ht="23.1" x14ac:dyDescent="0.35">
      <c r="B67" s="28"/>
      <c r="C67" s="28"/>
      <c r="D67" s="28"/>
      <c r="E67" s="28"/>
      <c r="F67" s="28"/>
      <c r="G67" s="28"/>
      <c r="H67" s="28"/>
      <c r="I67" s="28"/>
      <c r="J67" s="44"/>
      <c r="K67" s="28"/>
      <c r="L67" s="28"/>
      <c r="M67" s="28"/>
      <c r="N67" s="28"/>
    </row>
    <row r="68" spans="1:14" ht="23.1" x14ac:dyDescent="0.35">
      <c r="A68" s="19" t="s">
        <v>512</v>
      </c>
      <c r="B68" s="46">
        <f>SUM(B61:B66)</f>
        <v>58</v>
      </c>
      <c r="C68" s="46">
        <f t="shared" ref="C68:N68" si="10">SUM(C61:C66)</f>
        <v>58</v>
      </c>
      <c r="D68" s="46">
        <f t="shared" si="10"/>
        <v>58</v>
      </c>
      <c r="E68" s="46">
        <f t="shared" si="10"/>
        <v>58</v>
      </c>
      <c r="F68" s="46">
        <f t="shared" si="10"/>
        <v>58</v>
      </c>
      <c r="G68" s="46">
        <f t="shared" si="10"/>
        <v>58</v>
      </c>
      <c r="H68" s="46">
        <f t="shared" si="10"/>
        <v>58</v>
      </c>
      <c r="I68" s="28"/>
      <c r="J68" s="44"/>
      <c r="K68" s="46">
        <f t="shared" si="10"/>
        <v>58</v>
      </c>
      <c r="L68" s="46">
        <f t="shared" si="10"/>
        <v>58</v>
      </c>
      <c r="M68" s="46">
        <f t="shared" si="10"/>
        <v>58</v>
      </c>
      <c r="N68" s="46">
        <f t="shared" si="10"/>
        <v>58</v>
      </c>
    </row>
    <row r="69" spans="1:14" ht="23.1" x14ac:dyDescent="0.35">
      <c r="B69" s="16"/>
      <c r="C69" s="16"/>
      <c r="D69" s="16"/>
      <c r="E69" s="16"/>
      <c r="F69" s="16"/>
      <c r="G69" s="16"/>
      <c r="H69" s="16"/>
      <c r="K69" s="16"/>
      <c r="L69" s="16"/>
      <c r="M69" s="16"/>
    </row>
    <row r="70" spans="1:14" ht="23.1" x14ac:dyDescent="0.35">
      <c r="A70" s="19" t="s">
        <v>513</v>
      </c>
      <c r="B70" s="16" t="s">
        <v>514</v>
      </c>
      <c r="C70" s="16"/>
      <c r="D70" s="16"/>
      <c r="E70" s="16"/>
      <c r="F70" s="16"/>
      <c r="G70" s="16"/>
      <c r="H70" s="16"/>
      <c r="K70" s="16"/>
      <c r="L70" s="16"/>
      <c r="M70" s="16"/>
      <c r="N70" s="29"/>
    </row>
    <row r="71" spans="1:14" ht="23.1" x14ac:dyDescent="0.35">
      <c r="B71" s="16"/>
      <c r="C71" s="16"/>
      <c r="D71" s="16"/>
      <c r="E71" s="16"/>
      <c r="F71" s="16"/>
      <c r="G71" s="16"/>
      <c r="H71" s="16"/>
      <c r="K71" s="16"/>
      <c r="L71" s="16"/>
      <c r="M71" s="16"/>
    </row>
    <row r="72" spans="1:14" ht="23.1" x14ac:dyDescent="0.35">
      <c r="B72" s="16"/>
      <c r="C72" s="16"/>
      <c r="D72" s="16"/>
      <c r="E72" s="16"/>
      <c r="F72" s="16"/>
      <c r="G72" s="16"/>
      <c r="H72" s="16"/>
      <c r="K72" s="16"/>
      <c r="L72" s="16"/>
      <c r="M72" s="16"/>
    </row>
    <row r="73" spans="1:14" ht="23.1" x14ac:dyDescent="0.35">
      <c r="B73" s="16"/>
      <c r="C73" s="16"/>
      <c r="D73" s="16"/>
      <c r="E73" s="16"/>
      <c r="F73" s="16"/>
      <c r="G73" s="16"/>
      <c r="H73" s="16"/>
      <c r="K73" s="16"/>
      <c r="L73" s="16"/>
      <c r="M73" s="16"/>
    </row>
    <row r="74" spans="1:14" ht="23.1" x14ac:dyDescent="0.35">
      <c r="B74" s="16"/>
      <c r="C74" s="16"/>
      <c r="D74" s="16"/>
      <c r="E74" s="16"/>
      <c r="F74" s="16"/>
      <c r="G74" s="16"/>
      <c r="H74" s="16"/>
      <c r="K74" s="16"/>
      <c r="L74" s="16"/>
      <c r="M74" s="16"/>
    </row>
    <row r="75" spans="1:14" ht="23.1" x14ac:dyDescent="0.35">
      <c r="B75" s="16"/>
      <c r="C75" s="16"/>
      <c r="D75" s="16"/>
      <c r="E75" s="16"/>
      <c r="F75" s="16"/>
      <c r="G75" s="16"/>
      <c r="H75" s="16"/>
      <c r="K75" s="16"/>
      <c r="L75" s="16"/>
      <c r="M75" s="16"/>
    </row>
    <row r="76" spans="1:14" ht="23.1" x14ac:dyDescent="0.35">
      <c r="B76" s="16"/>
      <c r="C76" s="16"/>
      <c r="D76" s="16"/>
      <c r="E76" s="16"/>
      <c r="F76" s="16"/>
      <c r="G76" s="16"/>
      <c r="H76" s="16"/>
      <c r="K76" s="16"/>
      <c r="L76" s="16"/>
      <c r="M76" s="16"/>
    </row>
    <row r="77" spans="1:14" ht="23.1" x14ac:dyDescent="0.35">
      <c r="B77" s="16"/>
      <c r="C77" s="16"/>
      <c r="D77" s="16"/>
      <c r="E77" s="16"/>
      <c r="F77" s="16"/>
      <c r="G77" s="16"/>
      <c r="H77" s="16"/>
      <c r="K77" s="16"/>
      <c r="L77" s="16"/>
      <c r="M77" s="16"/>
    </row>
    <row r="78" spans="1:14" ht="23.1" x14ac:dyDescent="0.35">
      <c r="B78" s="16"/>
      <c r="C78" s="16"/>
      <c r="D78" s="16"/>
      <c r="E78" s="16"/>
      <c r="F78" s="16"/>
      <c r="G78" s="16"/>
      <c r="H78" s="16"/>
      <c r="K78" s="16"/>
      <c r="L78" s="16"/>
      <c r="M78" s="16"/>
    </row>
    <row r="79" spans="1:14" ht="23.1" x14ac:dyDescent="0.35">
      <c r="B79" s="16"/>
      <c r="C79" s="16"/>
      <c r="D79" s="16"/>
      <c r="E79" s="16"/>
      <c r="F79" s="16"/>
      <c r="G79" s="16"/>
      <c r="H79" s="16"/>
      <c r="K79" s="16"/>
      <c r="L79" s="16"/>
      <c r="M79" s="16"/>
      <c r="N79" s="29"/>
    </row>
    <row r="80" spans="1:14" ht="23.1" x14ac:dyDescent="0.35">
      <c r="B80" s="16"/>
      <c r="C80" s="16"/>
      <c r="D80" s="16"/>
      <c r="E80" s="16"/>
      <c r="F80" s="16"/>
      <c r="G80" s="16"/>
      <c r="H80" s="16"/>
      <c r="K80" s="16"/>
      <c r="L80" s="16"/>
      <c r="M80" s="16"/>
      <c r="N80" s="29"/>
    </row>
    <row r="81" spans="2:23" ht="23.1" x14ac:dyDescent="0.35">
      <c r="B81" s="16"/>
      <c r="C81" s="16"/>
      <c r="D81" s="16"/>
      <c r="E81" s="16"/>
      <c r="F81" s="16"/>
      <c r="G81" s="16"/>
      <c r="H81" s="16"/>
      <c r="K81" s="16"/>
      <c r="L81" s="16"/>
      <c r="M81" s="16"/>
    </row>
    <row r="82" spans="2:23" ht="23.1" x14ac:dyDescent="0.35">
      <c r="B82" s="16"/>
      <c r="C82" s="16"/>
      <c r="D82" s="16"/>
      <c r="E82" s="16"/>
      <c r="F82" s="16"/>
      <c r="G82" s="16"/>
      <c r="H82" s="16"/>
      <c r="K82" s="16"/>
      <c r="L82" s="16"/>
      <c r="M82" s="16"/>
      <c r="N82" s="29"/>
    </row>
    <row r="83" spans="2:23" ht="23.1" x14ac:dyDescent="0.35">
      <c r="B83" s="16"/>
      <c r="C83" s="16"/>
      <c r="D83" s="16"/>
      <c r="E83" s="16"/>
      <c r="F83" s="16"/>
      <c r="G83" s="16"/>
      <c r="H83" s="16"/>
      <c r="K83" s="16"/>
      <c r="L83" s="16"/>
      <c r="M83" s="16"/>
    </row>
    <row r="84" spans="2:23" ht="23.1" x14ac:dyDescent="0.35">
      <c r="B84" s="16"/>
      <c r="C84" s="16"/>
      <c r="D84" s="16"/>
      <c r="E84" s="16"/>
      <c r="F84" s="16"/>
      <c r="G84" s="16"/>
      <c r="H84" s="16"/>
      <c r="K84" s="16"/>
      <c r="L84" s="16"/>
      <c r="M84" s="16"/>
    </row>
    <row r="85" spans="2:23" ht="23.1" x14ac:dyDescent="0.35">
      <c r="B85" s="16"/>
      <c r="C85" s="16"/>
      <c r="D85" s="16"/>
      <c r="E85" s="16"/>
      <c r="F85" s="16"/>
      <c r="G85" s="16"/>
      <c r="H85" s="16"/>
      <c r="K85" s="16"/>
      <c r="L85" s="16"/>
      <c r="M85" s="16"/>
    </row>
    <row r="86" spans="2:23" ht="23.1" x14ac:dyDescent="0.35">
      <c r="B86" s="16"/>
      <c r="C86" s="16"/>
      <c r="D86" s="16"/>
      <c r="E86" s="16"/>
      <c r="F86" s="16"/>
      <c r="G86" s="16"/>
      <c r="H86" s="16"/>
      <c r="K86" s="16"/>
      <c r="L86" s="16"/>
      <c r="M86" s="16"/>
      <c r="N86" s="29"/>
    </row>
    <row r="87" spans="2:23" ht="23.1" x14ac:dyDescent="0.35">
      <c r="B87" s="16"/>
      <c r="C87" s="16"/>
      <c r="D87" s="16"/>
      <c r="E87" s="16"/>
      <c r="F87" s="16"/>
      <c r="G87" s="16"/>
      <c r="H87" s="16"/>
      <c r="K87" s="16"/>
      <c r="L87" s="16"/>
      <c r="M87" s="16"/>
    </row>
    <row r="88" spans="2:23" ht="23.1" x14ac:dyDescent="0.35">
      <c r="B88" s="16"/>
      <c r="C88" s="16"/>
      <c r="D88" s="16"/>
      <c r="E88" s="16"/>
      <c r="F88" s="16"/>
      <c r="G88" s="16"/>
      <c r="H88" s="16"/>
      <c r="K88" s="16"/>
      <c r="L88" s="16"/>
      <c r="M88" s="16"/>
    </row>
    <row r="89" spans="2:23" ht="23.1" x14ac:dyDescent="0.35">
      <c r="B89" s="16"/>
      <c r="C89" s="16"/>
      <c r="D89" s="16"/>
      <c r="E89" s="16"/>
      <c r="F89" s="16"/>
      <c r="G89" s="16"/>
      <c r="H89" s="16"/>
      <c r="K89" s="16"/>
      <c r="L89" s="16"/>
      <c r="M89" s="16"/>
    </row>
    <row r="90" spans="2:23" ht="23.1" x14ac:dyDescent="0.35">
      <c r="B90" s="26"/>
      <c r="C90" s="26"/>
      <c r="D90" s="26"/>
      <c r="E90" s="26"/>
      <c r="F90" s="26"/>
      <c r="G90" s="26"/>
      <c r="H90" s="26"/>
      <c r="J90" s="26"/>
      <c r="K90" s="26"/>
      <c r="L90" s="26"/>
      <c r="M90" s="26"/>
      <c r="N90" s="26"/>
      <c r="O90" s="24"/>
      <c r="P90" s="24"/>
      <c r="Q90" s="24"/>
      <c r="R90" s="24"/>
      <c r="S90" s="24"/>
      <c r="T90" s="24"/>
      <c r="U90" s="24"/>
      <c r="V90" s="24"/>
      <c r="W90" s="24"/>
    </row>
    <row r="92" spans="2:23" ht="23.1" x14ac:dyDescent="0.35">
      <c r="B92" s="16"/>
      <c r="C92" s="16"/>
      <c r="D92" s="16"/>
      <c r="E92" s="16"/>
      <c r="F92" s="16"/>
      <c r="G92" s="16"/>
      <c r="H92" s="16"/>
      <c r="K92" s="16"/>
      <c r="L92" s="16"/>
      <c r="M92" s="16"/>
    </row>
    <row r="93" spans="2:23" ht="23.1" x14ac:dyDescent="0.35">
      <c r="B93" s="16"/>
      <c r="C93" s="16"/>
      <c r="D93" s="16"/>
      <c r="E93" s="16"/>
      <c r="F93" s="16"/>
      <c r="G93" s="16"/>
      <c r="H93" s="16"/>
      <c r="K93" s="16"/>
      <c r="L93" s="16"/>
      <c r="M93" s="16"/>
    </row>
    <row r="94" spans="2:23" ht="23.1" x14ac:dyDescent="0.35">
      <c r="B94" s="16"/>
      <c r="C94" s="16"/>
      <c r="D94" s="16"/>
      <c r="E94" s="16"/>
      <c r="F94" s="16"/>
      <c r="G94" s="16"/>
      <c r="H94" s="16"/>
      <c r="K94" s="16"/>
      <c r="L94" s="16"/>
      <c r="M94" s="16"/>
    </row>
    <row r="95" spans="2:23" ht="23.1" x14ac:dyDescent="0.35">
      <c r="B95" s="16"/>
      <c r="C95" s="16"/>
      <c r="D95" s="16"/>
      <c r="E95" s="16"/>
      <c r="F95" s="16"/>
      <c r="G95" s="16"/>
      <c r="H95" s="16"/>
      <c r="K95" s="16"/>
      <c r="L95" s="16"/>
      <c r="M95" s="16"/>
    </row>
    <row r="96" spans="2:23" ht="23.1" x14ac:dyDescent="0.35">
      <c r="B96" s="16"/>
      <c r="C96" s="16"/>
      <c r="D96" s="16"/>
      <c r="E96" s="16"/>
      <c r="F96" s="16"/>
      <c r="G96" s="16"/>
      <c r="H96" s="16"/>
      <c r="K96" s="16"/>
      <c r="L96" s="16"/>
      <c r="M96" s="16"/>
    </row>
    <row r="97" spans="2:13" ht="23.1" x14ac:dyDescent="0.35">
      <c r="B97" s="16"/>
      <c r="C97" s="16"/>
      <c r="D97" s="16"/>
      <c r="E97" s="16"/>
      <c r="F97" s="16"/>
      <c r="G97" s="16"/>
      <c r="H97" s="16"/>
      <c r="K97" s="16"/>
      <c r="L97" s="16"/>
      <c r="M97" s="16"/>
    </row>
    <row r="98" spans="2:13" ht="23.1" x14ac:dyDescent="0.35">
      <c r="B98" s="16"/>
      <c r="C98" s="16"/>
      <c r="D98" s="16"/>
      <c r="E98" s="16"/>
      <c r="F98" s="16"/>
      <c r="G98" s="16"/>
      <c r="H98" s="16"/>
      <c r="K98" s="16"/>
      <c r="L98" s="16"/>
      <c r="M98" s="16"/>
    </row>
    <row r="99" spans="2:13" ht="23.1" x14ac:dyDescent="0.35">
      <c r="B99" s="16"/>
      <c r="C99" s="16"/>
      <c r="D99" s="16"/>
      <c r="E99" s="16"/>
      <c r="F99" s="16"/>
      <c r="G99" s="16"/>
      <c r="H99" s="16"/>
      <c r="K99" s="16"/>
      <c r="L99" s="16"/>
      <c r="M99" s="16"/>
    </row>
    <row r="100" spans="2:13" ht="23.1" x14ac:dyDescent="0.35">
      <c r="B100" s="16"/>
      <c r="C100" s="16"/>
      <c r="D100" s="16"/>
      <c r="E100" s="16"/>
      <c r="F100" s="16"/>
      <c r="G100" s="16"/>
      <c r="H100" s="16"/>
      <c r="K100" s="16"/>
      <c r="L100" s="16"/>
      <c r="M100" s="16"/>
    </row>
    <row r="101" spans="2:13" x14ac:dyDescent="0.25">
      <c r="B101" s="16"/>
      <c r="C101" s="16"/>
      <c r="D101" s="16"/>
      <c r="E101" s="16"/>
      <c r="F101" s="16"/>
      <c r="G101" s="16"/>
      <c r="H101" s="16"/>
      <c r="K101" s="16"/>
      <c r="L101" s="16"/>
      <c r="M101" s="16"/>
    </row>
    <row r="102" spans="2:13" x14ac:dyDescent="0.25">
      <c r="B102" s="16"/>
      <c r="C102" s="16"/>
      <c r="D102" s="16"/>
      <c r="E102" s="16"/>
      <c r="F102" s="16"/>
      <c r="G102" s="16"/>
      <c r="H102" s="16"/>
      <c r="K102" s="16"/>
      <c r="L102" s="16"/>
      <c r="M102" s="16"/>
    </row>
    <row r="103" spans="2:13" x14ac:dyDescent="0.25">
      <c r="B103" s="16"/>
      <c r="C103" s="16"/>
      <c r="D103" s="16"/>
      <c r="E103" s="16"/>
      <c r="F103" s="16"/>
      <c r="G103" s="16"/>
      <c r="H103" s="16"/>
      <c r="K103" s="16"/>
      <c r="L103" s="16"/>
      <c r="M103" s="16"/>
    </row>
    <row r="104" spans="2:13" x14ac:dyDescent="0.25">
      <c r="B104" s="16"/>
      <c r="C104" s="16"/>
      <c r="D104" s="16"/>
      <c r="E104" s="16"/>
      <c r="F104" s="16"/>
      <c r="G104" s="16"/>
      <c r="H104" s="16"/>
      <c r="K104" s="16"/>
      <c r="L104" s="16"/>
      <c r="M104" s="16"/>
    </row>
    <row r="105" spans="2:13" x14ac:dyDescent="0.25">
      <c r="B105" s="16"/>
      <c r="C105" s="16"/>
      <c r="D105" s="16"/>
      <c r="E105" s="16"/>
      <c r="F105" s="16"/>
      <c r="G105" s="16"/>
      <c r="H105" s="16"/>
      <c r="K105" s="16"/>
      <c r="L105" s="16"/>
      <c r="M105" s="16"/>
    </row>
    <row r="106" spans="2:13" x14ac:dyDescent="0.25">
      <c r="B106" s="16"/>
      <c r="C106" s="16"/>
      <c r="D106" s="16"/>
      <c r="E106" s="16"/>
      <c r="F106" s="16"/>
      <c r="G106" s="16"/>
      <c r="H106" s="16"/>
      <c r="K106" s="16"/>
      <c r="L106" s="16"/>
      <c r="M106" s="16"/>
    </row>
    <row r="107" spans="2:13" x14ac:dyDescent="0.25">
      <c r="B107" s="16"/>
      <c r="C107" s="16"/>
      <c r="D107" s="16"/>
      <c r="E107" s="16"/>
      <c r="F107" s="16"/>
      <c r="G107" s="16"/>
      <c r="H107" s="16"/>
      <c r="K107" s="16"/>
      <c r="L107" s="16"/>
      <c r="M107" s="16"/>
    </row>
    <row r="108" spans="2:13" x14ac:dyDescent="0.25">
      <c r="B108" s="16"/>
      <c r="C108" s="16"/>
      <c r="D108" s="16"/>
      <c r="E108" s="16"/>
      <c r="F108" s="16"/>
      <c r="G108" s="16"/>
      <c r="H108" s="16"/>
      <c r="K108" s="16"/>
      <c r="L108" s="16"/>
      <c r="M108" s="16"/>
    </row>
    <row r="109" spans="2:13" x14ac:dyDescent="0.25">
      <c r="B109" s="16"/>
      <c r="C109" s="16"/>
      <c r="D109" s="16"/>
      <c r="E109" s="16"/>
      <c r="F109" s="16"/>
      <c r="G109" s="16"/>
      <c r="H109" s="16"/>
      <c r="K109" s="16"/>
      <c r="L109" s="16"/>
      <c r="M109" s="16"/>
    </row>
    <row r="110" spans="2:13" x14ac:dyDescent="0.25">
      <c r="B110" s="16"/>
      <c r="C110" s="16"/>
      <c r="D110" s="16"/>
      <c r="E110" s="16"/>
      <c r="F110" s="16"/>
      <c r="G110" s="16"/>
      <c r="H110" s="16"/>
      <c r="K110" s="16"/>
      <c r="L110" s="16"/>
      <c r="M110" s="16"/>
    </row>
    <row r="111" spans="2:13" x14ac:dyDescent="0.25">
      <c r="B111" s="16"/>
      <c r="C111" s="16"/>
      <c r="D111" s="16"/>
      <c r="E111" s="16"/>
      <c r="F111" s="16"/>
      <c r="G111" s="16"/>
      <c r="H111" s="16"/>
      <c r="K111" s="16"/>
      <c r="L111" s="16"/>
      <c r="M111" s="16"/>
    </row>
    <row r="112" spans="2:13" x14ac:dyDescent="0.25">
      <c r="B112" s="16"/>
      <c r="C112" s="16"/>
      <c r="D112" s="16"/>
      <c r="E112" s="16"/>
      <c r="F112" s="16"/>
      <c r="G112" s="16"/>
      <c r="H112" s="16"/>
      <c r="K112" s="16"/>
      <c r="L112" s="16"/>
      <c r="M112" s="16"/>
    </row>
    <row r="113" spans="2:35" x14ac:dyDescent="0.25">
      <c r="B113" s="16"/>
      <c r="C113" s="16"/>
      <c r="D113" s="16"/>
      <c r="E113" s="16"/>
      <c r="F113" s="16"/>
      <c r="G113" s="16"/>
      <c r="H113" s="16"/>
      <c r="K113" s="16"/>
      <c r="L113" s="16"/>
      <c r="M113" s="16"/>
    </row>
    <row r="114" spans="2:35" x14ac:dyDescent="0.25">
      <c r="B114" s="16"/>
      <c r="C114" s="16"/>
      <c r="D114" s="16"/>
      <c r="E114" s="16"/>
      <c r="F114" s="16"/>
      <c r="G114" s="16"/>
      <c r="H114" s="16"/>
      <c r="K114" s="16"/>
      <c r="L114" s="16"/>
      <c r="M114" s="16"/>
      <c r="Y114" s="24"/>
      <c r="Z114" s="24"/>
      <c r="AA114" s="25"/>
      <c r="AB114" s="24"/>
      <c r="AC114" s="24"/>
      <c r="AD114" s="24"/>
      <c r="AE114" s="11"/>
      <c r="AF114" s="6"/>
      <c r="AG114" s="6"/>
      <c r="AH114" s="6"/>
      <c r="AI114" s="6"/>
    </row>
    <row r="115" spans="2:35" x14ac:dyDescent="0.25">
      <c r="B115" s="16"/>
      <c r="C115" s="16"/>
      <c r="D115" s="16"/>
      <c r="E115" s="16"/>
      <c r="F115" s="16"/>
      <c r="G115" s="16"/>
      <c r="H115" s="16"/>
      <c r="K115" s="16"/>
      <c r="L115" s="16"/>
      <c r="M115" s="16"/>
      <c r="X115" s="24"/>
    </row>
    <row r="116" spans="2:35" x14ac:dyDescent="0.25">
      <c r="B116" s="16"/>
      <c r="C116" s="16"/>
      <c r="D116" s="16"/>
      <c r="E116" s="16"/>
      <c r="F116" s="16"/>
      <c r="G116" s="16"/>
      <c r="H116" s="16"/>
      <c r="K116" s="16"/>
      <c r="L116" s="16"/>
      <c r="M116" s="16"/>
    </row>
    <row r="117" spans="2:35" x14ac:dyDescent="0.25">
      <c r="B117" s="16"/>
      <c r="C117" s="16"/>
      <c r="D117" s="16"/>
      <c r="E117" s="16"/>
      <c r="F117" s="16"/>
      <c r="G117" s="16"/>
      <c r="H117" s="16"/>
      <c r="K117" s="16"/>
      <c r="L117" s="16"/>
      <c r="M117" s="16"/>
    </row>
    <row r="118" spans="2:35" x14ac:dyDescent="0.25">
      <c r="B118" s="16"/>
      <c r="C118" s="16"/>
      <c r="D118" s="16"/>
      <c r="E118" s="16"/>
      <c r="F118" s="16"/>
      <c r="G118" s="16"/>
      <c r="H118" s="16"/>
      <c r="K118" s="16"/>
      <c r="L118" s="16"/>
      <c r="M118" s="16"/>
    </row>
    <row r="119" spans="2:35" x14ac:dyDescent="0.25">
      <c r="B119" s="16"/>
      <c r="C119" s="16"/>
      <c r="D119" s="16"/>
      <c r="E119" s="16"/>
      <c r="F119" s="16"/>
      <c r="G119" s="16"/>
      <c r="H119" s="16"/>
      <c r="K119" s="16"/>
      <c r="L119" s="16"/>
      <c r="M119" s="16"/>
    </row>
    <row r="120" spans="2:35" x14ac:dyDescent="0.25">
      <c r="B120" s="16"/>
      <c r="C120" s="16"/>
      <c r="D120" s="16"/>
      <c r="E120" s="16"/>
      <c r="F120" s="16"/>
      <c r="G120" s="16"/>
      <c r="H120" s="16"/>
      <c r="K120" s="16"/>
      <c r="L120" s="16"/>
      <c r="M120" s="16"/>
    </row>
    <row r="121" spans="2:35" x14ac:dyDescent="0.25">
      <c r="B121" s="16"/>
      <c r="C121" s="16"/>
      <c r="D121" s="16"/>
      <c r="E121" s="16"/>
      <c r="F121" s="16"/>
      <c r="G121" s="16"/>
      <c r="H121" s="16"/>
      <c r="K121" s="16"/>
      <c r="L121" s="16"/>
      <c r="M121" s="16"/>
    </row>
    <row r="122" spans="2:35" x14ac:dyDescent="0.25">
      <c r="B122" s="16"/>
      <c r="C122" s="16"/>
      <c r="D122" s="16"/>
      <c r="E122" s="16"/>
      <c r="F122" s="16"/>
      <c r="G122" s="16"/>
      <c r="H122" s="16"/>
      <c r="K122" s="16"/>
      <c r="L122" s="16"/>
      <c r="M122" s="16"/>
    </row>
    <row r="123" spans="2:35" x14ac:dyDescent="0.25">
      <c r="B123" s="16"/>
      <c r="C123" s="16"/>
      <c r="D123" s="16"/>
      <c r="E123" s="16"/>
      <c r="F123" s="16"/>
      <c r="G123" s="16"/>
      <c r="H123" s="16"/>
      <c r="K123" s="16"/>
      <c r="L123" s="16"/>
      <c r="M123" s="16"/>
    </row>
    <row r="124" spans="2:35" x14ac:dyDescent="0.25">
      <c r="B124" s="16"/>
      <c r="C124" s="16"/>
      <c r="D124" s="16"/>
      <c r="E124" s="16"/>
      <c r="F124" s="16"/>
      <c r="G124" s="16"/>
      <c r="H124" s="16"/>
      <c r="K124" s="16"/>
      <c r="L124" s="16"/>
      <c r="M124" s="16"/>
    </row>
    <row r="125" spans="2:35" x14ac:dyDescent="0.25">
      <c r="B125" s="16"/>
      <c r="C125" s="16"/>
      <c r="D125" s="16"/>
      <c r="E125" s="16"/>
      <c r="F125" s="16"/>
      <c r="G125" s="16"/>
      <c r="H125" s="16"/>
    </row>
    <row r="126" spans="2:35" x14ac:dyDescent="0.25">
      <c r="B126" s="16"/>
      <c r="C126" s="16"/>
      <c r="D126" s="16"/>
      <c r="E126" s="16"/>
      <c r="F126" s="16"/>
      <c r="G126" s="16"/>
      <c r="H126" s="16"/>
    </row>
    <row r="127" spans="2:35" x14ac:dyDescent="0.25">
      <c r="B127" s="16"/>
      <c r="C127" s="16"/>
      <c r="D127" s="16"/>
      <c r="E127" s="16"/>
      <c r="F127" s="16"/>
      <c r="G127" s="16"/>
      <c r="H127" s="16"/>
    </row>
    <row r="128" spans="2:35" x14ac:dyDescent="0.25">
      <c r="B128" s="16"/>
      <c r="C128" s="16"/>
      <c r="D128" s="16"/>
      <c r="E128" s="16"/>
      <c r="F128" s="16"/>
      <c r="G128" s="16"/>
      <c r="H128" s="16"/>
    </row>
    <row r="129" spans="2:8" x14ac:dyDescent="0.25">
      <c r="B129" s="16"/>
      <c r="C129" s="16"/>
      <c r="D129" s="16"/>
      <c r="E129" s="16"/>
      <c r="F129" s="16"/>
      <c r="G129" s="16"/>
      <c r="H129" s="16"/>
    </row>
    <row r="130" spans="2:8" x14ac:dyDescent="0.25">
      <c r="B130" s="16"/>
      <c r="C130" s="16"/>
      <c r="D130" s="16"/>
      <c r="E130" s="16"/>
      <c r="F130" s="16"/>
      <c r="G130" s="16"/>
      <c r="H130" s="16"/>
    </row>
    <row r="131" spans="2:8" x14ac:dyDescent="0.25">
      <c r="B131" s="16"/>
      <c r="C131" s="16"/>
      <c r="D131" s="16"/>
      <c r="E131" s="16"/>
      <c r="F131" s="16"/>
      <c r="G131" s="16"/>
      <c r="H131" s="16"/>
    </row>
    <row r="132" spans="2:8" x14ac:dyDescent="0.25">
      <c r="B132" s="16"/>
      <c r="C132" s="16"/>
      <c r="D132" s="16"/>
      <c r="E132" s="16"/>
      <c r="F132" s="16"/>
      <c r="G132" s="16"/>
      <c r="H132" s="16"/>
    </row>
    <row r="133" spans="2:8" x14ac:dyDescent="0.25">
      <c r="B133" s="16"/>
      <c r="C133" s="16"/>
      <c r="D133" s="16"/>
      <c r="E133" s="16"/>
      <c r="F133" s="16"/>
      <c r="G133" s="16"/>
      <c r="H133" s="16"/>
    </row>
    <row r="134" spans="2:8" x14ac:dyDescent="0.25">
      <c r="B134" s="16"/>
      <c r="C134" s="16"/>
      <c r="D134" s="16"/>
      <c r="E134" s="16"/>
      <c r="F134" s="16"/>
      <c r="G134" s="16"/>
      <c r="H134" s="16"/>
    </row>
    <row r="135" spans="2:8" x14ac:dyDescent="0.25">
      <c r="B135" s="16"/>
      <c r="C135" s="16"/>
      <c r="D135" s="16"/>
      <c r="E135" s="16"/>
      <c r="F135" s="16"/>
      <c r="G135" s="16"/>
      <c r="H135" s="16"/>
    </row>
    <row r="136" spans="2:8" x14ac:dyDescent="0.25">
      <c r="B136" s="16"/>
      <c r="C136" s="16"/>
      <c r="D136" s="16"/>
      <c r="E136" s="16"/>
      <c r="F136" s="16"/>
      <c r="G136" s="16"/>
      <c r="H136" s="16"/>
    </row>
    <row r="137" spans="2:8" x14ac:dyDescent="0.25">
      <c r="B137" s="16"/>
      <c r="C137" s="16"/>
      <c r="D137" s="16"/>
      <c r="E137" s="16"/>
      <c r="F137" s="16"/>
      <c r="G137" s="16"/>
      <c r="H137" s="16"/>
    </row>
    <row r="138" spans="2:8" x14ac:dyDescent="0.25">
      <c r="B138" s="16"/>
      <c r="C138" s="16"/>
      <c r="D138" s="16"/>
      <c r="E138" s="16"/>
      <c r="F138" s="16"/>
      <c r="G138" s="16"/>
      <c r="H138" s="16"/>
    </row>
    <row r="139" spans="2:8" x14ac:dyDescent="0.25">
      <c r="B139" s="16"/>
      <c r="C139" s="16"/>
      <c r="D139" s="16"/>
      <c r="E139" s="16"/>
      <c r="F139" s="16"/>
      <c r="G139" s="16"/>
      <c r="H139" s="16"/>
    </row>
    <row r="140" spans="2:8" x14ac:dyDescent="0.25">
      <c r="B140" s="16"/>
      <c r="C140" s="16"/>
      <c r="D140" s="16"/>
      <c r="E140" s="16"/>
      <c r="F140" s="16"/>
      <c r="G140" s="16"/>
      <c r="H140" s="16"/>
    </row>
    <row r="141" spans="2:8" x14ac:dyDescent="0.25">
      <c r="B141" s="16"/>
      <c r="C141" s="16"/>
      <c r="D141" s="16"/>
      <c r="E141" s="16"/>
      <c r="F141" s="16"/>
      <c r="G141" s="16"/>
      <c r="H141" s="16"/>
    </row>
    <row r="142" spans="2:8" x14ac:dyDescent="0.25">
      <c r="B142" s="16"/>
      <c r="C142" s="16"/>
      <c r="D142" s="16"/>
      <c r="E142" s="16"/>
      <c r="F142" s="16"/>
      <c r="G142" s="16"/>
      <c r="H142" s="16"/>
    </row>
    <row r="143" spans="2:8" x14ac:dyDescent="0.25">
      <c r="B143" s="16"/>
      <c r="C143" s="16"/>
      <c r="D143" s="16"/>
      <c r="E143" s="16"/>
      <c r="F143" s="16"/>
      <c r="G143" s="16"/>
      <c r="H143" s="16"/>
    </row>
    <row r="144" spans="2:8" x14ac:dyDescent="0.25">
      <c r="B144" s="16"/>
      <c r="C144" s="16"/>
      <c r="D144" s="16"/>
      <c r="E144" s="16"/>
      <c r="F144" s="16"/>
      <c r="G144" s="16"/>
      <c r="H144" s="16"/>
    </row>
    <row r="145" spans="2:8" x14ac:dyDescent="0.25">
      <c r="B145" s="16"/>
      <c r="C145" s="16"/>
      <c r="D145" s="16"/>
      <c r="E145" s="16"/>
      <c r="F145" s="16"/>
      <c r="G145" s="16"/>
      <c r="H145" s="16"/>
    </row>
    <row r="146" spans="2:8" x14ac:dyDescent="0.25">
      <c r="B146" s="16"/>
      <c r="C146" s="16"/>
      <c r="D146" s="16"/>
      <c r="E146" s="16"/>
      <c r="F146" s="16"/>
      <c r="G146" s="16"/>
      <c r="H146" s="16"/>
    </row>
    <row r="147" spans="2:8" x14ac:dyDescent="0.25">
      <c r="B147" s="16"/>
      <c r="C147" s="16"/>
      <c r="D147" s="16"/>
      <c r="E147" s="16"/>
      <c r="F147" s="16"/>
      <c r="G147" s="16"/>
      <c r="H147" s="16"/>
    </row>
    <row r="148" spans="2:8" x14ac:dyDescent="0.25">
      <c r="B148" s="16"/>
      <c r="C148" s="16"/>
      <c r="D148" s="16"/>
      <c r="E148" s="16"/>
      <c r="F148" s="16"/>
      <c r="G148" s="16"/>
      <c r="H148" s="16"/>
    </row>
    <row r="149" spans="2:8" x14ac:dyDescent="0.25">
      <c r="F149" s="15"/>
      <c r="G149" s="15"/>
      <c r="H149" s="15"/>
    </row>
    <row r="150" spans="2:8" x14ac:dyDescent="0.25">
      <c r="F150" s="15"/>
      <c r="G150" s="15"/>
      <c r="H150" s="15"/>
    </row>
    <row r="151" spans="2:8" x14ac:dyDescent="0.25">
      <c r="F151" s="15"/>
      <c r="G151" s="15"/>
      <c r="H151" s="15"/>
    </row>
    <row r="152" spans="2:8" x14ac:dyDescent="0.25">
      <c r="F152" s="15"/>
      <c r="G152" s="15"/>
      <c r="H152" s="15"/>
    </row>
    <row r="153" spans="2:8" x14ac:dyDescent="0.25">
      <c r="F153" s="15"/>
      <c r="G153" s="15"/>
      <c r="H153" s="15"/>
    </row>
    <row r="154" spans="2:8" x14ac:dyDescent="0.25">
      <c r="F154" s="15"/>
      <c r="G154" s="15"/>
      <c r="H154" s="15"/>
    </row>
    <row r="155" spans="2:8" x14ac:dyDescent="0.25">
      <c r="F155" s="15"/>
      <c r="G155" s="15"/>
      <c r="H155" s="15"/>
    </row>
    <row r="156" spans="2:8" x14ac:dyDescent="0.25">
      <c r="F156" s="15"/>
      <c r="G156" s="15"/>
      <c r="H156" s="15"/>
    </row>
    <row r="157" spans="2:8" x14ac:dyDescent="0.25">
      <c r="F157" s="15"/>
      <c r="G157" s="15"/>
      <c r="H157" s="15"/>
    </row>
    <row r="158" spans="2:8" x14ac:dyDescent="0.25">
      <c r="F158" s="15"/>
      <c r="G158" s="15"/>
      <c r="H158" s="15"/>
    </row>
    <row r="159" spans="2:8" x14ac:dyDescent="0.25">
      <c r="F159" s="15"/>
      <c r="G159" s="15"/>
      <c r="H159" s="15"/>
    </row>
    <row r="160" spans="2:8" x14ac:dyDescent="0.25">
      <c r="F160" s="15"/>
      <c r="G160" s="15"/>
      <c r="H160" s="15"/>
    </row>
    <row r="161" spans="6:8" x14ac:dyDescent="0.25">
      <c r="F161" s="15"/>
      <c r="G161" s="15"/>
      <c r="H161" s="15"/>
    </row>
    <row r="162" spans="6:8" x14ac:dyDescent="0.25">
      <c r="F162" s="15"/>
      <c r="G162" s="15"/>
      <c r="H162" s="15"/>
    </row>
    <row r="163" spans="6:8" x14ac:dyDescent="0.25">
      <c r="F163" s="15"/>
      <c r="G163" s="15"/>
      <c r="H163" s="15"/>
    </row>
    <row r="164" spans="6:8" x14ac:dyDescent="0.25">
      <c r="F164" s="15"/>
      <c r="G164" s="15"/>
      <c r="H164" s="15"/>
    </row>
    <row r="165" spans="6:8" x14ac:dyDescent="0.25">
      <c r="F165" s="15"/>
      <c r="G165" s="15"/>
      <c r="H165" s="15"/>
    </row>
    <row r="166" spans="6:8" x14ac:dyDescent="0.25">
      <c r="F166" s="15"/>
      <c r="G166" s="15"/>
      <c r="H166" s="15"/>
    </row>
    <row r="167" spans="6:8" x14ac:dyDescent="0.25">
      <c r="F167" s="15"/>
      <c r="G167" s="15"/>
      <c r="H167" s="15"/>
    </row>
    <row r="168" spans="6:8" x14ac:dyDescent="0.25">
      <c r="F168" s="15"/>
      <c r="G168" s="15"/>
      <c r="H168" s="15"/>
    </row>
    <row r="169" spans="6:8" x14ac:dyDescent="0.25">
      <c r="F169" s="15"/>
      <c r="G169" s="15"/>
      <c r="H169" s="15"/>
    </row>
    <row r="170" spans="6:8" x14ac:dyDescent="0.25">
      <c r="F170" s="15"/>
      <c r="G170" s="15"/>
      <c r="H170" s="15"/>
    </row>
    <row r="171" spans="6:8" x14ac:dyDescent="0.25">
      <c r="F171" s="15"/>
      <c r="G171" s="15"/>
      <c r="H171" s="15"/>
    </row>
    <row r="172" spans="6:8" x14ac:dyDescent="0.25">
      <c r="F172" s="15"/>
      <c r="G172" s="15"/>
      <c r="H172" s="15"/>
    </row>
    <row r="173" spans="6:8" x14ac:dyDescent="0.25">
      <c r="F173" s="15"/>
      <c r="G173" s="15"/>
      <c r="H173" s="15"/>
    </row>
    <row r="174" spans="6:8" x14ac:dyDescent="0.25">
      <c r="F174" s="15"/>
      <c r="G174" s="15"/>
      <c r="H174" s="15"/>
    </row>
    <row r="175" spans="6:8" x14ac:dyDescent="0.25">
      <c r="F175" s="15"/>
      <c r="G175" s="15"/>
      <c r="H175" s="15"/>
    </row>
    <row r="176" spans="6:8" x14ac:dyDescent="0.25">
      <c r="F176" s="15"/>
      <c r="G176" s="15"/>
      <c r="H176" s="15"/>
    </row>
    <row r="177" spans="6:8" x14ac:dyDescent="0.25">
      <c r="F177" s="15"/>
      <c r="G177" s="15"/>
      <c r="H177" s="15"/>
    </row>
    <row r="178" spans="6:8" x14ac:dyDescent="0.25">
      <c r="F178" s="15"/>
      <c r="G178" s="15"/>
      <c r="H178" s="15"/>
    </row>
    <row r="179" spans="6:8" x14ac:dyDescent="0.25">
      <c r="F179" s="15"/>
      <c r="G179" s="15"/>
      <c r="H179" s="15"/>
    </row>
    <row r="180" spans="6:8" x14ac:dyDescent="0.25">
      <c r="F180" s="15"/>
      <c r="G180" s="15"/>
      <c r="H180" s="15"/>
    </row>
    <row r="181" spans="6:8" x14ac:dyDescent="0.25">
      <c r="F181" s="15"/>
      <c r="G181" s="15"/>
      <c r="H181" s="15"/>
    </row>
    <row r="182" spans="6:8" x14ac:dyDescent="0.25">
      <c r="F182" s="15"/>
      <c r="G182" s="15"/>
      <c r="H182" s="15"/>
    </row>
    <row r="183" spans="6:8" x14ac:dyDescent="0.25">
      <c r="F183" s="15"/>
      <c r="G183" s="15"/>
      <c r="H183" s="15"/>
    </row>
    <row r="184" spans="6:8" x14ac:dyDescent="0.25">
      <c r="F184" s="15"/>
      <c r="G184" s="15"/>
      <c r="H184" s="15"/>
    </row>
  </sheetData>
  <autoFilter ref="A1:AI184">
    <sortState ref="A2:AI190">
      <sortCondition descending="1" ref="N1:N190"/>
    </sortState>
  </autoFilter>
  <sortState ref="A2:AI65">
    <sortCondition ref="A2:A65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topLeftCell="A25" zoomScale="120" zoomScaleNormal="120" workbookViewId="0">
      <selection activeCell="J29" sqref="J29"/>
    </sheetView>
  </sheetViews>
  <sheetFormatPr defaultColWidth="11.42578125" defaultRowHeight="15" x14ac:dyDescent="0.25"/>
  <cols>
    <col min="3" max="3" width="14.42578125" customWidth="1"/>
  </cols>
  <sheetData>
    <row r="1" spans="2:18" s="78" customFormat="1" ht="110.25" x14ac:dyDescent="0.25">
      <c r="B1" s="87" t="s">
        <v>515</v>
      </c>
      <c r="C1" s="88" t="s">
        <v>1</v>
      </c>
      <c r="D1" s="81" t="s">
        <v>0</v>
      </c>
      <c r="E1" s="81" t="s">
        <v>2</v>
      </c>
      <c r="F1" s="82" t="s">
        <v>3</v>
      </c>
      <c r="G1" s="82" t="s">
        <v>4</v>
      </c>
      <c r="H1" s="82" t="s">
        <v>271</v>
      </c>
      <c r="I1" s="82" t="s">
        <v>5</v>
      </c>
      <c r="J1" s="83" t="s">
        <v>6</v>
      </c>
      <c r="K1" s="84" t="s">
        <v>12</v>
      </c>
      <c r="L1" s="80"/>
      <c r="M1" s="83" t="s">
        <v>7</v>
      </c>
      <c r="N1" s="85" t="s">
        <v>8</v>
      </c>
      <c r="O1" s="83" t="s">
        <v>9</v>
      </c>
      <c r="P1" s="86" t="s">
        <v>499</v>
      </c>
      <c r="Q1" s="80"/>
      <c r="R1" s="80"/>
    </row>
    <row r="2" spans="2:18" ht="14.45" x14ac:dyDescent="0.35">
      <c r="B2" s="76" t="s">
        <v>264</v>
      </c>
      <c r="C2">
        <v>5</v>
      </c>
      <c r="D2">
        <v>28</v>
      </c>
      <c r="E2">
        <v>16</v>
      </c>
      <c r="F2">
        <v>29</v>
      </c>
      <c r="G2">
        <v>19</v>
      </c>
      <c r="H2">
        <v>28</v>
      </c>
      <c r="I2">
        <v>18</v>
      </c>
      <c r="J2">
        <v>49</v>
      </c>
      <c r="M2">
        <v>29</v>
      </c>
      <c r="N2">
        <v>27</v>
      </c>
      <c r="O2">
        <v>17</v>
      </c>
      <c r="P2">
        <v>31</v>
      </c>
    </row>
    <row r="3" spans="2:18" ht="14.45" x14ac:dyDescent="0.35">
      <c r="B3" s="76" t="s">
        <v>265</v>
      </c>
      <c r="C3">
        <v>4</v>
      </c>
      <c r="D3">
        <v>31</v>
      </c>
      <c r="E3">
        <v>30</v>
      </c>
      <c r="F3">
        <v>23</v>
      </c>
      <c r="G3">
        <v>24</v>
      </c>
      <c r="H3">
        <v>20</v>
      </c>
      <c r="I3">
        <v>31</v>
      </c>
      <c r="J3">
        <v>9</v>
      </c>
      <c r="M3">
        <v>14</v>
      </c>
      <c r="N3">
        <v>10</v>
      </c>
      <c r="O3">
        <v>15</v>
      </c>
      <c r="P3">
        <v>13</v>
      </c>
    </row>
    <row r="4" spans="2:18" ht="14.45" x14ac:dyDescent="0.35">
      <c r="B4" s="76" t="s">
        <v>266</v>
      </c>
      <c r="C4">
        <v>3</v>
      </c>
      <c r="D4">
        <v>2</v>
      </c>
      <c r="E4">
        <v>14</v>
      </c>
      <c r="F4">
        <v>6</v>
      </c>
      <c r="G4">
        <v>16</v>
      </c>
      <c r="H4">
        <v>12</v>
      </c>
      <c r="I4">
        <v>4</v>
      </c>
      <c r="J4">
        <v>3</v>
      </c>
      <c r="M4">
        <v>2</v>
      </c>
      <c r="N4">
        <v>6</v>
      </c>
      <c r="O4">
        <v>11</v>
      </c>
      <c r="P4">
        <v>2</v>
      </c>
    </row>
    <row r="5" spans="2:18" ht="14.45" x14ac:dyDescent="0.35">
      <c r="B5" s="76" t="s">
        <v>267</v>
      </c>
      <c r="C5">
        <v>2</v>
      </c>
      <c r="D5">
        <v>0</v>
      </c>
      <c r="E5">
        <v>0</v>
      </c>
      <c r="F5">
        <v>3</v>
      </c>
      <c r="G5">
        <v>2</v>
      </c>
      <c r="H5">
        <v>0</v>
      </c>
      <c r="I5">
        <v>5</v>
      </c>
      <c r="J5">
        <v>0</v>
      </c>
      <c r="M5">
        <v>4</v>
      </c>
      <c r="N5">
        <v>4</v>
      </c>
      <c r="O5">
        <v>4</v>
      </c>
      <c r="P5">
        <v>0</v>
      </c>
    </row>
    <row r="6" spans="2:18" ht="14.45" x14ac:dyDescent="0.35">
      <c r="B6" s="76" t="s">
        <v>268</v>
      </c>
      <c r="C6">
        <v>1</v>
      </c>
      <c r="D6">
        <v>0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M6">
        <v>0</v>
      </c>
      <c r="N6">
        <v>1</v>
      </c>
      <c r="O6">
        <v>0</v>
      </c>
      <c r="P6">
        <v>0</v>
      </c>
    </row>
    <row r="7" spans="2:18" ht="14.45" x14ac:dyDescent="0.35">
      <c r="B7" s="76" t="s">
        <v>269</v>
      </c>
      <c r="C7">
        <v>0</v>
      </c>
      <c r="D7">
        <v>0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M7">
        <v>12</v>
      </c>
      <c r="N7">
        <v>13</v>
      </c>
      <c r="O7">
        <v>14</v>
      </c>
      <c r="P7">
        <v>15</v>
      </c>
    </row>
    <row r="8" spans="2:18" ht="14.45" x14ac:dyDescent="0.35">
      <c r="B8" s="76" t="s">
        <v>270</v>
      </c>
      <c r="D8">
        <f>SUM(D2:D7)</f>
        <v>61</v>
      </c>
      <c r="E8">
        <f t="shared" ref="E8:P8" si="0">SUM(E2:E7)</f>
        <v>61</v>
      </c>
      <c r="F8">
        <f t="shared" si="0"/>
        <v>61</v>
      </c>
      <c r="G8">
        <f t="shared" si="0"/>
        <v>61</v>
      </c>
      <c r="H8">
        <f t="shared" si="0"/>
        <v>61</v>
      </c>
      <c r="I8">
        <f t="shared" si="0"/>
        <v>61</v>
      </c>
      <c r="J8">
        <f t="shared" si="0"/>
        <v>61</v>
      </c>
      <c r="M8">
        <f t="shared" si="0"/>
        <v>61</v>
      </c>
      <c r="N8">
        <f t="shared" si="0"/>
        <v>61</v>
      </c>
      <c r="O8">
        <f t="shared" si="0"/>
        <v>61</v>
      </c>
      <c r="P8">
        <f t="shared" si="0"/>
        <v>61</v>
      </c>
    </row>
    <row r="9" spans="2:18" s="98" customFormat="1" ht="14.45" x14ac:dyDescent="0.35">
      <c r="B9" s="97" t="s">
        <v>505</v>
      </c>
      <c r="D9" s="100">
        <v>4.4262295081967213</v>
      </c>
      <c r="E9" s="100">
        <v>4.0333333333333332</v>
      </c>
      <c r="F9" s="100">
        <v>4.278688524590164</v>
      </c>
      <c r="G9" s="100">
        <v>3.9836065573770494</v>
      </c>
      <c r="H9" s="100">
        <v>4.2666666666666666</v>
      </c>
      <c r="I9" s="100">
        <v>3.918032786885246</v>
      </c>
      <c r="J9" s="100">
        <v>4.7540983606557381</v>
      </c>
      <c r="M9" s="100">
        <v>4.3877551020408161</v>
      </c>
      <c r="N9" s="100">
        <v>4.208333333333333</v>
      </c>
      <c r="O9" s="100">
        <v>3.9574468085106385</v>
      </c>
      <c r="P9" s="100">
        <v>4.6304347826086953</v>
      </c>
    </row>
    <row r="11" spans="2:18" s="80" customFormat="1" ht="110.25" x14ac:dyDescent="0.25">
      <c r="B11" s="79" t="s">
        <v>498</v>
      </c>
      <c r="D11" s="81" t="s">
        <v>0</v>
      </c>
      <c r="E11" s="81" t="s">
        <v>2</v>
      </c>
      <c r="F11" s="82" t="s">
        <v>3</v>
      </c>
      <c r="G11" s="82" t="s">
        <v>4</v>
      </c>
      <c r="H11" s="82" t="s">
        <v>271</v>
      </c>
      <c r="I11" s="82" t="s">
        <v>5</v>
      </c>
      <c r="J11" s="83" t="s">
        <v>6</v>
      </c>
      <c r="K11" s="84" t="s">
        <v>12</v>
      </c>
      <c r="M11" s="83" t="s">
        <v>7</v>
      </c>
      <c r="N11" s="85" t="s">
        <v>8</v>
      </c>
      <c r="O11" s="83" t="s">
        <v>9</v>
      </c>
      <c r="P11" s="86" t="s">
        <v>499</v>
      </c>
    </row>
    <row r="12" spans="2:18" ht="14.45" x14ac:dyDescent="0.35">
      <c r="B12" s="76" t="s">
        <v>264</v>
      </c>
      <c r="C12">
        <v>5</v>
      </c>
      <c r="D12">
        <v>25</v>
      </c>
      <c r="E12">
        <v>16</v>
      </c>
      <c r="F12">
        <v>17</v>
      </c>
      <c r="G12">
        <v>22</v>
      </c>
      <c r="H12">
        <v>17</v>
      </c>
      <c r="I12">
        <v>18</v>
      </c>
      <c r="J12">
        <v>32</v>
      </c>
      <c r="M12">
        <v>15</v>
      </c>
      <c r="N12">
        <v>13</v>
      </c>
      <c r="O12">
        <v>16</v>
      </c>
      <c r="P12">
        <v>15</v>
      </c>
    </row>
    <row r="13" spans="2:18" ht="14.45" x14ac:dyDescent="0.35">
      <c r="B13" s="76" t="s">
        <v>265</v>
      </c>
      <c r="C13">
        <v>4</v>
      </c>
      <c r="D13">
        <v>22</v>
      </c>
      <c r="E13">
        <v>28</v>
      </c>
      <c r="F13">
        <v>18</v>
      </c>
      <c r="G13">
        <v>20</v>
      </c>
      <c r="H13">
        <v>18</v>
      </c>
      <c r="I13">
        <v>15</v>
      </c>
      <c r="J13">
        <v>13</v>
      </c>
      <c r="M13">
        <v>18</v>
      </c>
      <c r="N13">
        <v>19</v>
      </c>
      <c r="O13">
        <v>12</v>
      </c>
      <c r="P13">
        <v>16</v>
      </c>
    </row>
    <row r="14" spans="2:18" ht="14.45" x14ac:dyDescent="0.35">
      <c r="B14" s="76" t="s">
        <v>266</v>
      </c>
      <c r="C14">
        <v>3</v>
      </c>
      <c r="D14">
        <v>10</v>
      </c>
      <c r="E14">
        <v>9</v>
      </c>
      <c r="F14">
        <v>20</v>
      </c>
      <c r="G14">
        <v>14</v>
      </c>
      <c r="H14">
        <v>16</v>
      </c>
      <c r="I14">
        <v>8</v>
      </c>
      <c r="J14">
        <v>6</v>
      </c>
      <c r="M14">
        <v>9</v>
      </c>
      <c r="N14">
        <v>10</v>
      </c>
      <c r="O14">
        <v>11</v>
      </c>
      <c r="P14">
        <v>5</v>
      </c>
    </row>
    <row r="15" spans="2:18" ht="14.45" x14ac:dyDescent="0.35">
      <c r="B15" s="76" t="s">
        <v>267</v>
      </c>
      <c r="C15">
        <v>2</v>
      </c>
      <c r="D15">
        <v>0</v>
      </c>
      <c r="E15">
        <v>2</v>
      </c>
      <c r="F15">
        <v>2</v>
      </c>
      <c r="G15">
        <v>2</v>
      </c>
      <c r="H15">
        <v>2</v>
      </c>
      <c r="I15">
        <v>6</v>
      </c>
      <c r="J15">
        <v>4</v>
      </c>
      <c r="M15">
        <v>3</v>
      </c>
      <c r="N15">
        <v>1</v>
      </c>
      <c r="O15">
        <v>5</v>
      </c>
      <c r="P15">
        <v>1</v>
      </c>
    </row>
    <row r="16" spans="2:18" ht="14.45" x14ac:dyDescent="0.35">
      <c r="B16" s="76" t="s">
        <v>268</v>
      </c>
      <c r="C16">
        <v>1</v>
      </c>
      <c r="D16">
        <v>1</v>
      </c>
      <c r="E16">
        <v>3</v>
      </c>
      <c r="F16">
        <v>1</v>
      </c>
      <c r="G16">
        <v>0</v>
      </c>
      <c r="H16">
        <v>3</v>
      </c>
      <c r="I16">
        <v>10</v>
      </c>
      <c r="J16">
        <v>2</v>
      </c>
      <c r="M16">
        <v>1</v>
      </c>
      <c r="N16">
        <v>3</v>
      </c>
      <c r="O16">
        <v>1</v>
      </c>
      <c r="P16">
        <v>5</v>
      </c>
    </row>
    <row r="17" spans="2:16" ht="14.45" x14ac:dyDescent="0.35">
      <c r="B17" s="76" t="s">
        <v>269</v>
      </c>
      <c r="C17">
        <v>0</v>
      </c>
      <c r="D17">
        <v>0</v>
      </c>
      <c r="E17">
        <v>0</v>
      </c>
      <c r="F17">
        <v>0</v>
      </c>
      <c r="G17">
        <v>0</v>
      </c>
      <c r="H17">
        <v>2</v>
      </c>
      <c r="I17">
        <v>1</v>
      </c>
      <c r="J17">
        <v>1</v>
      </c>
      <c r="M17">
        <v>12</v>
      </c>
      <c r="N17">
        <v>12</v>
      </c>
      <c r="O17">
        <v>13</v>
      </c>
      <c r="P17">
        <v>16</v>
      </c>
    </row>
    <row r="18" spans="2:16" ht="14.45" x14ac:dyDescent="0.35">
      <c r="B18" s="76" t="s">
        <v>270</v>
      </c>
      <c r="D18">
        <f>SUM(D12:D17)</f>
        <v>58</v>
      </c>
      <c r="E18">
        <f t="shared" ref="E18:P18" si="1">SUM(E12:E17)</f>
        <v>58</v>
      </c>
      <c r="F18">
        <f t="shared" si="1"/>
        <v>58</v>
      </c>
      <c r="G18">
        <f t="shared" si="1"/>
        <v>58</v>
      </c>
      <c r="H18">
        <f t="shared" si="1"/>
        <v>58</v>
      </c>
      <c r="I18">
        <f t="shared" si="1"/>
        <v>58</v>
      </c>
      <c r="J18">
        <f t="shared" si="1"/>
        <v>58</v>
      </c>
      <c r="M18">
        <f t="shared" si="1"/>
        <v>58</v>
      </c>
      <c r="N18">
        <f t="shared" si="1"/>
        <v>58</v>
      </c>
      <c r="O18">
        <f t="shared" si="1"/>
        <v>58</v>
      </c>
      <c r="P18">
        <f t="shared" si="1"/>
        <v>58</v>
      </c>
    </row>
    <row r="19" spans="2:16" s="98" customFormat="1" ht="14.45" x14ac:dyDescent="0.35">
      <c r="B19" s="97" t="s">
        <v>505</v>
      </c>
      <c r="D19" s="100">
        <v>4.2068965517241379</v>
      </c>
      <c r="E19" s="100">
        <v>3.896551724137931</v>
      </c>
      <c r="F19" s="100">
        <v>3.8275862068965516</v>
      </c>
      <c r="G19" s="100">
        <v>4.068965517241379</v>
      </c>
      <c r="H19" s="100">
        <v>3.7857142857142856</v>
      </c>
      <c r="I19" s="100">
        <v>3.4385964912280702</v>
      </c>
      <c r="J19" s="100">
        <v>4.2105263157894735</v>
      </c>
      <c r="M19" s="100">
        <v>3.9347826086956523</v>
      </c>
      <c r="N19" s="100">
        <v>3.8260869565217392</v>
      </c>
      <c r="O19" s="100">
        <v>3.8222222222222224</v>
      </c>
      <c r="P19" s="100">
        <v>3.8333333333333335</v>
      </c>
    </row>
    <row r="20" spans="2:16" ht="23.1" x14ac:dyDescent="0.35">
      <c r="B20" s="30"/>
    </row>
    <row r="21" spans="2:16" s="78" customFormat="1" ht="15.6" x14ac:dyDescent="0.35">
      <c r="B21" s="77" t="s">
        <v>500</v>
      </c>
    </row>
    <row r="22" spans="2:16" ht="23.1" x14ac:dyDescent="0.35">
      <c r="B22" s="30"/>
      <c r="C22">
        <v>5</v>
      </c>
      <c r="D22">
        <f t="shared" ref="D22:D27" si="2">SUM(D12,D2)</f>
        <v>53</v>
      </c>
      <c r="E22">
        <f t="shared" ref="E22:P22" si="3">SUM(E12,E2)</f>
        <v>32</v>
      </c>
      <c r="F22">
        <f t="shared" si="3"/>
        <v>46</v>
      </c>
      <c r="G22">
        <f t="shared" si="3"/>
        <v>41</v>
      </c>
      <c r="H22">
        <f t="shared" si="3"/>
        <v>45</v>
      </c>
      <c r="I22">
        <f t="shared" si="3"/>
        <v>36</v>
      </c>
      <c r="J22">
        <f t="shared" si="3"/>
        <v>81</v>
      </c>
      <c r="M22">
        <f t="shared" si="3"/>
        <v>44</v>
      </c>
      <c r="N22">
        <f t="shared" si="3"/>
        <v>40</v>
      </c>
      <c r="O22">
        <f t="shared" si="3"/>
        <v>33</v>
      </c>
      <c r="P22">
        <f t="shared" si="3"/>
        <v>46</v>
      </c>
    </row>
    <row r="23" spans="2:16" ht="23.1" x14ac:dyDescent="0.35">
      <c r="B23" s="30"/>
      <c r="C23">
        <v>4</v>
      </c>
      <c r="D23">
        <f t="shared" si="2"/>
        <v>53</v>
      </c>
      <c r="E23">
        <f t="shared" ref="E23:J27" si="4">SUM(E13,E3)</f>
        <v>58</v>
      </c>
      <c r="F23">
        <f t="shared" si="4"/>
        <v>41</v>
      </c>
      <c r="G23">
        <f t="shared" si="4"/>
        <v>44</v>
      </c>
      <c r="H23">
        <f t="shared" si="4"/>
        <v>38</v>
      </c>
      <c r="I23">
        <f t="shared" si="4"/>
        <v>46</v>
      </c>
      <c r="J23">
        <f t="shared" si="4"/>
        <v>22</v>
      </c>
      <c r="M23">
        <f t="shared" ref="M23:P27" si="5">SUM(M13,M3)</f>
        <v>32</v>
      </c>
      <c r="N23">
        <f t="shared" si="5"/>
        <v>29</v>
      </c>
      <c r="O23">
        <f t="shared" si="5"/>
        <v>27</v>
      </c>
      <c r="P23">
        <f t="shared" si="5"/>
        <v>29</v>
      </c>
    </row>
    <row r="24" spans="2:16" ht="23.1" x14ac:dyDescent="0.35">
      <c r="B24" s="30"/>
      <c r="C24">
        <v>3</v>
      </c>
      <c r="D24">
        <f t="shared" si="2"/>
        <v>12</v>
      </c>
      <c r="E24">
        <f t="shared" si="4"/>
        <v>23</v>
      </c>
      <c r="F24">
        <f t="shared" si="4"/>
        <v>26</v>
      </c>
      <c r="G24">
        <f t="shared" si="4"/>
        <v>30</v>
      </c>
      <c r="H24">
        <f t="shared" si="4"/>
        <v>28</v>
      </c>
      <c r="I24">
        <f t="shared" si="4"/>
        <v>12</v>
      </c>
      <c r="J24">
        <f t="shared" si="4"/>
        <v>9</v>
      </c>
      <c r="M24">
        <f t="shared" si="5"/>
        <v>11</v>
      </c>
      <c r="N24">
        <f t="shared" si="5"/>
        <v>16</v>
      </c>
      <c r="O24">
        <f t="shared" si="5"/>
        <v>22</v>
      </c>
      <c r="P24">
        <f t="shared" si="5"/>
        <v>7</v>
      </c>
    </row>
    <row r="25" spans="2:16" ht="23.1" x14ac:dyDescent="0.35">
      <c r="B25" s="30"/>
      <c r="C25">
        <v>2</v>
      </c>
      <c r="D25">
        <f t="shared" si="2"/>
        <v>0</v>
      </c>
      <c r="E25">
        <f t="shared" si="4"/>
        <v>2</v>
      </c>
      <c r="F25">
        <f t="shared" si="4"/>
        <v>5</v>
      </c>
      <c r="G25">
        <f t="shared" si="4"/>
        <v>4</v>
      </c>
      <c r="H25">
        <f t="shared" si="4"/>
        <v>2</v>
      </c>
      <c r="I25">
        <f t="shared" si="4"/>
        <v>11</v>
      </c>
      <c r="J25">
        <f t="shared" si="4"/>
        <v>4</v>
      </c>
      <c r="M25">
        <f t="shared" si="5"/>
        <v>7</v>
      </c>
      <c r="N25">
        <f t="shared" si="5"/>
        <v>5</v>
      </c>
      <c r="O25">
        <f t="shared" si="5"/>
        <v>9</v>
      </c>
      <c r="P25">
        <f t="shared" si="5"/>
        <v>1</v>
      </c>
    </row>
    <row r="26" spans="2:16" ht="23.1" x14ac:dyDescent="0.35">
      <c r="B26" s="30"/>
      <c r="C26">
        <v>1</v>
      </c>
      <c r="D26">
        <f t="shared" si="2"/>
        <v>1</v>
      </c>
      <c r="E26">
        <f t="shared" si="4"/>
        <v>3</v>
      </c>
      <c r="F26">
        <f t="shared" si="4"/>
        <v>1</v>
      </c>
      <c r="G26">
        <f t="shared" si="4"/>
        <v>0</v>
      </c>
      <c r="H26">
        <f t="shared" si="4"/>
        <v>3</v>
      </c>
      <c r="I26">
        <f t="shared" si="4"/>
        <v>13</v>
      </c>
      <c r="J26">
        <f t="shared" si="4"/>
        <v>2</v>
      </c>
      <c r="M26">
        <f t="shared" si="5"/>
        <v>1</v>
      </c>
      <c r="N26">
        <f t="shared" si="5"/>
        <v>4</v>
      </c>
      <c r="O26">
        <f t="shared" si="5"/>
        <v>1</v>
      </c>
      <c r="P26">
        <f t="shared" si="5"/>
        <v>5</v>
      </c>
    </row>
    <row r="27" spans="2:16" ht="23.1" x14ac:dyDescent="0.35">
      <c r="B27" s="30"/>
      <c r="C27">
        <v>0</v>
      </c>
      <c r="D27">
        <f t="shared" si="2"/>
        <v>0</v>
      </c>
      <c r="E27">
        <f t="shared" si="4"/>
        <v>1</v>
      </c>
      <c r="F27">
        <f t="shared" si="4"/>
        <v>0</v>
      </c>
      <c r="G27">
        <f t="shared" si="4"/>
        <v>0</v>
      </c>
      <c r="H27">
        <f t="shared" si="4"/>
        <v>3</v>
      </c>
      <c r="I27">
        <f t="shared" si="4"/>
        <v>1</v>
      </c>
      <c r="J27">
        <f t="shared" si="4"/>
        <v>1</v>
      </c>
      <c r="M27">
        <f t="shared" si="5"/>
        <v>24</v>
      </c>
      <c r="N27">
        <f t="shared" si="5"/>
        <v>25</v>
      </c>
      <c r="O27">
        <f t="shared" si="5"/>
        <v>27</v>
      </c>
      <c r="P27">
        <f t="shared" si="5"/>
        <v>31</v>
      </c>
    </row>
    <row r="28" spans="2:16" s="98" customFormat="1" ht="18" x14ac:dyDescent="0.35">
      <c r="B28" s="99" t="s">
        <v>505</v>
      </c>
      <c r="D28" s="100">
        <f>(D9+D19)/2</f>
        <v>4.3165630299604292</v>
      </c>
      <c r="E28" s="100">
        <f t="shared" ref="E28:P28" si="6">(E9+E19)/2</f>
        <v>3.9649425287356319</v>
      </c>
      <c r="F28" s="100">
        <f t="shared" si="6"/>
        <v>4.0531373657433578</v>
      </c>
      <c r="G28" s="100">
        <f t="shared" si="6"/>
        <v>4.0262860373092142</v>
      </c>
      <c r="H28" s="100">
        <f t="shared" si="6"/>
        <v>4.0261904761904761</v>
      </c>
      <c r="I28" s="100">
        <f t="shared" si="6"/>
        <v>3.6783146390566581</v>
      </c>
      <c r="J28" s="100">
        <f t="shared" si="6"/>
        <v>4.4823123382226058</v>
      </c>
      <c r="K28" s="100"/>
      <c r="L28" s="100"/>
      <c r="M28" s="100">
        <f t="shared" si="6"/>
        <v>4.1612688553682347</v>
      </c>
      <c r="N28" s="100">
        <f t="shared" si="6"/>
        <v>4.0172101449275361</v>
      </c>
      <c r="O28" s="100">
        <f t="shared" si="6"/>
        <v>3.8898345153664304</v>
      </c>
      <c r="P28" s="100">
        <f t="shared" si="6"/>
        <v>4.2318840579710146</v>
      </c>
    </row>
    <row r="29" spans="2:16" ht="23.1" x14ac:dyDescent="0.35">
      <c r="B29" s="30"/>
    </row>
  </sheetData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Evaluation Form</vt:lpstr>
      <vt:lpstr>Year 5 St.John's</vt:lpstr>
      <vt:lpstr>Year 6_St.John's</vt:lpstr>
      <vt:lpstr>Graphs Combined </vt:lpstr>
    </vt:vector>
  </TitlesOfParts>
  <Company>University of Manchester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Sanjai Patel</dc:creator>
  <cp:lastModifiedBy>Socke</cp:lastModifiedBy>
  <dcterms:created xsi:type="dcterms:W3CDTF">2018-07-13T15:22:35Z</dcterms:created>
  <dcterms:modified xsi:type="dcterms:W3CDTF">2018-12-06T11:33:01Z</dcterms:modified>
</cp:coreProperties>
</file>