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0490" windowHeight="6930" firstSheet="4" activeTab="7"/>
  </bookViews>
  <sheets>
    <sheet name="Observations Predation on bees" sheetId="9" r:id="rId1"/>
    <sheet name="Summary Predation on bees" sheetId="5" r:id="rId2"/>
    <sheet name="Observations bee Necrophagy " sheetId="11" r:id="rId3"/>
    <sheet name="Summary Necrophagy" sheetId="6" r:id="rId4"/>
    <sheet name="raw  tot observations on bees" sheetId="8" r:id="rId5"/>
    <sheet name="raw observations on pupae" sheetId="13" r:id="rId6"/>
    <sheet name="raw observations on drones" sheetId="14" r:id="rId7"/>
    <sheet name="Foglio1" sheetId="25" r:id="rId8"/>
  </sheets>
  <definedNames>
    <definedName name="_xlnm._FilterDatabase" localSheetId="2" hidden="1">'Observations bee Necrophagy '!$A$1:$G$776</definedName>
    <definedName name="_xlnm._FilterDatabase" localSheetId="0" hidden="1">'Observations Predation on bees'!$A$1:$H$365</definedName>
    <definedName name="_xlnm._FilterDatabase" localSheetId="4" hidden="1">'raw  tot observations on bees'!$A$1:$Q$1420</definedName>
    <definedName name="_xlnm._FilterDatabase" localSheetId="6" hidden="1">'raw observations on drones'!$A$1:$P$28</definedName>
    <definedName name="_xlnm._FilterDatabase" localSheetId="5" hidden="1">'raw observations on pupae'!$A$1:$P$33</definedName>
  </definedName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6" l="1"/>
  <c r="F6" i="6"/>
  <c r="F7" i="6"/>
  <c r="F8" i="6"/>
  <c r="F4" i="6"/>
  <c r="F3" i="6"/>
  <c r="C7" i="6"/>
  <c r="C6" i="6"/>
  <c r="C5" i="6"/>
  <c r="C4" i="6"/>
  <c r="F8" i="5"/>
  <c r="F7" i="5"/>
  <c r="F6" i="5"/>
  <c r="F5" i="5"/>
  <c r="F4" i="5"/>
  <c r="F3" i="5"/>
  <c r="C5" i="5"/>
  <c r="C4" i="5"/>
  <c r="C3" i="5"/>
  <c r="C3" i="6" l="1"/>
  <c r="F14" i="5" l="1"/>
  <c r="F13" i="5"/>
  <c r="F12" i="5"/>
  <c r="F14" i="6"/>
  <c r="F13" i="6"/>
  <c r="F12" i="6"/>
  <c r="F33" i="6"/>
  <c r="F26" i="6"/>
  <c r="F20" i="6"/>
  <c r="F15" i="6"/>
  <c r="B12" i="6"/>
  <c r="E33" i="6"/>
  <c r="E26" i="6"/>
  <c r="E20" i="6"/>
  <c r="E15" i="6"/>
  <c r="E9" i="6"/>
  <c r="B8" i="6"/>
  <c r="F33" i="5" l="1"/>
  <c r="E33" i="5"/>
  <c r="F26" i="5"/>
  <c r="F20" i="5"/>
  <c r="E26" i="5"/>
  <c r="E20" i="5"/>
  <c r="E15" i="5" l="1"/>
  <c r="H2" i="5"/>
  <c r="F15" i="5"/>
  <c r="B12" i="5"/>
  <c r="F2" i="5"/>
  <c r="C2" i="5"/>
  <c r="E9" i="5"/>
  <c r="F9" i="5" s="1"/>
  <c r="B6" i="5"/>
  <c r="C6" i="5" s="1"/>
</calcChain>
</file>

<file path=xl/sharedStrings.xml><?xml version="1.0" encoding="utf-8"?>
<sst xmlns="http://schemas.openxmlformats.org/spreadsheetml/2006/main" count="6359" uniqueCount="173">
  <si>
    <t>DATA</t>
  </si>
  <si>
    <t>A</t>
  </si>
  <si>
    <t>C</t>
  </si>
  <si>
    <t>TETO A</t>
  </si>
  <si>
    <t>TETO</t>
  </si>
  <si>
    <t>TO</t>
  </si>
  <si>
    <t>SEQ. NECRO</t>
  </si>
  <si>
    <t>TOT</t>
  </si>
  <si>
    <t>?</t>
  </si>
  <si>
    <t>TE TO A</t>
  </si>
  <si>
    <t xml:space="preserve">TETO </t>
  </si>
  <si>
    <t>TE</t>
  </si>
  <si>
    <t>TE TOA</t>
  </si>
  <si>
    <t>TOA</t>
  </si>
  <si>
    <t>14:30/16.10</t>
  </si>
  <si>
    <t>11:18/13:07</t>
  </si>
  <si>
    <t>09:49/11:36</t>
  </si>
  <si>
    <t>PUPA TOT</t>
  </si>
  <si>
    <t>TO A</t>
  </si>
  <si>
    <t xml:space="preserve">TETO A </t>
  </si>
  <si>
    <t>TE TO</t>
  </si>
  <si>
    <t>10:25/13:50</t>
  </si>
  <si>
    <t>TETO  A</t>
  </si>
  <si>
    <t>10:22/11:07</t>
  </si>
  <si>
    <t>11:08/11:53</t>
  </si>
  <si>
    <t>9:35/10:20</t>
  </si>
  <si>
    <t>10:21/11:06</t>
  </si>
  <si>
    <t xml:space="preserve">TE TO A </t>
  </si>
  <si>
    <t xml:space="preserve">TO </t>
  </si>
  <si>
    <t>12:30/13:15</t>
  </si>
  <si>
    <t>13:16/14:01</t>
  </si>
  <si>
    <t>14:20/15:05</t>
  </si>
  <si>
    <t>15:07/15:52</t>
  </si>
  <si>
    <t>14:00/14:45</t>
  </si>
  <si>
    <t>14:52/15:37</t>
  </si>
  <si>
    <t>11:40/12:25</t>
  </si>
  <si>
    <t>13:33/14:18</t>
  </si>
  <si>
    <t>12:26/13:11</t>
  </si>
  <si>
    <t>14:16/15:01</t>
  </si>
  <si>
    <t>13:02/13:47</t>
  </si>
  <si>
    <t>PUPA</t>
  </si>
  <si>
    <t>15:02/15:47</t>
  </si>
  <si>
    <t>10:26/11:11</t>
  </si>
  <si>
    <t>11:12/11:57</t>
  </si>
  <si>
    <t xml:space="preserve"> TE TO A</t>
  </si>
  <si>
    <t>13:46/14:31</t>
  </si>
  <si>
    <t>14:33/15:18</t>
  </si>
  <si>
    <t xml:space="preserve">TE TO </t>
  </si>
  <si>
    <t>10:15/11:00</t>
  </si>
  <si>
    <t>11:53/12:38</t>
  </si>
  <si>
    <t>11:01/11:46</t>
  </si>
  <si>
    <t>12:39/13:24</t>
  </si>
  <si>
    <t>11:26/12:11</t>
  </si>
  <si>
    <t>12:13/12:58</t>
  </si>
  <si>
    <t>13:31/14:16</t>
  </si>
  <si>
    <t>14:16/15:03</t>
  </si>
  <si>
    <t>14:18/15:03</t>
  </si>
  <si>
    <t>9:45/10:30</t>
  </si>
  <si>
    <t>10:32/11:17</t>
  </si>
  <si>
    <t>09:45/10:30</t>
  </si>
  <si>
    <t>11:23/12:08</t>
  </si>
  <si>
    <t>12:10/12:55</t>
  </si>
  <si>
    <t>13:52/14:37</t>
  </si>
  <si>
    <t>14:40/15:25</t>
  </si>
  <si>
    <t>TO TE TO</t>
  </si>
  <si>
    <t>10:33/11:18</t>
  </si>
  <si>
    <t>11:21/12:06</t>
  </si>
  <si>
    <t>12:38/13:23</t>
  </si>
  <si>
    <t>13:25/14:10</t>
  </si>
  <si>
    <t>11:21/12:07</t>
  </si>
  <si>
    <t xml:space="preserve">TE </t>
  </si>
  <si>
    <t>14:48/15:33</t>
  </si>
  <si>
    <t>15:35/16:20</t>
  </si>
  <si>
    <t>9:29/10:14</t>
  </si>
  <si>
    <t>10:16/11:01</t>
  </si>
  <si>
    <t xml:space="preserve"> </t>
  </si>
  <si>
    <t>12:09/12:54</t>
  </si>
  <si>
    <t>9:30/10:15</t>
  </si>
  <si>
    <t>11:24/12:09</t>
  </si>
  <si>
    <t>11:07/11:52</t>
  </si>
  <si>
    <t>14:15/15:00</t>
  </si>
  <si>
    <t>15:01/15:36</t>
  </si>
  <si>
    <t>15:02/15:46</t>
  </si>
  <si>
    <t>9:32/10:17</t>
  </si>
  <si>
    <t>0 x 4</t>
  </si>
  <si>
    <t>0 x 6</t>
  </si>
  <si>
    <t>0 x 11</t>
  </si>
  <si>
    <t>0 x 7</t>
  </si>
  <si>
    <t>0 x 5</t>
  </si>
  <si>
    <t>0 x 10</t>
  </si>
  <si>
    <t>0 x 9</t>
  </si>
  <si>
    <t>0 x 3</t>
  </si>
  <si>
    <t>0x4</t>
  </si>
  <si>
    <t>0 x 2</t>
  </si>
  <si>
    <t>0 x 8</t>
  </si>
  <si>
    <t>9:22/10:07</t>
  </si>
  <si>
    <t>10:08/10:53</t>
  </si>
  <si>
    <t>0X4</t>
  </si>
  <si>
    <t>10:15/12:00</t>
  </si>
  <si>
    <t>0X7</t>
  </si>
  <si>
    <t>0X6</t>
  </si>
  <si>
    <t>0X5</t>
  </si>
  <si>
    <t>0X2</t>
  </si>
  <si>
    <t>11:15/12:00</t>
  </si>
  <si>
    <t>0X12</t>
  </si>
  <si>
    <t>12:01/12:46</t>
  </si>
  <si>
    <t>0X3</t>
  </si>
  <si>
    <t>12:28/13:13</t>
  </si>
  <si>
    <t>0x2</t>
  </si>
  <si>
    <t>0X11</t>
  </si>
  <si>
    <t xml:space="preserve">PUPA </t>
  </si>
  <si>
    <t>%</t>
  </si>
  <si>
    <t>SUBTOT</t>
  </si>
  <si>
    <t xml:space="preserve"> A</t>
  </si>
  <si>
    <t>ATTACK</t>
  </si>
  <si>
    <t>COMPETITION</t>
  </si>
  <si>
    <t>WINNER</t>
  </si>
  <si>
    <t>PREDATION</t>
  </si>
  <si>
    <t>DISMEMBERMENT</t>
  </si>
  <si>
    <t>SEQUESTRATION</t>
  </si>
  <si>
    <t xml:space="preserve">COMPETITION: N WASPS </t>
  </si>
  <si>
    <t>ATTACK TARGETED ON BEE THAT REMOVING OTHER BEE</t>
  </si>
  <si>
    <t>ATTACK TARGETED ON BEE THAT REMOVING OTHER BEE*</t>
  </si>
  <si>
    <t>PREDATION *</t>
  </si>
  <si>
    <t>HEAD</t>
  </si>
  <si>
    <t>THORAX</t>
  </si>
  <si>
    <t>ABDOMEN</t>
  </si>
  <si>
    <r>
      <t>Dismemberment</t>
    </r>
    <r>
      <rPr>
        <b/>
        <sz val="11"/>
        <color rgb="FFFF0000"/>
        <rFont val="Calibri"/>
        <family val="2"/>
        <scheme val="minor"/>
      </rPr>
      <t xml:space="preserve"> (304 events)</t>
    </r>
  </si>
  <si>
    <t>SUBTOT DISMEMBERMENT</t>
  </si>
  <si>
    <t>No DISMEMBERMENT</t>
  </si>
  <si>
    <t>HEAD / THORAX/ ABDOMEN</t>
  </si>
  <si>
    <t>HEAD + THORAX/ ABDOMEN</t>
  </si>
  <si>
    <t>HEAD/ THORAX + ABDOMEN</t>
  </si>
  <si>
    <t>Subtot =</t>
  </si>
  <si>
    <t>%  DISMEMBERMENT</t>
  </si>
  <si>
    <r>
      <t xml:space="preserve">SEQUESTRATION </t>
    </r>
    <r>
      <rPr>
        <b/>
        <sz val="11"/>
        <color rgb="FFFF0000"/>
        <rFont val="Calibri"/>
        <family val="2"/>
        <scheme val="minor"/>
      </rPr>
      <t>( 322 events)</t>
    </r>
  </si>
  <si>
    <t>% Competition</t>
  </si>
  <si>
    <t>Number wasps</t>
  </si>
  <si>
    <t>winner</t>
  </si>
  <si>
    <t>The Events with numer wasps</t>
  </si>
  <si>
    <t>NO SEQUESTRATION</t>
  </si>
  <si>
    <t>HEAD + THORAX</t>
  </si>
  <si>
    <t>THORAX + ABDOMEN</t>
  </si>
  <si>
    <t>TOT BEE</t>
  </si>
  <si>
    <t>SUBTOT SEQUESTRATION</t>
  </si>
  <si>
    <t>% SEQUESTRATION</t>
  </si>
  <si>
    <t>Predation targeted on bee that removing other bee</t>
  </si>
  <si>
    <t>DISMEMBERMENT NECROPHAGY</t>
  </si>
  <si>
    <t>SEQUESTRATION NECROPHAGY</t>
  </si>
  <si>
    <t>N WASPS</t>
  </si>
  <si>
    <t xml:space="preserve">ATTACK TARGETED ON BEE THAT REMOVING OTHER DEAD BEE </t>
  </si>
  <si>
    <t>0 or 1</t>
  </si>
  <si>
    <t>% COMPETITION</t>
  </si>
  <si>
    <t>N wasps</t>
  </si>
  <si>
    <t>Events with number wasps</t>
  </si>
  <si>
    <r>
      <t xml:space="preserve">DISMEMBERMENT </t>
    </r>
    <r>
      <rPr>
        <b/>
        <sz val="11"/>
        <color rgb="FFFF0000"/>
        <rFont val="Calibri"/>
        <family val="2"/>
        <scheme val="minor"/>
      </rPr>
      <t>( 309 events)</t>
    </r>
  </si>
  <si>
    <t>Subtot=</t>
  </si>
  <si>
    <t>HEAD/THORAX</t>
  </si>
  <si>
    <t>THORAX/ABDOMEN</t>
  </si>
  <si>
    <t>% DISMEMBERMENT</t>
  </si>
  <si>
    <r>
      <t xml:space="preserve">SEQUESTRATION </t>
    </r>
    <r>
      <rPr>
        <b/>
        <sz val="11"/>
        <color rgb="FFFF0000"/>
        <rFont val="Calibri"/>
        <family val="2"/>
        <scheme val="minor"/>
      </rPr>
      <t>( 575 events)</t>
    </r>
  </si>
  <si>
    <t>DRONE</t>
  </si>
  <si>
    <t>GROUP</t>
  </si>
  <si>
    <t>RANGE OBS.</t>
  </si>
  <si>
    <t>h</t>
  </si>
  <si>
    <t>NECROPHAGY</t>
  </si>
  <si>
    <t>DISMEMBERMENT NECRO</t>
  </si>
  <si>
    <t>SEQUESTRATION NECRO</t>
  </si>
  <si>
    <t>FAILED ATTACK 0 / PREDATION 1</t>
  </si>
  <si>
    <t>FIGHT between wasps</t>
  </si>
  <si>
    <t>attack on landing board</t>
  </si>
  <si>
    <t>Competitive events</t>
  </si>
  <si>
    <t>winner (first, second, etc.)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</si>
</sst>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;@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2" borderId="0" xfId="0" applyFont="1" applyFill="1"/>
    <xf numFmtId="14" fontId="0" fillId="0" borderId="0" xfId="0" applyNumberFormat="1"/>
    <xf numFmtId="20" fontId="0" fillId="0" borderId="0" xfId="0" applyNumberFormat="1"/>
    <xf numFmtId="0" fontId="0" fillId="0" borderId="0" xfId="0" applyFont="1" applyFill="1"/>
    <xf numFmtId="20" fontId="0" fillId="0" borderId="0" xfId="0" applyNumberFormat="1" applyFont="1" applyFill="1"/>
    <xf numFmtId="0" fontId="0" fillId="3" borderId="0" xfId="0" applyFill="1"/>
    <xf numFmtId="0" fontId="2" fillId="0" borderId="0" xfId="0" applyFont="1"/>
    <xf numFmtId="20" fontId="3" fillId="0" borderId="0" xfId="0" applyNumberFormat="1" applyFont="1"/>
    <xf numFmtId="0" fontId="0" fillId="0" borderId="0" xfId="0" applyFill="1"/>
    <xf numFmtId="0" fontId="1" fillId="4" borderId="0" xfId="0" applyFont="1" applyFill="1"/>
    <xf numFmtId="0" fontId="1" fillId="0" borderId="0" xfId="0" applyFont="1" applyFill="1"/>
    <xf numFmtId="0" fontId="4" fillId="0" borderId="0" xfId="0" applyFont="1" applyFill="1"/>
    <xf numFmtId="0" fontId="4" fillId="4" borderId="0" xfId="0" applyFont="1" applyFill="1"/>
    <xf numFmtId="0" fontId="0" fillId="5" borderId="0" xfId="0" applyFill="1"/>
    <xf numFmtId="0" fontId="2" fillId="3" borderId="0" xfId="0" applyFont="1" applyFill="1"/>
    <xf numFmtId="20" fontId="0" fillId="0" borderId="0" xfId="0" applyNumberFormat="1" applyFill="1"/>
    <xf numFmtId="14" fontId="0" fillId="0" borderId="0" xfId="0" applyNumberFormat="1" applyFill="1"/>
    <xf numFmtId="14" fontId="0" fillId="3" borderId="0" xfId="0" applyNumberFormat="1" applyFill="1"/>
    <xf numFmtId="20" fontId="0" fillId="3" borderId="0" xfId="0" applyNumberFormat="1" applyFont="1" applyFill="1"/>
    <xf numFmtId="20" fontId="0" fillId="3" borderId="0" xfId="0" applyNumberFormat="1" applyFill="1"/>
    <xf numFmtId="0" fontId="0" fillId="3" borderId="0" xfId="0" applyFont="1" applyFill="1"/>
    <xf numFmtId="0" fontId="3" fillId="3" borderId="0" xfId="0" applyFont="1" applyFill="1"/>
    <xf numFmtId="164" fontId="0" fillId="3" borderId="0" xfId="0" applyNumberFormat="1" applyFill="1"/>
    <xf numFmtId="14" fontId="2" fillId="3" borderId="0" xfId="0" applyNumberFormat="1" applyFont="1" applyFill="1"/>
    <xf numFmtId="20" fontId="2" fillId="3" borderId="0" xfId="0" applyNumberFormat="1" applyFont="1" applyFill="1"/>
    <xf numFmtId="0" fontId="2" fillId="0" borderId="0" xfId="0" applyFont="1" applyFill="1"/>
    <xf numFmtId="0" fontId="3" fillId="0" borderId="0" xfId="0" applyFont="1" applyFill="1"/>
    <xf numFmtId="14" fontId="0" fillId="4" borderId="0" xfId="0" applyNumberFormat="1" applyFill="1"/>
    <xf numFmtId="0" fontId="0" fillId="4" borderId="0" xfId="0" applyFill="1"/>
    <xf numFmtId="20" fontId="0" fillId="4" borderId="0" xfId="0" applyNumberFormat="1" applyFont="1" applyFill="1"/>
    <xf numFmtId="20" fontId="0" fillId="4" borderId="0" xfId="0" applyNumberFormat="1" applyFill="1"/>
    <xf numFmtId="20" fontId="3" fillId="4" borderId="0" xfId="0" applyNumberFormat="1" applyFont="1" applyFill="1"/>
    <xf numFmtId="0" fontId="2" fillId="4" borderId="0" xfId="0" applyFont="1" applyFill="1"/>
    <xf numFmtId="0" fontId="3" fillId="4" borderId="0" xfId="0" applyFont="1" applyFill="1"/>
    <xf numFmtId="14" fontId="0" fillId="5" borderId="0" xfId="0" applyNumberFormat="1" applyFill="1"/>
    <xf numFmtId="20" fontId="0" fillId="5" borderId="0" xfId="0" applyNumberFormat="1" applyFill="1"/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left"/>
    </xf>
    <xf numFmtId="0" fontId="1" fillId="3" borderId="0" xfId="0" applyFont="1" applyFill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5"/>
  <sheetViews>
    <sheetView topLeftCell="A4" zoomScale="80" zoomScaleNormal="80" workbookViewId="0">
      <selection activeCell="G14" sqref="G14"/>
    </sheetView>
  </sheetViews>
  <sheetFormatPr defaultRowHeight="15" x14ac:dyDescent="0.25"/>
  <cols>
    <col min="1" max="1" width="18.140625" customWidth="1"/>
    <col min="2" max="2" width="19" customWidth="1"/>
    <col min="3" max="3" width="18.42578125" customWidth="1"/>
    <col min="4" max="4" width="16.85546875" customWidth="1"/>
    <col min="5" max="5" width="27.140625" customWidth="1"/>
    <col min="6" max="6" width="15.5703125" customWidth="1"/>
    <col min="7" max="7" width="56.5703125" customWidth="1"/>
    <col min="8" max="8" width="16.7109375" customWidth="1"/>
  </cols>
  <sheetData>
    <row r="1" spans="1:8" s="1" customFormat="1" x14ac:dyDescent="0.25">
      <c r="A1" s="1" t="s">
        <v>117</v>
      </c>
      <c r="B1" s="1" t="s">
        <v>118</v>
      </c>
      <c r="C1" s="1" t="s">
        <v>119</v>
      </c>
      <c r="D1" s="1" t="s">
        <v>115</v>
      </c>
      <c r="E1" s="1" t="s">
        <v>120</v>
      </c>
      <c r="F1" s="1" t="s">
        <v>116</v>
      </c>
      <c r="G1" s="39" t="s">
        <v>122</v>
      </c>
      <c r="H1" s="39" t="s">
        <v>123</v>
      </c>
    </row>
    <row r="2" spans="1:8" s="9" customFormat="1" x14ac:dyDescent="0.25">
      <c r="A2" s="9">
        <v>1</v>
      </c>
      <c r="B2" s="9" t="s">
        <v>9</v>
      </c>
      <c r="C2" s="9" t="s">
        <v>5</v>
      </c>
    </row>
    <row r="3" spans="1:8" s="9" customFormat="1" x14ac:dyDescent="0.25">
      <c r="A3" s="9">
        <v>1</v>
      </c>
      <c r="B3" s="9" t="s">
        <v>12</v>
      </c>
      <c r="C3" s="9" t="s">
        <v>13</v>
      </c>
    </row>
    <row r="4" spans="1:8" s="6" customFormat="1" x14ac:dyDescent="0.25">
      <c r="A4" s="6">
        <v>1</v>
      </c>
      <c r="G4" s="6">
        <v>1</v>
      </c>
      <c r="H4" s="6">
        <v>1</v>
      </c>
    </row>
    <row r="5" spans="1:8" s="9" customFormat="1" x14ac:dyDescent="0.25">
      <c r="A5" s="9">
        <v>1</v>
      </c>
      <c r="B5" s="9" t="s">
        <v>9</v>
      </c>
      <c r="C5" s="9" t="s">
        <v>5</v>
      </c>
    </row>
    <row r="6" spans="1:8" s="9" customFormat="1" x14ac:dyDescent="0.25">
      <c r="A6" s="9">
        <v>1</v>
      </c>
      <c r="B6" s="9" t="s">
        <v>3</v>
      </c>
      <c r="C6" s="9" t="s">
        <v>1</v>
      </c>
      <c r="H6" s="9" t="s">
        <v>75</v>
      </c>
    </row>
    <row r="7" spans="1:8" s="9" customFormat="1" x14ac:dyDescent="0.25">
      <c r="A7" s="9">
        <v>1</v>
      </c>
      <c r="B7" s="9" t="s">
        <v>9</v>
      </c>
      <c r="C7" s="9" t="s">
        <v>5</v>
      </c>
    </row>
    <row r="8" spans="1:8" s="9" customFormat="1" x14ac:dyDescent="0.25">
      <c r="A8" s="9">
        <v>1</v>
      </c>
      <c r="B8" s="9" t="s">
        <v>3</v>
      </c>
      <c r="C8" s="9" t="s">
        <v>1</v>
      </c>
    </row>
    <row r="9" spans="1:8" s="9" customFormat="1" x14ac:dyDescent="0.25">
      <c r="A9" s="9">
        <v>1</v>
      </c>
    </row>
    <row r="10" spans="1:8" s="9" customFormat="1" x14ac:dyDescent="0.25">
      <c r="A10" s="9">
        <v>1</v>
      </c>
      <c r="B10" s="9" t="s">
        <v>9</v>
      </c>
      <c r="C10" s="9" t="s">
        <v>5</v>
      </c>
    </row>
    <row r="11" spans="1:8" s="9" customFormat="1" x14ac:dyDescent="0.25">
      <c r="A11" s="9">
        <v>1</v>
      </c>
      <c r="B11" s="9" t="s">
        <v>3</v>
      </c>
      <c r="C11" s="9" t="s">
        <v>1</v>
      </c>
    </row>
    <row r="12" spans="1:8" s="9" customFormat="1" x14ac:dyDescent="0.25">
      <c r="A12" s="9">
        <v>1</v>
      </c>
      <c r="B12" s="9" t="s">
        <v>12</v>
      </c>
      <c r="C12" s="9" t="s">
        <v>11</v>
      </c>
    </row>
    <row r="13" spans="1:8" s="9" customFormat="1" x14ac:dyDescent="0.25">
      <c r="A13" s="9">
        <v>1</v>
      </c>
      <c r="B13" s="9" t="s">
        <v>9</v>
      </c>
      <c r="C13" s="9" t="s">
        <v>5</v>
      </c>
      <c r="D13" s="9">
        <v>1</v>
      </c>
      <c r="E13" s="9">
        <v>2</v>
      </c>
      <c r="F13" s="9">
        <v>1</v>
      </c>
    </row>
    <row r="14" spans="1:8" s="9" customFormat="1" x14ac:dyDescent="0.25">
      <c r="A14" s="9">
        <v>1</v>
      </c>
      <c r="B14" s="9" t="s">
        <v>3</v>
      </c>
      <c r="C14" s="9" t="s">
        <v>4</v>
      </c>
      <c r="D14" s="9">
        <v>1</v>
      </c>
      <c r="E14" s="9">
        <v>2</v>
      </c>
      <c r="F14" s="9">
        <v>2</v>
      </c>
    </row>
    <row r="15" spans="1:8" s="9" customFormat="1" x14ac:dyDescent="0.25">
      <c r="A15" s="9">
        <v>1</v>
      </c>
      <c r="B15" s="9" t="s">
        <v>9</v>
      </c>
      <c r="C15" s="9" t="s">
        <v>1</v>
      </c>
    </row>
    <row r="16" spans="1:8" s="9" customFormat="1" x14ac:dyDescent="0.25">
      <c r="A16" s="9">
        <v>1</v>
      </c>
      <c r="B16" s="9" t="s">
        <v>9</v>
      </c>
      <c r="C16" s="9" t="s">
        <v>5</v>
      </c>
      <c r="D16" s="9">
        <v>1</v>
      </c>
      <c r="E16" s="9">
        <v>2</v>
      </c>
      <c r="F16" s="9">
        <v>2</v>
      </c>
    </row>
    <row r="17" spans="1:6" s="9" customFormat="1" x14ac:dyDescent="0.25">
      <c r="A17" s="9">
        <v>1</v>
      </c>
      <c r="B17" s="9" t="s">
        <v>3</v>
      </c>
      <c r="C17" s="9" t="s">
        <v>4</v>
      </c>
      <c r="D17" s="9">
        <v>1</v>
      </c>
      <c r="E17" s="9">
        <v>4</v>
      </c>
      <c r="F17" s="9">
        <v>2</v>
      </c>
    </row>
    <row r="18" spans="1:6" s="9" customFormat="1" x14ac:dyDescent="0.25">
      <c r="A18" s="9">
        <v>1</v>
      </c>
      <c r="B18" s="9" t="s">
        <v>3</v>
      </c>
      <c r="C18" s="9" t="s">
        <v>4</v>
      </c>
      <c r="D18" s="9">
        <v>1</v>
      </c>
      <c r="E18" s="9">
        <v>2</v>
      </c>
      <c r="F18" s="9">
        <v>2</v>
      </c>
    </row>
    <row r="19" spans="1:6" s="9" customFormat="1" x14ac:dyDescent="0.25">
      <c r="A19" s="9">
        <v>1</v>
      </c>
    </row>
    <row r="20" spans="1:6" s="9" customFormat="1" x14ac:dyDescent="0.25">
      <c r="A20" s="9">
        <v>1</v>
      </c>
      <c r="B20" s="9" t="s">
        <v>12</v>
      </c>
      <c r="C20" s="9" t="s">
        <v>11</v>
      </c>
    </row>
    <row r="21" spans="1:6" s="9" customFormat="1" x14ac:dyDescent="0.25">
      <c r="A21" s="9">
        <v>1</v>
      </c>
      <c r="B21" s="9" t="s">
        <v>3</v>
      </c>
      <c r="C21" s="9" t="s">
        <v>4</v>
      </c>
      <c r="D21" s="9">
        <v>1</v>
      </c>
      <c r="E21" s="9">
        <v>2</v>
      </c>
      <c r="F21" s="9">
        <v>1</v>
      </c>
    </row>
    <row r="22" spans="1:6" s="9" customFormat="1" x14ac:dyDescent="0.25">
      <c r="A22" s="9">
        <v>1</v>
      </c>
      <c r="B22" s="9" t="s">
        <v>9</v>
      </c>
      <c r="C22" s="9" t="s">
        <v>5</v>
      </c>
      <c r="D22" s="9">
        <v>1</v>
      </c>
      <c r="E22" s="9">
        <v>2</v>
      </c>
      <c r="F22" s="9">
        <v>1</v>
      </c>
    </row>
    <row r="23" spans="1:6" s="9" customFormat="1" x14ac:dyDescent="0.25">
      <c r="A23" s="9">
        <v>1</v>
      </c>
    </row>
    <row r="24" spans="1:6" s="9" customFormat="1" x14ac:dyDescent="0.25">
      <c r="A24" s="9">
        <v>1</v>
      </c>
      <c r="B24" s="9" t="s">
        <v>3</v>
      </c>
      <c r="C24" s="9" t="s">
        <v>4</v>
      </c>
    </row>
    <row r="25" spans="1:6" s="9" customFormat="1" x14ac:dyDescent="0.25">
      <c r="A25" s="9">
        <v>1</v>
      </c>
      <c r="B25" s="9" t="s">
        <v>9</v>
      </c>
      <c r="C25" s="9" t="s">
        <v>5</v>
      </c>
    </row>
    <row r="26" spans="1:6" s="9" customFormat="1" x14ac:dyDescent="0.25">
      <c r="A26" s="9">
        <v>1</v>
      </c>
      <c r="B26" s="9" t="s">
        <v>27</v>
      </c>
      <c r="C26" s="9" t="s">
        <v>5</v>
      </c>
    </row>
    <row r="27" spans="1:6" s="9" customFormat="1" x14ac:dyDescent="0.25">
      <c r="A27" s="9">
        <v>1</v>
      </c>
      <c r="B27" s="9" t="s">
        <v>3</v>
      </c>
      <c r="C27" s="9" t="s">
        <v>4</v>
      </c>
    </row>
    <row r="28" spans="1:6" s="9" customFormat="1" x14ac:dyDescent="0.25">
      <c r="A28" s="9">
        <v>1</v>
      </c>
      <c r="B28" s="9" t="s">
        <v>3</v>
      </c>
      <c r="C28" s="9" t="s">
        <v>4</v>
      </c>
    </row>
    <row r="29" spans="1:6" s="9" customFormat="1" x14ac:dyDescent="0.25">
      <c r="A29" s="9">
        <v>1</v>
      </c>
      <c r="B29" s="9" t="s">
        <v>3</v>
      </c>
      <c r="C29" s="9" t="s">
        <v>4</v>
      </c>
      <c r="D29" s="9">
        <v>1</v>
      </c>
      <c r="E29" s="9">
        <v>2</v>
      </c>
      <c r="F29" s="9">
        <v>1</v>
      </c>
    </row>
    <row r="30" spans="1:6" s="9" customFormat="1" x14ac:dyDescent="0.25">
      <c r="A30" s="9">
        <v>1</v>
      </c>
      <c r="B30" s="9" t="s">
        <v>9</v>
      </c>
      <c r="C30" s="9" t="s">
        <v>5</v>
      </c>
      <c r="D30" s="9">
        <v>1</v>
      </c>
      <c r="E30" s="9">
        <v>2</v>
      </c>
      <c r="F30" s="9">
        <v>1</v>
      </c>
    </row>
    <row r="31" spans="1:6" s="9" customFormat="1" x14ac:dyDescent="0.25">
      <c r="A31" s="9">
        <v>1</v>
      </c>
      <c r="C31" s="9" t="s">
        <v>7</v>
      </c>
    </row>
    <row r="32" spans="1:6" s="9" customFormat="1" x14ac:dyDescent="0.25">
      <c r="A32" s="9">
        <v>1</v>
      </c>
      <c r="B32" s="9" t="s">
        <v>12</v>
      </c>
    </row>
    <row r="33" spans="1:6" s="9" customFormat="1" x14ac:dyDescent="0.25">
      <c r="A33" s="9">
        <v>1</v>
      </c>
      <c r="C33" s="9" t="s">
        <v>7</v>
      </c>
    </row>
    <row r="34" spans="1:6" s="9" customFormat="1" x14ac:dyDescent="0.25">
      <c r="A34" s="9">
        <v>1</v>
      </c>
      <c r="B34" s="9" t="s">
        <v>27</v>
      </c>
      <c r="C34" s="9" t="s">
        <v>5</v>
      </c>
    </row>
    <row r="35" spans="1:6" s="9" customFormat="1" x14ac:dyDescent="0.25">
      <c r="A35" s="9">
        <v>1</v>
      </c>
      <c r="B35" s="9" t="s">
        <v>3</v>
      </c>
      <c r="C35" s="9" t="s">
        <v>1</v>
      </c>
    </row>
    <row r="36" spans="1:6" s="9" customFormat="1" x14ac:dyDescent="0.25">
      <c r="A36" s="9">
        <v>1</v>
      </c>
      <c r="B36" s="9" t="s">
        <v>27</v>
      </c>
      <c r="C36" s="9" t="s">
        <v>5</v>
      </c>
    </row>
    <row r="37" spans="1:6" s="9" customFormat="1" x14ac:dyDescent="0.25">
      <c r="A37" s="9">
        <v>1</v>
      </c>
      <c r="B37" s="9" t="s">
        <v>27</v>
      </c>
      <c r="C37" s="9" t="s">
        <v>4</v>
      </c>
      <c r="D37" s="9">
        <v>1</v>
      </c>
      <c r="E37" s="9">
        <v>2</v>
      </c>
      <c r="F37" s="9">
        <v>2</v>
      </c>
    </row>
    <row r="38" spans="1:6" s="9" customFormat="1" x14ac:dyDescent="0.25">
      <c r="A38" s="9">
        <v>1</v>
      </c>
      <c r="B38" s="9" t="s">
        <v>9</v>
      </c>
      <c r="C38" s="9" t="s">
        <v>28</v>
      </c>
      <c r="D38" s="9">
        <v>1</v>
      </c>
      <c r="E38" s="9">
        <v>3</v>
      </c>
      <c r="F38" s="9">
        <v>3</v>
      </c>
    </row>
    <row r="39" spans="1:6" s="9" customFormat="1" x14ac:dyDescent="0.25">
      <c r="A39" s="9">
        <v>1</v>
      </c>
      <c r="B39" s="9" t="s">
        <v>3</v>
      </c>
      <c r="C39" s="9" t="s">
        <v>1</v>
      </c>
      <c r="D39" s="9">
        <v>1</v>
      </c>
      <c r="E39" s="9">
        <v>2</v>
      </c>
      <c r="F39" s="9">
        <v>2</v>
      </c>
    </row>
    <row r="40" spans="1:6" s="9" customFormat="1" x14ac:dyDescent="0.25">
      <c r="A40" s="9">
        <v>1</v>
      </c>
      <c r="B40" s="9" t="s">
        <v>9</v>
      </c>
      <c r="C40" s="9" t="s">
        <v>5</v>
      </c>
    </row>
    <row r="41" spans="1:6" s="9" customFormat="1" x14ac:dyDescent="0.25">
      <c r="A41" s="9">
        <v>1</v>
      </c>
      <c r="B41" s="9" t="s">
        <v>3</v>
      </c>
      <c r="C41" s="9" t="s">
        <v>1</v>
      </c>
    </row>
    <row r="42" spans="1:6" s="9" customFormat="1" x14ac:dyDescent="0.25">
      <c r="A42" s="9">
        <v>1</v>
      </c>
      <c r="B42" s="9" t="s">
        <v>3</v>
      </c>
      <c r="C42" s="9" t="s">
        <v>4</v>
      </c>
    </row>
    <row r="43" spans="1:6" s="9" customFormat="1" x14ac:dyDescent="0.25">
      <c r="A43" s="9">
        <v>1</v>
      </c>
      <c r="B43" s="9" t="s">
        <v>3</v>
      </c>
      <c r="C43" s="9" t="s">
        <v>1</v>
      </c>
    </row>
    <row r="44" spans="1:6" s="9" customFormat="1" x14ac:dyDescent="0.25">
      <c r="A44" s="9">
        <v>1</v>
      </c>
      <c r="B44" s="9" t="s">
        <v>3</v>
      </c>
      <c r="C44" s="9" t="s">
        <v>1</v>
      </c>
    </row>
    <row r="45" spans="1:6" s="9" customFormat="1" x14ac:dyDescent="0.25">
      <c r="A45" s="9">
        <v>1</v>
      </c>
      <c r="B45" s="9" t="s">
        <v>3</v>
      </c>
      <c r="C45" s="9" t="s">
        <v>1</v>
      </c>
      <c r="D45" s="9">
        <v>1</v>
      </c>
      <c r="E45" s="9">
        <v>2</v>
      </c>
      <c r="F45" s="9">
        <v>1</v>
      </c>
    </row>
    <row r="46" spans="1:6" s="9" customFormat="1" x14ac:dyDescent="0.25">
      <c r="A46" s="9">
        <v>1</v>
      </c>
      <c r="B46" s="9" t="s">
        <v>3</v>
      </c>
      <c r="C46" s="9" t="s">
        <v>4</v>
      </c>
      <c r="D46" s="9">
        <v>1</v>
      </c>
      <c r="E46" s="9">
        <v>2</v>
      </c>
      <c r="F46" s="9">
        <v>2</v>
      </c>
    </row>
    <row r="47" spans="1:6" s="9" customFormat="1" x14ac:dyDescent="0.25">
      <c r="A47" s="9">
        <v>1</v>
      </c>
      <c r="B47" s="9" t="s">
        <v>9</v>
      </c>
      <c r="C47" s="9" t="s">
        <v>5</v>
      </c>
      <c r="D47" s="9">
        <v>1</v>
      </c>
      <c r="E47" s="9">
        <v>2</v>
      </c>
      <c r="F47" s="9">
        <v>1</v>
      </c>
    </row>
    <row r="48" spans="1:6" s="9" customFormat="1" x14ac:dyDescent="0.25">
      <c r="A48" s="9">
        <v>1</v>
      </c>
      <c r="B48" s="9" t="s">
        <v>3</v>
      </c>
      <c r="C48" s="9" t="s">
        <v>1</v>
      </c>
      <c r="D48" s="9">
        <v>1</v>
      </c>
      <c r="E48" s="9">
        <v>4</v>
      </c>
      <c r="F48" s="9">
        <v>4</v>
      </c>
    </row>
    <row r="49" spans="1:8" s="9" customFormat="1" x14ac:dyDescent="0.25">
      <c r="A49" s="9">
        <v>1</v>
      </c>
      <c r="C49" s="9" t="s">
        <v>7</v>
      </c>
    </row>
    <row r="50" spans="1:8" s="9" customFormat="1" x14ac:dyDescent="0.25">
      <c r="A50" s="9">
        <v>1</v>
      </c>
      <c r="B50" s="9" t="s">
        <v>9</v>
      </c>
      <c r="C50" s="9" t="s">
        <v>28</v>
      </c>
      <c r="D50" s="9">
        <v>1</v>
      </c>
      <c r="E50" s="9">
        <v>2</v>
      </c>
      <c r="F50" s="9">
        <v>2</v>
      </c>
    </row>
    <row r="51" spans="1:8" s="9" customFormat="1" x14ac:dyDescent="0.25">
      <c r="A51" s="9">
        <v>1</v>
      </c>
      <c r="B51" s="9" t="s">
        <v>9</v>
      </c>
      <c r="C51" s="9" t="s">
        <v>5</v>
      </c>
      <c r="D51" s="9">
        <v>1</v>
      </c>
      <c r="E51" s="9">
        <v>5</v>
      </c>
      <c r="F51" s="9">
        <v>2</v>
      </c>
    </row>
    <row r="52" spans="1:8" s="6" customFormat="1" x14ac:dyDescent="0.25">
      <c r="A52" s="6">
        <v>1</v>
      </c>
      <c r="B52" s="6" t="s">
        <v>3</v>
      </c>
      <c r="C52" s="6" t="s">
        <v>4</v>
      </c>
      <c r="D52" s="6">
        <v>1</v>
      </c>
      <c r="E52" s="6">
        <v>2</v>
      </c>
      <c r="F52" s="6">
        <v>1</v>
      </c>
      <c r="G52" s="6">
        <v>1</v>
      </c>
      <c r="H52" s="6">
        <v>1</v>
      </c>
    </row>
    <row r="53" spans="1:8" s="9" customFormat="1" x14ac:dyDescent="0.25">
      <c r="A53" s="9">
        <v>1</v>
      </c>
      <c r="B53" s="9" t="s">
        <v>3</v>
      </c>
      <c r="C53" s="9" t="s">
        <v>4</v>
      </c>
      <c r="D53" s="9">
        <v>1</v>
      </c>
      <c r="E53" s="9">
        <v>5</v>
      </c>
      <c r="F53" s="9">
        <v>1</v>
      </c>
    </row>
    <row r="54" spans="1:8" s="9" customFormat="1" x14ac:dyDescent="0.25">
      <c r="A54" s="9">
        <v>1</v>
      </c>
      <c r="B54" s="9" t="s">
        <v>9</v>
      </c>
      <c r="C54" s="9" t="s">
        <v>28</v>
      </c>
      <c r="D54" s="9">
        <v>1</v>
      </c>
      <c r="E54" s="9">
        <v>2</v>
      </c>
      <c r="F54" s="9">
        <v>1</v>
      </c>
    </row>
    <row r="55" spans="1:8" s="9" customFormat="1" x14ac:dyDescent="0.25">
      <c r="A55" s="9">
        <v>1</v>
      </c>
      <c r="B55" s="9" t="s">
        <v>3</v>
      </c>
      <c r="C55" s="9" t="s">
        <v>1</v>
      </c>
      <c r="D55" s="9">
        <v>1</v>
      </c>
      <c r="E55" s="9">
        <v>4</v>
      </c>
      <c r="F55" s="9">
        <v>1</v>
      </c>
    </row>
    <row r="56" spans="1:8" s="9" customFormat="1" x14ac:dyDescent="0.25">
      <c r="A56" s="9">
        <v>1</v>
      </c>
      <c r="B56" s="9" t="s">
        <v>9</v>
      </c>
      <c r="C56" s="9" t="s">
        <v>5</v>
      </c>
      <c r="D56" s="9">
        <v>1</v>
      </c>
      <c r="E56" s="9">
        <v>2</v>
      </c>
      <c r="F56" s="9">
        <v>2</v>
      </c>
    </row>
    <row r="57" spans="1:8" s="9" customFormat="1" x14ac:dyDescent="0.25">
      <c r="A57" s="9">
        <v>1</v>
      </c>
      <c r="B57" s="9" t="s">
        <v>9</v>
      </c>
      <c r="C57" s="9" t="s">
        <v>5</v>
      </c>
      <c r="D57" s="9">
        <v>1</v>
      </c>
      <c r="E57" s="9">
        <v>3</v>
      </c>
      <c r="F57" s="9">
        <v>1</v>
      </c>
    </row>
    <row r="58" spans="1:8" s="9" customFormat="1" x14ac:dyDescent="0.25">
      <c r="A58" s="9">
        <v>1</v>
      </c>
      <c r="B58" s="9" t="s">
        <v>3</v>
      </c>
      <c r="C58" s="9" t="s">
        <v>4</v>
      </c>
      <c r="D58" s="9">
        <v>1</v>
      </c>
      <c r="E58" s="9">
        <v>2</v>
      </c>
      <c r="F58" s="9">
        <v>1</v>
      </c>
    </row>
    <row r="59" spans="1:8" s="9" customFormat="1" x14ac:dyDescent="0.25">
      <c r="A59" s="9">
        <v>1</v>
      </c>
      <c r="B59" s="9" t="s">
        <v>3</v>
      </c>
      <c r="C59" s="9" t="s">
        <v>4</v>
      </c>
      <c r="D59" s="9">
        <v>1</v>
      </c>
      <c r="E59" s="9">
        <v>2</v>
      </c>
      <c r="F59" s="9">
        <v>1</v>
      </c>
    </row>
    <row r="60" spans="1:8" s="9" customFormat="1" x14ac:dyDescent="0.25">
      <c r="A60" s="9">
        <v>1</v>
      </c>
      <c r="B60" s="9" t="s">
        <v>3</v>
      </c>
      <c r="C60" s="9" t="s">
        <v>1</v>
      </c>
    </row>
    <row r="61" spans="1:8" s="9" customFormat="1" x14ac:dyDescent="0.25">
      <c r="A61" s="9">
        <v>1</v>
      </c>
      <c r="B61" s="9" t="s">
        <v>19</v>
      </c>
      <c r="C61" s="9" t="s">
        <v>4</v>
      </c>
      <c r="D61" s="9">
        <v>1</v>
      </c>
      <c r="E61" s="9">
        <v>2</v>
      </c>
      <c r="F61" s="9">
        <v>2</v>
      </c>
    </row>
    <row r="62" spans="1:8" s="9" customFormat="1" x14ac:dyDescent="0.25">
      <c r="A62" s="9">
        <v>1</v>
      </c>
      <c r="B62" s="9" t="s">
        <v>9</v>
      </c>
      <c r="C62" s="9" t="s">
        <v>11</v>
      </c>
    </row>
    <row r="63" spans="1:8" s="9" customFormat="1" x14ac:dyDescent="0.25">
      <c r="A63" s="9">
        <v>1</v>
      </c>
      <c r="B63" s="9" t="s">
        <v>9</v>
      </c>
      <c r="C63" s="9" t="s">
        <v>5</v>
      </c>
      <c r="D63" s="9">
        <v>1</v>
      </c>
      <c r="E63" s="9">
        <v>3</v>
      </c>
      <c r="F63" s="9">
        <v>2</v>
      </c>
    </row>
    <row r="64" spans="1:8" s="9" customFormat="1" x14ac:dyDescent="0.25">
      <c r="A64" s="9">
        <v>1</v>
      </c>
      <c r="B64" s="9" t="s">
        <v>3</v>
      </c>
      <c r="C64" s="9" t="s">
        <v>4</v>
      </c>
      <c r="D64" s="9">
        <v>1</v>
      </c>
      <c r="E64" s="9">
        <v>2</v>
      </c>
      <c r="F64" s="9">
        <v>2</v>
      </c>
    </row>
    <row r="65" spans="1:8" s="9" customFormat="1" x14ac:dyDescent="0.25">
      <c r="A65" s="9">
        <v>1</v>
      </c>
      <c r="B65" s="9" t="s">
        <v>9</v>
      </c>
      <c r="C65" s="9" t="s">
        <v>5</v>
      </c>
    </row>
    <row r="66" spans="1:8" s="9" customFormat="1" x14ac:dyDescent="0.25">
      <c r="A66" s="9">
        <v>1</v>
      </c>
      <c r="B66" s="9" t="s">
        <v>9</v>
      </c>
      <c r="C66" s="9" t="s">
        <v>5</v>
      </c>
    </row>
    <row r="67" spans="1:8" s="9" customFormat="1" x14ac:dyDescent="0.25">
      <c r="A67" s="9">
        <v>1</v>
      </c>
      <c r="B67" s="9" t="s">
        <v>9</v>
      </c>
      <c r="C67" s="9" t="s">
        <v>5</v>
      </c>
      <c r="D67" s="9">
        <v>1</v>
      </c>
      <c r="E67" s="9">
        <v>2</v>
      </c>
      <c r="F67" s="9">
        <v>1</v>
      </c>
    </row>
    <row r="68" spans="1:8" s="9" customFormat="1" x14ac:dyDescent="0.25">
      <c r="A68" s="9">
        <v>1</v>
      </c>
      <c r="B68" s="9" t="s">
        <v>9</v>
      </c>
      <c r="C68" s="9" t="s">
        <v>5</v>
      </c>
      <c r="D68" s="9">
        <v>1</v>
      </c>
      <c r="E68" s="9">
        <v>2</v>
      </c>
      <c r="F68" s="9">
        <v>2</v>
      </c>
    </row>
    <row r="69" spans="1:8" s="9" customFormat="1" x14ac:dyDescent="0.25">
      <c r="A69" s="9">
        <v>1</v>
      </c>
      <c r="B69" s="9" t="s">
        <v>3</v>
      </c>
      <c r="C69" s="9" t="s">
        <v>4</v>
      </c>
      <c r="D69" s="9">
        <v>1</v>
      </c>
      <c r="E69" s="9">
        <v>3</v>
      </c>
      <c r="F69" s="9">
        <v>1</v>
      </c>
    </row>
    <row r="70" spans="1:8" s="9" customFormat="1" x14ac:dyDescent="0.25">
      <c r="A70" s="9">
        <v>1</v>
      </c>
      <c r="B70" s="9" t="s">
        <v>9</v>
      </c>
      <c r="C70" s="9" t="s">
        <v>5</v>
      </c>
      <c r="D70" s="9">
        <v>1</v>
      </c>
      <c r="E70" s="9">
        <v>2</v>
      </c>
      <c r="F70" s="9">
        <v>1</v>
      </c>
    </row>
    <row r="71" spans="1:8" s="9" customFormat="1" x14ac:dyDescent="0.25">
      <c r="A71" s="9">
        <v>1</v>
      </c>
      <c r="B71" s="9" t="s">
        <v>9</v>
      </c>
      <c r="C71" s="9" t="s">
        <v>5</v>
      </c>
    </row>
    <row r="72" spans="1:8" s="9" customFormat="1" x14ac:dyDescent="0.25">
      <c r="A72" s="9">
        <v>1</v>
      </c>
      <c r="B72" s="9" t="s">
        <v>3</v>
      </c>
      <c r="C72" s="9" t="s">
        <v>1</v>
      </c>
    </row>
    <row r="73" spans="1:8" s="9" customFormat="1" x14ac:dyDescent="0.25">
      <c r="A73" s="9">
        <v>1</v>
      </c>
      <c r="B73" s="9" t="s">
        <v>9</v>
      </c>
      <c r="C73" s="9" t="s">
        <v>5</v>
      </c>
      <c r="D73" s="9">
        <v>1</v>
      </c>
      <c r="E73" s="9">
        <v>2</v>
      </c>
      <c r="F73" s="9">
        <v>1</v>
      </c>
    </row>
    <row r="74" spans="1:8" s="9" customFormat="1" x14ac:dyDescent="0.25">
      <c r="A74" s="9">
        <v>1</v>
      </c>
      <c r="B74" s="9" t="s">
        <v>3</v>
      </c>
      <c r="C74" s="9" t="s">
        <v>4</v>
      </c>
      <c r="D74" s="9">
        <v>1</v>
      </c>
      <c r="E74" s="9">
        <v>2</v>
      </c>
      <c r="F74" s="9">
        <v>1</v>
      </c>
    </row>
    <row r="75" spans="1:8" s="9" customFormat="1" x14ac:dyDescent="0.25">
      <c r="A75" s="9">
        <v>1</v>
      </c>
      <c r="B75" s="9" t="s">
        <v>9</v>
      </c>
      <c r="C75" s="9" t="s">
        <v>5</v>
      </c>
      <c r="D75" s="9">
        <v>1</v>
      </c>
      <c r="E75" s="9">
        <v>2</v>
      </c>
      <c r="F75" s="9">
        <v>1</v>
      </c>
    </row>
    <row r="76" spans="1:8" s="6" customFormat="1" x14ac:dyDescent="0.25">
      <c r="A76" s="6">
        <v>1</v>
      </c>
      <c r="B76" s="6" t="s">
        <v>3</v>
      </c>
      <c r="C76" s="6" t="s">
        <v>1</v>
      </c>
      <c r="G76" s="6">
        <v>1</v>
      </c>
      <c r="H76" s="6">
        <v>1</v>
      </c>
    </row>
    <row r="77" spans="1:8" s="9" customFormat="1" x14ac:dyDescent="0.25">
      <c r="A77" s="9">
        <v>1</v>
      </c>
      <c r="B77" s="9" t="s">
        <v>3</v>
      </c>
      <c r="C77" s="9" t="s">
        <v>1</v>
      </c>
    </row>
    <row r="78" spans="1:8" s="9" customFormat="1" x14ac:dyDescent="0.25">
      <c r="A78" s="9">
        <v>1</v>
      </c>
    </row>
    <row r="79" spans="1:8" s="9" customFormat="1" x14ac:dyDescent="0.25">
      <c r="A79" s="9">
        <v>1</v>
      </c>
      <c r="C79" s="9" t="s">
        <v>7</v>
      </c>
    </row>
    <row r="80" spans="1:8" s="9" customFormat="1" x14ac:dyDescent="0.25">
      <c r="A80" s="9">
        <v>1</v>
      </c>
      <c r="B80" s="9" t="s">
        <v>3</v>
      </c>
      <c r="C80" s="9" t="s">
        <v>4</v>
      </c>
      <c r="D80" s="9">
        <v>1</v>
      </c>
      <c r="E80" s="9">
        <v>3</v>
      </c>
      <c r="F80" s="9">
        <v>1</v>
      </c>
    </row>
    <row r="81" spans="1:8" s="9" customFormat="1" x14ac:dyDescent="0.25">
      <c r="A81" s="9">
        <v>1</v>
      </c>
      <c r="B81" s="9" t="s">
        <v>3</v>
      </c>
      <c r="C81" s="9" t="s">
        <v>4</v>
      </c>
      <c r="D81" s="9">
        <v>1</v>
      </c>
      <c r="E81" s="9">
        <v>2</v>
      </c>
      <c r="F81" s="9">
        <v>2</v>
      </c>
    </row>
    <row r="82" spans="1:8" s="9" customFormat="1" x14ac:dyDescent="0.25">
      <c r="A82" s="9">
        <v>1</v>
      </c>
      <c r="B82" s="9" t="s">
        <v>9</v>
      </c>
      <c r="C82" s="9" t="s">
        <v>5</v>
      </c>
      <c r="D82" s="9">
        <v>1</v>
      </c>
      <c r="E82" s="9">
        <v>2</v>
      </c>
      <c r="F82" s="9">
        <v>1</v>
      </c>
    </row>
    <row r="83" spans="1:8" s="9" customFormat="1" x14ac:dyDescent="0.25">
      <c r="A83" s="9">
        <v>1</v>
      </c>
      <c r="B83" s="9" t="s">
        <v>3</v>
      </c>
      <c r="C83" s="9" t="s">
        <v>1</v>
      </c>
    </row>
    <row r="84" spans="1:8" s="9" customFormat="1" x14ac:dyDescent="0.25">
      <c r="A84" s="9">
        <v>1</v>
      </c>
      <c r="B84" s="9" t="s">
        <v>3</v>
      </c>
      <c r="C84" s="9" t="s">
        <v>1</v>
      </c>
    </row>
    <row r="85" spans="1:8" s="9" customFormat="1" x14ac:dyDescent="0.25">
      <c r="A85" s="9">
        <v>1</v>
      </c>
      <c r="B85" s="9" t="s">
        <v>3</v>
      </c>
      <c r="C85" s="9" t="s">
        <v>4</v>
      </c>
      <c r="D85" s="9">
        <v>1</v>
      </c>
      <c r="E85" s="9">
        <v>3</v>
      </c>
      <c r="F85" s="9">
        <v>1</v>
      </c>
    </row>
    <row r="86" spans="1:8" s="6" customFormat="1" x14ac:dyDescent="0.25">
      <c r="A86" s="6">
        <v>1</v>
      </c>
      <c r="B86" s="6" t="s">
        <v>3</v>
      </c>
      <c r="C86" s="6" t="s">
        <v>1</v>
      </c>
      <c r="G86" s="6">
        <v>1</v>
      </c>
      <c r="H86" s="6">
        <v>1</v>
      </c>
    </row>
    <row r="87" spans="1:8" s="9" customFormat="1" x14ac:dyDescent="0.25">
      <c r="A87" s="9">
        <v>1</v>
      </c>
      <c r="B87" s="9" t="s">
        <v>3</v>
      </c>
      <c r="C87" s="9" t="s">
        <v>4</v>
      </c>
    </row>
    <row r="88" spans="1:8" s="9" customFormat="1" x14ac:dyDescent="0.25">
      <c r="A88" s="9">
        <v>1</v>
      </c>
      <c r="B88" s="9" t="s">
        <v>12</v>
      </c>
      <c r="C88" s="9" t="s">
        <v>13</v>
      </c>
    </row>
    <row r="89" spans="1:8" s="9" customFormat="1" x14ac:dyDescent="0.25">
      <c r="A89" s="9">
        <v>1</v>
      </c>
      <c r="C89" s="9" t="s">
        <v>7</v>
      </c>
      <c r="D89" s="9">
        <v>1</v>
      </c>
      <c r="E89" s="9">
        <v>2</v>
      </c>
      <c r="F89" s="9">
        <v>1</v>
      </c>
    </row>
    <row r="90" spans="1:8" s="9" customFormat="1" x14ac:dyDescent="0.25">
      <c r="A90" s="9">
        <v>1</v>
      </c>
      <c r="B90" s="9" t="s">
        <v>3</v>
      </c>
      <c r="C90" s="9" t="s">
        <v>1</v>
      </c>
    </row>
    <row r="91" spans="1:8" s="9" customFormat="1" x14ac:dyDescent="0.25">
      <c r="A91" s="9">
        <v>1</v>
      </c>
      <c r="B91" s="9" t="s">
        <v>12</v>
      </c>
      <c r="C91" s="9" t="s">
        <v>13</v>
      </c>
      <c r="D91" s="9">
        <v>1</v>
      </c>
      <c r="E91" s="9">
        <v>2</v>
      </c>
      <c r="F91" s="9">
        <v>1</v>
      </c>
    </row>
    <row r="92" spans="1:8" s="9" customFormat="1" x14ac:dyDescent="0.25">
      <c r="A92" s="9">
        <v>1</v>
      </c>
      <c r="B92" s="9" t="s">
        <v>3</v>
      </c>
      <c r="C92" s="9" t="s">
        <v>1</v>
      </c>
    </row>
    <row r="93" spans="1:8" s="9" customFormat="1" x14ac:dyDescent="0.25">
      <c r="A93" s="9">
        <v>1</v>
      </c>
      <c r="B93" s="9" t="s">
        <v>9</v>
      </c>
      <c r="C93" s="9" t="s">
        <v>5</v>
      </c>
      <c r="D93" s="9">
        <v>1</v>
      </c>
      <c r="E93" s="9">
        <v>3</v>
      </c>
      <c r="F93" s="9" t="s">
        <v>8</v>
      </c>
    </row>
    <row r="94" spans="1:8" s="9" customFormat="1" x14ac:dyDescent="0.25">
      <c r="A94" s="9">
        <v>1</v>
      </c>
      <c r="C94" s="9" t="s">
        <v>7</v>
      </c>
    </row>
    <row r="95" spans="1:8" s="9" customFormat="1" x14ac:dyDescent="0.25">
      <c r="A95" s="9">
        <v>1</v>
      </c>
      <c r="B95" s="9" t="s">
        <v>3</v>
      </c>
      <c r="C95" s="9" t="s">
        <v>1</v>
      </c>
    </row>
    <row r="96" spans="1:8" s="9" customFormat="1" x14ac:dyDescent="0.25">
      <c r="A96" s="9">
        <v>1</v>
      </c>
      <c r="B96" s="9" t="s">
        <v>3</v>
      </c>
      <c r="D96" s="9">
        <v>1</v>
      </c>
      <c r="E96" s="9">
        <v>2</v>
      </c>
      <c r="F96" s="9" t="s">
        <v>8</v>
      </c>
    </row>
    <row r="97" spans="1:8" s="9" customFormat="1" x14ac:dyDescent="0.25">
      <c r="A97" s="9">
        <v>1</v>
      </c>
      <c r="B97" s="9" t="s">
        <v>3</v>
      </c>
      <c r="C97" s="9" t="s">
        <v>1</v>
      </c>
    </row>
    <row r="98" spans="1:8" s="9" customFormat="1" x14ac:dyDescent="0.25">
      <c r="A98" s="9">
        <v>1</v>
      </c>
      <c r="B98" s="9" t="s">
        <v>9</v>
      </c>
      <c r="C98" s="9" t="s">
        <v>5</v>
      </c>
    </row>
    <row r="99" spans="1:8" s="9" customFormat="1" x14ac:dyDescent="0.25">
      <c r="A99" s="9">
        <v>1</v>
      </c>
      <c r="B99" s="9" t="s">
        <v>9</v>
      </c>
      <c r="C99" s="9" t="s">
        <v>5</v>
      </c>
      <c r="D99" s="9">
        <v>1</v>
      </c>
      <c r="E99" s="9">
        <v>2</v>
      </c>
      <c r="F99" s="9">
        <v>2</v>
      </c>
    </row>
    <row r="100" spans="1:8" s="9" customFormat="1" x14ac:dyDescent="0.25">
      <c r="A100" s="9">
        <v>1</v>
      </c>
      <c r="B100" s="9" t="s">
        <v>9</v>
      </c>
      <c r="C100" s="9" t="s">
        <v>5</v>
      </c>
    </row>
    <row r="101" spans="1:8" s="9" customFormat="1" x14ac:dyDescent="0.25">
      <c r="A101" s="9">
        <v>1</v>
      </c>
      <c r="B101" s="9" t="s">
        <v>3</v>
      </c>
      <c r="C101" s="9" t="s">
        <v>1</v>
      </c>
      <c r="D101" s="9">
        <v>1</v>
      </c>
      <c r="E101" s="9">
        <v>2</v>
      </c>
      <c r="F101" s="9">
        <v>2</v>
      </c>
    </row>
    <row r="102" spans="1:8" s="9" customFormat="1" x14ac:dyDescent="0.25">
      <c r="A102" s="9">
        <v>1</v>
      </c>
      <c r="B102" s="9" t="s">
        <v>9</v>
      </c>
      <c r="C102" s="9" t="s">
        <v>5</v>
      </c>
      <c r="D102" s="9">
        <v>1</v>
      </c>
      <c r="E102" s="9">
        <v>2</v>
      </c>
      <c r="F102" s="9">
        <v>1</v>
      </c>
    </row>
    <row r="103" spans="1:8" s="9" customFormat="1" x14ac:dyDescent="0.25">
      <c r="A103" s="9">
        <v>1</v>
      </c>
      <c r="B103" s="9" t="s">
        <v>3</v>
      </c>
      <c r="D103" s="9">
        <v>1</v>
      </c>
      <c r="E103" s="9">
        <v>3</v>
      </c>
      <c r="F103" s="9" t="s">
        <v>8</v>
      </c>
    </row>
    <row r="104" spans="1:8" s="9" customFormat="1" x14ac:dyDescent="0.25">
      <c r="A104" s="9">
        <v>1</v>
      </c>
    </row>
    <row r="105" spans="1:8" s="9" customFormat="1" x14ac:dyDescent="0.25">
      <c r="A105" s="9">
        <v>1</v>
      </c>
      <c r="B105" s="9" t="s">
        <v>3</v>
      </c>
      <c r="C105" s="9" t="s">
        <v>1</v>
      </c>
    </row>
    <row r="106" spans="1:8" s="9" customFormat="1" x14ac:dyDescent="0.25">
      <c r="A106" s="9">
        <v>1</v>
      </c>
    </row>
    <row r="107" spans="1:8" s="9" customFormat="1" x14ac:dyDescent="0.25">
      <c r="A107" s="9">
        <v>1</v>
      </c>
      <c r="B107" s="9" t="s">
        <v>9</v>
      </c>
      <c r="C107" s="9" t="s">
        <v>5</v>
      </c>
    </row>
    <row r="108" spans="1:8" s="9" customFormat="1" x14ac:dyDescent="0.25">
      <c r="A108" s="9">
        <v>1</v>
      </c>
      <c r="D108" s="9">
        <v>1</v>
      </c>
      <c r="E108" s="9">
        <v>2</v>
      </c>
      <c r="F108" s="9" t="s">
        <v>8</v>
      </c>
    </row>
    <row r="109" spans="1:8" s="6" customFormat="1" x14ac:dyDescent="0.25">
      <c r="A109" s="6">
        <v>1</v>
      </c>
      <c r="B109" s="6" t="s">
        <v>3</v>
      </c>
      <c r="C109" s="6" t="s">
        <v>1</v>
      </c>
      <c r="G109" s="6">
        <v>1</v>
      </c>
      <c r="H109" s="6">
        <v>1</v>
      </c>
    </row>
    <row r="110" spans="1:8" s="9" customFormat="1" x14ac:dyDescent="0.25">
      <c r="A110" s="9">
        <v>1</v>
      </c>
      <c r="B110" s="9" t="s">
        <v>12</v>
      </c>
      <c r="C110" s="9" t="s">
        <v>70</v>
      </c>
      <c r="D110" s="9">
        <v>1</v>
      </c>
      <c r="E110" s="9">
        <v>2</v>
      </c>
      <c r="F110" s="9">
        <v>2</v>
      </c>
    </row>
    <row r="111" spans="1:8" s="9" customFormat="1" x14ac:dyDescent="0.25">
      <c r="A111" s="9">
        <v>1</v>
      </c>
      <c r="D111" s="9">
        <v>1</v>
      </c>
      <c r="E111" s="9">
        <v>2</v>
      </c>
      <c r="F111" s="9" t="s">
        <v>8</v>
      </c>
    </row>
    <row r="112" spans="1:8" s="9" customFormat="1" x14ac:dyDescent="0.25">
      <c r="A112" s="9">
        <v>1</v>
      </c>
      <c r="C112" s="9" t="s">
        <v>7</v>
      </c>
    </row>
    <row r="113" spans="1:8" s="6" customFormat="1" x14ac:dyDescent="0.25">
      <c r="A113" s="6">
        <v>1</v>
      </c>
      <c r="B113" s="6" t="s">
        <v>9</v>
      </c>
      <c r="C113" s="6" t="s">
        <v>5</v>
      </c>
      <c r="D113" s="6">
        <v>1</v>
      </c>
      <c r="E113" s="6">
        <v>2</v>
      </c>
      <c r="F113" s="6">
        <v>1</v>
      </c>
      <c r="G113" s="6">
        <v>1</v>
      </c>
      <c r="H113" s="6">
        <v>1</v>
      </c>
    </row>
    <row r="114" spans="1:8" s="9" customFormat="1" x14ac:dyDescent="0.25">
      <c r="A114" s="9">
        <v>1</v>
      </c>
      <c r="B114" s="9" t="s">
        <v>3</v>
      </c>
      <c r="C114" s="9" t="s">
        <v>1</v>
      </c>
    </row>
    <row r="115" spans="1:8" s="6" customFormat="1" x14ac:dyDescent="0.25">
      <c r="A115" s="6">
        <v>1</v>
      </c>
      <c r="B115" s="6" t="s">
        <v>3</v>
      </c>
      <c r="C115" s="6" t="s">
        <v>1</v>
      </c>
      <c r="G115" s="6">
        <v>1</v>
      </c>
      <c r="H115" s="6">
        <v>1</v>
      </c>
    </row>
    <row r="116" spans="1:8" s="6" customFormat="1" x14ac:dyDescent="0.25">
      <c r="A116" s="6">
        <v>1</v>
      </c>
      <c r="B116" s="6" t="s">
        <v>12</v>
      </c>
      <c r="G116" s="6">
        <v>1</v>
      </c>
      <c r="H116" s="6">
        <v>1</v>
      </c>
    </row>
    <row r="117" spans="1:8" s="9" customFormat="1" x14ac:dyDescent="0.25">
      <c r="A117" s="9">
        <v>1</v>
      </c>
      <c r="B117" s="9" t="s">
        <v>3</v>
      </c>
      <c r="C117" s="9" t="s">
        <v>4</v>
      </c>
      <c r="D117" s="9">
        <v>1</v>
      </c>
      <c r="E117" s="9">
        <v>2</v>
      </c>
      <c r="F117" s="9">
        <v>2</v>
      </c>
    </row>
    <row r="118" spans="1:8" s="9" customFormat="1" x14ac:dyDescent="0.25">
      <c r="A118" s="9">
        <v>1</v>
      </c>
      <c r="B118" s="9" t="s">
        <v>9</v>
      </c>
      <c r="C118" s="9" t="s">
        <v>5</v>
      </c>
    </row>
    <row r="119" spans="1:8" s="9" customFormat="1" x14ac:dyDescent="0.25">
      <c r="A119" s="9">
        <v>1</v>
      </c>
      <c r="B119" s="9" t="s">
        <v>9</v>
      </c>
      <c r="C119" s="9" t="s">
        <v>5</v>
      </c>
    </row>
    <row r="120" spans="1:8" s="9" customFormat="1" x14ac:dyDescent="0.25">
      <c r="A120" s="9">
        <v>1</v>
      </c>
      <c r="B120" s="9" t="s">
        <v>9</v>
      </c>
      <c r="C120" s="9" t="s">
        <v>5</v>
      </c>
      <c r="D120" s="9">
        <v>1</v>
      </c>
      <c r="E120" s="9">
        <v>2</v>
      </c>
      <c r="F120" s="9">
        <v>1</v>
      </c>
    </row>
    <row r="121" spans="1:8" s="9" customFormat="1" x14ac:dyDescent="0.25">
      <c r="A121" s="9">
        <v>1</v>
      </c>
      <c r="B121" s="9" t="s">
        <v>3</v>
      </c>
      <c r="C121" s="9" t="s">
        <v>1</v>
      </c>
    </row>
    <row r="122" spans="1:8" s="9" customFormat="1" x14ac:dyDescent="0.25">
      <c r="A122" s="9">
        <v>1</v>
      </c>
      <c r="B122" s="9" t="s">
        <v>3</v>
      </c>
      <c r="C122" s="9" t="s">
        <v>4</v>
      </c>
      <c r="D122" s="9">
        <v>1</v>
      </c>
      <c r="E122" s="9">
        <v>2</v>
      </c>
      <c r="F122" s="9">
        <v>2</v>
      </c>
    </row>
    <row r="123" spans="1:8" s="9" customFormat="1" x14ac:dyDescent="0.25">
      <c r="A123" s="9">
        <v>1</v>
      </c>
      <c r="B123" s="9" t="s">
        <v>3</v>
      </c>
      <c r="C123" s="9" t="s">
        <v>4</v>
      </c>
    </row>
    <row r="124" spans="1:8" s="9" customFormat="1" x14ac:dyDescent="0.25">
      <c r="A124" s="9">
        <v>1</v>
      </c>
      <c r="B124" s="9" t="s">
        <v>9</v>
      </c>
      <c r="C124" s="9" t="s">
        <v>5</v>
      </c>
    </row>
    <row r="125" spans="1:8" s="9" customFormat="1" x14ac:dyDescent="0.25">
      <c r="A125" s="9">
        <v>1</v>
      </c>
      <c r="C125" s="9" t="s">
        <v>7</v>
      </c>
      <c r="D125" s="9">
        <v>1</v>
      </c>
      <c r="E125" s="9">
        <v>2</v>
      </c>
      <c r="F125" s="9">
        <v>2</v>
      </c>
    </row>
    <row r="126" spans="1:8" s="9" customFormat="1" x14ac:dyDescent="0.25">
      <c r="A126" s="9">
        <v>1</v>
      </c>
      <c r="B126" s="9" t="s">
        <v>9</v>
      </c>
      <c r="C126" s="9" t="s">
        <v>5</v>
      </c>
    </row>
    <row r="127" spans="1:8" s="9" customFormat="1" x14ac:dyDescent="0.25">
      <c r="A127" s="9">
        <v>1</v>
      </c>
      <c r="B127" s="9" t="s">
        <v>9</v>
      </c>
      <c r="C127" s="9" t="s">
        <v>1</v>
      </c>
    </row>
    <row r="128" spans="1:8" s="9" customFormat="1" x14ac:dyDescent="0.25">
      <c r="A128" s="9">
        <v>1</v>
      </c>
      <c r="B128" s="9" t="s">
        <v>9</v>
      </c>
      <c r="C128" s="9" t="s">
        <v>1</v>
      </c>
      <c r="D128" s="9">
        <v>1</v>
      </c>
      <c r="E128" s="9">
        <v>2</v>
      </c>
      <c r="F128" s="9">
        <v>2</v>
      </c>
    </row>
    <row r="129" spans="1:8" s="9" customFormat="1" x14ac:dyDescent="0.25">
      <c r="A129" s="9">
        <v>1</v>
      </c>
      <c r="B129" s="9" t="s">
        <v>9</v>
      </c>
      <c r="C129" s="9" t="s">
        <v>5</v>
      </c>
      <c r="D129" s="9">
        <v>1</v>
      </c>
      <c r="E129" s="9">
        <v>3</v>
      </c>
      <c r="F129" s="9">
        <v>2</v>
      </c>
    </row>
    <row r="130" spans="1:8" s="9" customFormat="1" x14ac:dyDescent="0.25">
      <c r="A130" s="9">
        <v>1</v>
      </c>
      <c r="B130" s="9" t="s">
        <v>3</v>
      </c>
      <c r="C130" s="9" t="s">
        <v>4</v>
      </c>
      <c r="D130" s="9">
        <v>1</v>
      </c>
      <c r="E130" s="9">
        <v>2</v>
      </c>
      <c r="F130" s="9">
        <v>1</v>
      </c>
    </row>
    <row r="131" spans="1:8" s="9" customFormat="1" x14ac:dyDescent="0.25">
      <c r="A131" s="9">
        <v>1</v>
      </c>
      <c r="B131" s="9" t="s">
        <v>3</v>
      </c>
      <c r="C131" s="9" t="s">
        <v>4</v>
      </c>
      <c r="D131" s="9">
        <v>1</v>
      </c>
      <c r="E131" s="9">
        <v>2</v>
      </c>
      <c r="F131" s="9">
        <v>1</v>
      </c>
    </row>
    <row r="132" spans="1:8" s="9" customFormat="1" x14ac:dyDescent="0.25">
      <c r="A132" s="9">
        <v>1</v>
      </c>
    </row>
    <row r="133" spans="1:8" s="9" customFormat="1" x14ac:dyDescent="0.25">
      <c r="A133" s="9">
        <v>1</v>
      </c>
    </row>
    <row r="134" spans="1:8" s="9" customFormat="1" x14ac:dyDescent="0.25">
      <c r="A134" s="9">
        <v>1</v>
      </c>
      <c r="B134" s="9" t="s">
        <v>3</v>
      </c>
      <c r="C134" s="9" t="s">
        <v>4</v>
      </c>
      <c r="D134" s="9">
        <v>1</v>
      </c>
      <c r="E134" s="9">
        <v>3</v>
      </c>
      <c r="F134" s="9">
        <v>2</v>
      </c>
    </row>
    <row r="135" spans="1:8" s="9" customFormat="1" x14ac:dyDescent="0.25">
      <c r="A135" s="9">
        <v>1</v>
      </c>
      <c r="B135" s="9" t="s">
        <v>9</v>
      </c>
      <c r="C135" s="9" t="s">
        <v>5</v>
      </c>
      <c r="D135" s="9">
        <v>1</v>
      </c>
      <c r="E135" s="9">
        <v>2</v>
      </c>
      <c r="F135" s="9">
        <v>1</v>
      </c>
    </row>
    <row r="136" spans="1:8" s="9" customFormat="1" x14ac:dyDescent="0.25">
      <c r="A136" s="9">
        <v>1</v>
      </c>
      <c r="B136" s="9" t="s">
        <v>3</v>
      </c>
    </row>
    <row r="137" spans="1:8" s="9" customFormat="1" x14ac:dyDescent="0.25">
      <c r="A137" s="9">
        <v>1</v>
      </c>
      <c r="B137" s="9" t="s">
        <v>3</v>
      </c>
      <c r="C137" s="9" t="s">
        <v>1</v>
      </c>
      <c r="D137" s="9">
        <v>1</v>
      </c>
      <c r="E137" s="9">
        <v>2</v>
      </c>
      <c r="F137" s="9">
        <v>2</v>
      </c>
    </row>
    <row r="138" spans="1:8" s="9" customFormat="1" x14ac:dyDescent="0.25">
      <c r="A138" s="9">
        <v>1</v>
      </c>
      <c r="B138" s="9" t="s">
        <v>3</v>
      </c>
      <c r="C138" s="9" t="s">
        <v>4</v>
      </c>
      <c r="D138" s="9">
        <v>1</v>
      </c>
      <c r="E138" s="9">
        <v>3</v>
      </c>
      <c r="F138" s="9">
        <v>2</v>
      </c>
    </row>
    <row r="139" spans="1:8" s="6" customFormat="1" x14ac:dyDescent="0.25">
      <c r="A139" s="6">
        <v>1</v>
      </c>
      <c r="B139" s="6" t="s">
        <v>3</v>
      </c>
      <c r="C139" s="6" t="s">
        <v>4</v>
      </c>
      <c r="D139" s="6">
        <v>1</v>
      </c>
      <c r="E139" s="6">
        <v>5</v>
      </c>
      <c r="F139" s="6">
        <v>2</v>
      </c>
      <c r="G139" s="6">
        <v>1</v>
      </c>
      <c r="H139" s="6">
        <v>1</v>
      </c>
    </row>
    <row r="140" spans="1:8" s="9" customFormat="1" x14ac:dyDescent="0.25">
      <c r="A140" s="9">
        <v>1</v>
      </c>
      <c r="B140" s="9" t="s">
        <v>9</v>
      </c>
      <c r="C140" s="9" t="s">
        <v>5</v>
      </c>
    </row>
    <row r="141" spans="1:8" s="9" customFormat="1" x14ac:dyDescent="0.25">
      <c r="A141" s="9">
        <v>1</v>
      </c>
      <c r="B141" s="9" t="s">
        <v>12</v>
      </c>
      <c r="C141" s="9" t="s">
        <v>13</v>
      </c>
      <c r="D141" s="9">
        <v>1</v>
      </c>
      <c r="E141" s="9">
        <v>3</v>
      </c>
      <c r="F141" s="9">
        <v>3</v>
      </c>
    </row>
    <row r="142" spans="1:8" s="9" customFormat="1" x14ac:dyDescent="0.25">
      <c r="A142" s="9">
        <v>1</v>
      </c>
      <c r="B142" s="9" t="s">
        <v>9</v>
      </c>
      <c r="C142" s="9" t="s">
        <v>5</v>
      </c>
      <c r="D142" s="9">
        <v>1</v>
      </c>
      <c r="E142" s="9">
        <v>2</v>
      </c>
      <c r="F142" s="9">
        <v>2</v>
      </c>
    </row>
    <row r="143" spans="1:8" s="9" customFormat="1" x14ac:dyDescent="0.25">
      <c r="A143" s="9">
        <v>1</v>
      </c>
      <c r="B143" s="9" t="s">
        <v>3</v>
      </c>
      <c r="C143" s="9" t="s">
        <v>4</v>
      </c>
      <c r="D143" s="9">
        <v>1</v>
      </c>
      <c r="E143" s="9">
        <v>2</v>
      </c>
      <c r="F143" s="9">
        <v>1</v>
      </c>
    </row>
    <row r="144" spans="1:8" s="9" customFormat="1" x14ac:dyDescent="0.25">
      <c r="A144" s="9">
        <v>1</v>
      </c>
      <c r="B144" s="9" t="s">
        <v>3</v>
      </c>
      <c r="C144" s="9" t="s">
        <v>4</v>
      </c>
      <c r="D144" s="9">
        <v>1</v>
      </c>
      <c r="E144" s="9">
        <v>2</v>
      </c>
      <c r="F144" s="9">
        <v>2</v>
      </c>
    </row>
    <row r="145" spans="1:8" s="9" customFormat="1" x14ac:dyDescent="0.25">
      <c r="A145" s="9">
        <v>1</v>
      </c>
      <c r="D145" s="9">
        <v>1</v>
      </c>
      <c r="E145" s="9">
        <v>2</v>
      </c>
      <c r="F145" s="9" t="s">
        <v>8</v>
      </c>
    </row>
    <row r="146" spans="1:8" s="9" customFormat="1" x14ac:dyDescent="0.25">
      <c r="A146" s="9">
        <v>1</v>
      </c>
    </row>
    <row r="147" spans="1:8" s="9" customFormat="1" x14ac:dyDescent="0.25">
      <c r="A147" s="9">
        <v>1</v>
      </c>
      <c r="B147" s="9" t="s">
        <v>3</v>
      </c>
      <c r="C147" s="9" t="s">
        <v>5</v>
      </c>
      <c r="D147" s="9">
        <v>1</v>
      </c>
      <c r="E147" s="9">
        <v>3</v>
      </c>
      <c r="F147" s="9">
        <v>2</v>
      </c>
    </row>
    <row r="148" spans="1:8" s="6" customFormat="1" x14ac:dyDescent="0.25">
      <c r="A148" s="6">
        <v>1</v>
      </c>
      <c r="B148" s="6" t="s">
        <v>12</v>
      </c>
      <c r="C148" s="6" t="s">
        <v>4</v>
      </c>
      <c r="G148" s="6">
        <v>1</v>
      </c>
      <c r="H148" s="6">
        <v>1</v>
      </c>
    </row>
    <row r="149" spans="1:8" s="9" customFormat="1" x14ac:dyDescent="0.25">
      <c r="A149" s="9">
        <v>1</v>
      </c>
      <c r="B149" s="9" t="s">
        <v>3</v>
      </c>
      <c r="C149" s="9" t="s">
        <v>4</v>
      </c>
      <c r="D149" s="9">
        <v>1</v>
      </c>
      <c r="E149" s="9">
        <v>4</v>
      </c>
      <c r="F149" s="9">
        <v>1</v>
      </c>
    </row>
    <row r="150" spans="1:8" s="9" customFormat="1" x14ac:dyDescent="0.25">
      <c r="A150" s="9">
        <v>1</v>
      </c>
      <c r="B150" s="9" t="s">
        <v>9</v>
      </c>
      <c r="C150" s="9" t="s">
        <v>5</v>
      </c>
      <c r="D150" s="9">
        <v>1</v>
      </c>
      <c r="E150" s="9">
        <v>3</v>
      </c>
      <c r="F150" s="9">
        <v>1</v>
      </c>
    </row>
    <row r="151" spans="1:8" s="9" customFormat="1" x14ac:dyDescent="0.25">
      <c r="A151" s="9">
        <v>1</v>
      </c>
      <c r="B151" s="9" t="s">
        <v>12</v>
      </c>
      <c r="C151" s="9" t="s">
        <v>11</v>
      </c>
    </row>
    <row r="152" spans="1:8" s="9" customFormat="1" x14ac:dyDescent="0.25">
      <c r="A152" s="9">
        <v>1</v>
      </c>
      <c r="C152" s="9" t="s">
        <v>7</v>
      </c>
      <c r="D152" s="9">
        <v>1</v>
      </c>
      <c r="E152" s="9">
        <v>2</v>
      </c>
      <c r="F152" s="9">
        <v>1</v>
      </c>
    </row>
    <row r="153" spans="1:8" s="9" customFormat="1" x14ac:dyDescent="0.25">
      <c r="A153" s="9">
        <v>1</v>
      </c>
      <c r="C153" s="9" t="s">
        <v>7</v>
      </c>
      <c r="D153" s="9">
        <v>1</v>
      </c>
      <c r="E153" s="9">
        <v>3</v>
      </c>
      <c r="F153" s="9">
        <v>1</v>
      </c>
    </row>
    <row r="154" spans="1:8" s="9" customFormat="1" x14ac:dyDescent="0.25">
      <c r="A154" s="9">
        <v>1</v>
      </c>
      <c r="B154" s="9" t="s">
        <v>3</v>
      </c>
      <c r="C154" s="9" t="s">
        <v>4</v>
      </c>
    </row>
    <row r="155" spans="1:8" s="9" customFormat="1" x14ac:dyDescent="0.25">
      <c r="A155" s="9">
        <v>1</v>
      </c>
      <c r="B155" s="9" t="s">
        <v>3</v>
      </c>
      <c r="C155" s="9" t="s">
        <v>4</v>
      </c>
      <c r="D155" s="9">
        <v>1</v>
      </c>
      <c r="E155" s="9">
        <v>4</v>
      </c>
      <c r="F155" s="9" t="s">
        <v>8</v>
      </c>
    </row>
    <row r="156" spans="1:8" s="9" customFormat="1" x14ac:dyDescent="0.25">
      <c r="A156" s="9">
        <v>1</v>
      </c>
      <c r="B156" s="9" t="s">
        <v>9</v>
      </c>
      <c r="C156" s="9" t="s">
        <v>5</v>
      </c>
      <c r="D156" s="9">
        <v>1</v>
      </c>
      <c r="E156" s="9">
        <v>4</v>
      </c>
      <c r="F156" s="9">
        <v>3</v>
      </c>
    </row>
    <row r="157" spans="1:8" s="9" customFormat="1" x14ac:dyDescent="0.25">
      <c r="A157" s="9">
        <v>1</v>
      </c>
      <c r="B157" s="9" t="s">
        <v>9</v>
      </c>
      <c r="C157" s="9" t="s">
        <v>5</v>
      </c>
      <c r="D157" s="9">
        <v>1</v>
      </c>
      <c r="E157" s="9">
        <v>4</v>
      </c>
      <c r="F157" s="9" t="s">
        <v>8</v>
      </c>
    </row>
    <row r="158" spans="1:8" s="6" customFormat="1" x14ac:dyDescent="0.25">
      <c r="A158" s="6">
        <v>1</v>
      </c>
      <c r="B158" s="6" t="s">
        <v>9</v>
      </c>
      <c r="C158" s="6" t="s">
        <v>5</v>
      </c>
      <c r="D158" s="6">
        <v>1</v>
      </c>
      <c r="E158" s="6">
        <v>3</v>
      </c>
      <c r="F158" s="6">
        <v>2</v>
      </c>
      <c r="G158" s="6">
        <v>1</v>
      </c>
      <c r="H158" s="6">
        <v>1</v>
      </c>
    </row>
    <row r="159" spans="1:8" s="9" customFormat="1" x14ac:dyDescent="0.25">
      <c r="A159" s="9">
        <v>1</v>
      </c>
      <c r="B159" s="9" t="s">
        <v>3</v>
      </c>
      <c r="C159" s="9" t="s">
        <v>4</v>
      </c>
      <c r="D159" s="9">
        <v>1</v>
      </c>
      <c r="E159" s="9">
        <v>4</v>
      </c>
      <c r="F159" s="9">
        <v>2</v>
      </c>
    </row>
    <row r="160" spans="1:8" s="9" customFormat="1" x14ac:dyDescent="0.25">
      <c r="A160" s="9">
        <v>1</v>
      </c>
      <c r="C160" s="9" t="s">
        <v>7</v>
      </c>
      <c r="D160" s="9">
        <v>1</v>
      </c>
      <c r="E160" s="9">
        <v>3</v>
      </c>
      <c r="F160" s="9">
        <v>1</v>
      </c>
    </row>
    <row r="161" spans="1:8" s="9" customFormat="1" x14ac:dyDescent="0.25">
      <c r="A161" s="9">
        <v>1</v>
      </c>
      <c r="B161" s="9" t="s">
        <v>9</v>
      </c>
      <c r="C161" s="9" t="s">
        <v>5</v>
      </c>
    </row>
    <row r="162" spans="1:8" s="9" customFormat="1" x14ac:dyDescent="0.25">
      <c r="A162" s="9">
        <v>1</v>
      </c>
      <c r="B162" s="9" t="s">
        <v>3</v>
      </c>
      <c r="C162" s="9" t="s">
        <v>4</v>
      </c>
    </row>
    <row r="163" spans="1:8" s="9" customFormat="1" x14ac:dyDescent="0.25">
      <c r="A163" s="9">
        <v>1</v>
      </c>
      <c r="B163" s="9" t="s">
        <v>3</v>
      </c>
      <c r="C163" s="9" t="s">
        <v>4</v>
      </c>
      <c r="D163" s="9">
        <v>1</v>
      </c>
      <c r="E163" s="9">
        <v>2</v>
      </c>
      <c r="F163" s="9">
        <v>1</v>
      </c>
    </row>
    <row r="164" spans="1:8" s="9" customFormat="1" x14ac:dyDescent="0.25">
      <c r="A164" s="9">
        <v>1</v>
      </c>
      <c r="B164" s="9" t="s">
        <v>9</v>
      </c>
      <c r="C164" s="9" t="s">
        <v>5</v>
      </c>
      <c r="D164" s="9">
        <v>1</v>
      </c>
      <c r="E164" s="9">
        <v>3</v>
      </c>
      <c r="F164" s="9">
        <v>2</v>
      </c>
    </row>
    <row r="165" spans="1:8" s="6" customFormat="1" x14ac:dyDescent="0.25">
      <c r="A165" s="6">
        <v>1</v>
      </c>
      <c r="B165" s="6" t="s">
        <v>3</v>
      </c>
      <c r="C165" s="6" t="s">
        <v>4</v>
      </c>
      <c r="D165" s="6">
        <v>1</v>
      </c>
      <c r="E165" s="6">
        <v>3</v>
      </c>
      <c r="F165" s="6">
        <v>3</v>
      </c>
      <c r="G165" s="6">
        <v>1</v>
      </c>
      <c r="H165" s="6">
        <v>1</v>
      </c>
    </row>
    <row r="166" spans="1:8" s="9" customFormat="1" x14ac:dyDescent="0.25">
      <c r="A166" s="9">
        <v>1</v>
      </c>
      <c r="B166" s="9" t="s">
        <v>9</v>
      </c>
      <c r="C166" s="9" t="s">
        <v>5</v>
      </c>
      <c r="D166" s="9">
        <v>1</v>
      </c>
      <c r="E166" s="9">
        <v>2</v>
      </c>
      <c r="F166" s="9">
        <v>1</v>
      </c>
    </row>
    <row r="167" spans="1:8" s="9" customFormat="1" x14ac:dyDescent="0.25">
      <c r="A167" s="9">
        <v>1</v>
      </c>
      <c r="B167" s="9" t="s">
        <v>3</v>
      </c>
      <c r="C167" s="9" t="s">
        <v>1</v>
      </c>
    </row>
    <row r="168" spans="1:8" s="9" customFormat="1" x14ac:dyDescent="0.25">
      <c r="A168" s="9">
        <v>1</v>
      </c>
      <c r="B168" s="9" t="s">
        <v>3</v>
      </c>
      <c r="C168" s="9" t="s">
        <v>4</v>
      </c>
      <c r="D168" s="9">
        <v>1</v>
      </c>
      <c r="E168" s="9">
        <v>5</v>
      </c>
      <c r="F168" s="9" t="s">
        <v>8</v>
      </c>
    </row>
    <row r="169" spans="1:8" s="9" customFormat="1" x14ac:dyDescent="0.25">
      <c r="A169" s="9">
        <v>1</v>
      </c>
      <c r="B169" s="9" t="s">
        <v>9</v>
      </c>
      <c r="C169" s="9" t="s">
        <v>5</v>
      </c>
      <c r="D169" s="9">
        <v>1</v>
      </c>
      <c r="E169" s="9">
        <v>2</v>
      </c>
      <c r="F169" s="9">
        <v>1</v>
      </c>
    </row>
    <row r="170" spans="1:8" s="9" customFormat="1" x14ac:dyDescent="0.25">
      <c r="A170" s="9">
        <v>1</v>
      </c>
      <c r="B170" s="9" t="s">
        <v>9</v>
      </c>
      <c r="C170" s="9" t="s">
        <v>5</v>
      </c>
    </row>
    <row r="171" spans="1:8" s="9" customFormat="1" x14ac:dyDescent="0.25">
      <c r="A171" s="9">
        <v>1</v>
      </c>
      <c r="B171" s="9" t="s">
        <v>3</v>
      </c>
      <c r="C171" s="9" t="s">
        <v>4</v>
      </c>
    </row>
    <row r="172" spans="1:8" s="9" customFormat="1" x14ac:dyDescent="0.25">
      <c r="A172" s="9">
        <v>1</v>
      </c>
      <c r="B172" s="9" t="s">
        <v>9</v>
      </c>
      <c r="C172" s="9" t="s">
        <v>5</v>
      </c>
      <c r="D172" s="9">
        <v>1</v>
      </c>
      <c r="E172" s="9">
        <v>2</v>
      </c>
      <c r="F172" s="9">
        <v>1</v>
      </c>
    </row>
    <row r="173" spans="1:8" s="4" customFormat="1" x14ac:dyDescent="0.25">
      <c r="A173" s="4">
        <v>1</v>
      </c>
      <c r="C173" s="4" t="s">
        <v>7</v>
      </c>
    </row>
    <row r="174" spans="1:8" s="4" customFormat="1" x14ac:dyDescent="0.25">
      <c r="A174" s="4">
        <v>1</v>
      </c>
      <c r="B174" s="4" t="s">
        <v>9</v>
      </c>
      <c r="C174" s="4" t="s">
        <v>5</v>
      </c>
      <c r="D174" s="4">
        <v>1</v>
      </c>
      <c r="E174" s="4">
        <v>2</v>
      </c>
      <c r="F174" s="4">
        <v>2</v>
      </c>
    </row>
    <row r="175" spans="1:8" s="9" customFormat="1" x14ac:dyDescent="0.25">
      <c r="A175" s="9">
        <v>1</v>
      </c>
      <c r="B175" s="9" t="s">
        <v>3</v>
      </c>
      <c r="C175" s="9" t="s">
        <v>5</v>
      </c>
      <c r="D175" s="9">
        <v>1</v>
      </c>
      <c r="E175" s="9">
        <v>2</v>
      </c>
      <c r="F175" s="9">
        <v>2</v>
      </c>
    </row>
    <row r="176" spans="1:8" s="9" customFormat="1" x14ac:dyDescent="0.25">
      <c r="A176" s="9">
        <v>1</v>
      </c>
      <c r="B176" s="9" t="s">
        <v>3</v>
      </c>
      <c r="C176" s="9" t="s">
        <v>4</v>
      </c>
    </row>
    <row r="177" spans="1:6" s="9" customFormat="1" x14ac:dyDescent="0.25">
      <c r="A177" s="9">
        <v>1</v>
      </c>
      <c r="C177" s="9" t="s">
        <v>7</v>
      </c>
    </row>
    <row r="178" spans="1:6" s="9" customFormat="1" x14ac:dyDescent="0.25">
      <c r="A178" s="9">
        <v>1</v>
      </c>
      <c r="B178" s="9" t="s">
        <v>9</v>
      </c>
      <c r="C178" s="9" t="s">
        <v>5</v>
      </c>
    </row>
    <row r="179" spans="1:6" s="9" customFormat="1" x14ac:dyDescent="0.25">
      <c r="A179" s="9">
        <v>1</v>
      </c>
    </row>
    <row r="180" spans="1:6" s="9" customFormat="1" x14ac:dyDescent="0.25">
      <c r="A180" s="9">
        <v>1</v>
      </c>
      <c r="C180" s="9" t="s">
        <v>7</v>
      </c>
    </row>
    <row r="181" spans="1:6" s="9" customFormat="1" x14ac:dyDescent="0.25">
      <c r="A181" s="9">
        <v>1</v>
      </c>
      <c r="B181" s="9" t="s">
        <v>3</v>
      </c>
      <c r="C181" s="9" t="s">
        <v>10</v>
      </c>
    </row>
    <row r="182" spans="1:6" s="9" customFormat="1" x14ac:dyDescent="0.25">
      <c r="A182" s="9">
        <v>1</v>
      </c>
      <c r="B182" s="9" t="s">
        <v>9</v>
      </c>
      <c r="C182" s="9" t="s">
        <v>1</v>
      </c>
      <c r="D182" s="9">
        <v>1</v>
      </c>
      <c r="E182" s="9">
        <v>2</v>
      </c>
      <c r="F182" s="9">
        <v>1</v>
      </c>
    </row>
    <row r="183" spans="1:6" s="9" customFormat="1" x14ac:dyDescent="0.25">
      <c r="A183" s="9">
        <v>1</v>
      </c>
      <c r="B183" s="9" t="s">
        <v>9</v>
      </c>
      <c r="C183" s="9" t="s">
        <v>5</v>
      </c>
      <c r="D183" s="9">
        <v>1</v>
      </c>
      <c r="E183" s="9">
        <v>2</v>
      </c>
      <c r="F183" s="9">
        <v>1</v>
      </c>
    </row>
    <row r="184" spans="1:6" s="9" customFormat="1" x14ac:dyDescent="0.25">
      <c r="A184" s="9">
        <v>1</v>
      </c>
      <c r="B184" s="9" t="s">
        <v>9</v>
      </c>
      <c r="C184" s="9" t="s">
        <v>5</v>
      </c>
      <c r="D184" s="9">
        <v>1</v>
      </c>
      <c r="E184" s="9">
        <v>2</v>
      </c>
      <c r="F184" s="9">
        <v>1</v>
      </c>
    </row>
    <row r="185" spans="1:6" s="9" customFormat="1" x14ac:dyDescent="0.25">
      <c r="A185" s="9">
        <v>1</v>
      </c>
      <c r="C185" s="9" t="s">
        <v>7</v>
      </c>
      <c r="D185" s="9">
        <v>1</v>
      </c>
      <c r="E185" s="9">
        <v>2</v>
      </c>
      <c r="F185" s="9">
        <v>1</v>
      </c>
    </row>
    <row r="186" spans="1:6" s="9" customFormat="1" x14ac:dyDescent="0.25">
      <c r="A186" s="9">
        <v>1</v>
      </c>
    </row>
    <row r="187" spans="1:6" s="9" customFormat="1" x14ac:dyDescent="0.25">
      <c r="A187" s="9">
        <v>1</v>
      </c>
      <c r="B187" s="9" t="s">
        <v>3</v>
      </c>
      <c r="C187" s="9" t="s">
        <v>4</v>
      </c>
    </row>
    <row r="188" spans="1:6" s="9" customFormat="1" x14ac:dyDescent="0.25">
      <c r="A188" s="9">
        <v>1</v>
      </c>
      <c r="B188" s="9" t="s">
        <v>3</v>
      </c>
      <c r="C188" s="9" t="s">
        <v>1</v>
      </c>
    </row>
    <row r="189" spans="1:6" s="9" customFormat="1" x14ac:dyDescent="0.25">
      <c r="A189" s="9">
        <v>1</v>
      </c>
      <c r="C189" s="9" t="s">
        <v>4</v>
      </c>
    </row>
    <row r="190" spans="1:6" s="9" customFormat="1" x14ac:dyDescent="0.25">
      <c r="A190" s="9">
        <v>1</v>
      </c>
      <c r="B190" s="9" t="s">
        <v>9</v>
      </c>
      <c r="C190" s="9" t="s">
        <v>5</v>
      </c>
    </row>
    <row r="191" spans="1:6" s="9" customFormat="1" x14ac:dyDescent="0.25">
      <c r="A191" s="9">
        <v>1</v>
      </c>
      <c r="B191" s="9" t="s">
        <v>3</v>
      </c>
      <c r="C191" s="9" t="s">
        <v>1</v>
      </c>
      <c r="D191" s="9">
        <v>1</v>
      </c>
      <c r="E191" s="9">
        <v>2</v>
      </c>
      <c r="F191" s="9">
        <v>1</v>
      </c>
    </row>
    <row r="192" spans="1:6" s="9" customFormat="1" x14ac:dyDescent="0.25">
      <c r="A192" s="9">
        <v>1</v>
      </c>
      <c r="B192" s="9" t="s">
        <v>3</v>
      </c>
      <c r="C192" s="9" t="s">
        <v>4</v>
      </c>
      <c r="D192" s="9">
        <v>1</v>
      </c>
      <c r="E192" s="9">
        <v>2</v>
      </c>
      <c r="F192" s="9">
        <v>1</v>
      </c>
    </row>
    <row r="193" spans="1:6" s="9" customFormat="1" x14ac:dyDescent="0.25">
      <c r="A193" s="9">
        <v>1</v>
      </c>
      <c r="C193" s="9" t="s">
        <v>7</v>
      </c>
      <c r="D193" s="9">
        <v>1</v>
      </c>
      <c r="E193" s="9">
        <v>2</v>
      </c>
      <c r="F193" s="9">
        <v>1</v>
      </c>
    </row>
    <row r="194" spans="1:6" s="9" customFormat="1" x14ac:dyDescent="0.25">
      <c r="A194" s="9">
        <v>1</v>
      </c>
      <c r="B194" s="9" t="s">
        <v>3</v>
      </c>
      <c r="C194" s="9" t="s">
        <v>4</v>
      </c>
    </row>
    <row r="195" spans="1:6" s="9" customFormat="1" x14ac:dyDescent="0.25">
      <c r="A195" s="9">
        <v>1</v>
      </c>
      <c r="B195" s="9" t="s">
        <v>12</v>
      </c>
      <c r="C195" s="9" t="s">
        <v>13</v>
      </c>
      <c r="D195" s="9">
        <v>1</v>
      </c>
      <c r="E195" s="9">
        <v>2</v>
      </c>
      <c r="F195" s="9">
        <v>2</v>
      </c>
    </row>
    <row r="196" spans="1:6" s="9" customFormat="1" x14ac:dyDescent="0.25">
      <c r="A196" s="9">
        <v>1</v>
      </c>
      <c r="B196" s="9" t="s">
        <v>9</v>
      </c>
      <c r="C196" s="9" t="s">
        <v>5</v>
      </c>
    </row>
    <row r="197" spans="1:6" s="9" customFormat="1" x14ac:dyDescent="0.25">
      <c r="A197" s="9">
        <v>1</v>
      </c>
      <c r="B197" s="9" t="s">
        <v>3</v>
      </c>
      <c r="C197" s="9" t="s">
        <v>1</v>
      </c>
    </row>
    <row r="198" spans="1:6" s="9" customFormat="1" x14ac:dyDescent="0.25">
      <c r="A198" s="9">
        <v>1</v>
      </c>
      <c r="B198" s="9" t="s">
        <v>3</v>
      </c>
      <c r="C198" s="9" t="s">
        <v>1</v>
      </c>
      <c r="D198" s="9">
        <v>1</v>
      </c>
      <c r="E198" s="9">
        <v>2</v>
      </c>
      <c r="F198" s="9">
        <v>1</v>
      </c>
    </row>
    <row r="199" spans="1:6" s="9" customFormat="1" x14ac:dyDescent="0.25">
      <c r="A199" s="9">
        <v>1</v>
      </c>
      <c r="B199" s="9" t="s">
        <v>9</v>
      </c>
      <c r="C199" s="9" t="s">
        <v>5</v>
      </c>
    </row>
    <row r="200" spans="1:6" s="9" customFormat="1" x14ac:dyDescent="0.25">
      <c r="A200" s="9">
        <v>1</v>
      </c>
      <c r="B200" s="9" t="s">
        <v>3</v>
      </c>
      <c r="C200" s="9" t="s">
        <v>4</v>
      </c>
    </row>
    <row r="201" spans="1:6" s="9" customFormat="1" x14ac:dyDescent="0.25">
      <c r="A201" s="9">
        <v>1</v>
      </c>
      <c r="B201" s="9" t="s">
        <v>9</v>
      </c>
      <c r="D201" s="9">
        <v>1</v>
      </c>
      <c r="E201" s="9">
        <v>2</v>
      </c>
      <c r="F201" s="9">
        <v>2</v>
      </c>
    </row>
    <row r="202" spans="1:6" s="9" customFormat="1" x14ac:dyDescent="0.25">
      <c r="A202" s="9">
        <v>1</v>
      </c>
    </row>
    <row r="203" spans="1:6" s="9" customFormat="1" x14ac:dyDescent="0.25">
      <c r="A203" s="9">
        <v>1</v>
      </c>
      <c r="B203" s="9" t="s">
        <v>3</v>
      </c>
      <c r="C203" s="9" t="s">
        <v>4</v>
      </c>
      <c r="D203" s="9">
        <v>1</v>
      </c>
      <c r="E203" s="9">
        <v>4</v>
      </c>
      <c r="F203" s="9">
        <v>2</v>
      </c>
    </row>
    <row r="204" spans="1:6" s="9" customFormat="1" x14ac:dyDescent="0.25">
      <c r="A204" s="9">
        <v>1</v>
      </c>
      <c r="B204" s="9" t="s">
        <v>9</v>
      </c>
      <c r="C204" s="9" t="s">
        <v>5</v>
      </c>
      <c r="D204" s="9">
        <v>1</v>
      </c>
      <c r="E204" s="9">
        <v>2</v>
      </c>
      <c r="F204" s="9">
        <v>1</v>
      </c>
    </row>
    <row r="205" spans="1:6" s="9" customFormat="1" x14ac:dyDescent="0.25">
      <c r="A205" s="9">
        <v>1</v>
      </c>
    </row>
    <row r="206" spans="1:6" s="9" customFormat="1" x14ac:dyDescent="0.25">
      <c r="A206" s="9">
        <v>1</v>
      </c>
    </row>
    <row r="207" spans="1:6" s="9" customFormat="1" x14ac:dyDescent="0.25">
      <c r="A207" s="9">
        <v>1</v>
      </c>
      <c r="B207" s="9" t="s">
        <v>9</v>
      </c>
      <c r="C207" s="9" t="s">
        <v>5</v>
      </c>
      <c r="D207" s="9">
        <v>1</v>
      </c>
      <c r="E207" s="9">
        <v>3</v>
      </c>
      <c r="F207" s="9">
        <v>1</v>
      </c>
    </row>
    <row r="208" spans="1:6" s="9" customFormat="1" x14ac:dyDescent="0.25">
      <c r="A208" s="9">
        <v>1</v>
      </c>
      <c r="B208" s="9" t="s">
        <v>3</v>
      </c>
      <c r="C208" s="9" t="s">
        <v>4</v>
      </c>
      <c r="D208" s="9">
        <v>1</v>
      </c>
      <c r="E208" s="9">
        <v>2</v>
      </c>
      <c r="F208" s="9">
        <v>1</v>
      </c>
    </row>
    <row r="209" spans="1:6" s="9" customFormat="1" x14ac:dyDescent="0.25">
      <c r="A209" s="9">
        <v>1</v>
      </c>
      <c r="B209" s="9" t="s">
        <v>9</v>
      </c>
      <c r="C209" s="9" t="s">
        <v>5</v>
      </c>
    </row>
    <row r="210" spans="1:6" s="9" customFormat="1" x14ac:dyDescent="0.25">
      <c r="A210" s="9">
        <v>1</v>
      </c>
      <c r="B210" s="9" t="s">
        <v>3</v>
      </c>
      <c r="C210" s="9" t="s">
        <v>4</v>
      </c>
    </row>
    <row r="211" spans="1:6" s="9" customFormat="1" x14ac:dyDescent="0.25">
      <c r="A211" s="9">
        <v>1</v>
      </c>
      <c r="B211" s="9" t="s">
        <v>3</v>
      </c>
      <c r="C211" s="9" t="s">
        <v>5</v>
      </c>
      <c r="D211" s="9">
        <v>1</v>
      </c>
      <c r="E211" s="9">
        <v>3</v>
      </c>
      <c r="F211" s="9">
        <v>2</v>
      </c>
    </row>
    <row r="212" spans="1:6" s="9" customFormat="1" x14ac:dyDescent="0.25">
      <c r="A212" s="9">
        <v>1</v>
      </c>
      <c r="C212" s="9" t="s">
        <v>7</v>
      </c>
    </row>
    <row r="213" spans="1:6" s="9" customFormat="1" x14ac:dyDescent="0.25">
      <c r="A213" s="9">
        <v>1</v>
      </c>
      <c r="B213" s="9" t="s">
        <v>9</v>
      </c>
      <c r="C213" s="9" t="s">
        <v>11</v>
      </c>
    </row>
    <row r="214" spans="1:6" s="9" customFormat="1" x14ac:dyDescent="0.25">
      <c r="A214" s="9">
        <v>1</v>
      </c>
      <c r="B214" s="9" t="s">
        <v>3</v>
      </c>
      <c r="C214" s="9" t="s">
        <v>4</v>
      </c>
    </row>
    <row r="215" spans="1:6" s="9" customFormat="1" x14ac:dyDescent="0.25">
      <c r="A215" s="9">
        <v>1</v>
      </c>
      <c r="B215" s="9" t="s">
        <v>9</v>
      </c>
      <c r="C215" s="9" t="s">
        <v>5</v>
      </c>
      <c r="D215" s="9">
        <v>1</v>
      </c>
      <c r="E215" s="9">
        <v>5</v>
      </c>
      <c r="F215" s="9">
        <v>5</v>
      </c>
    </row>
    <row r="216" spans="1:6" s="9" customFormat="1" x14ac:dyDescent="0.25">
      <c r="A216" s="9">
        <v>1</v>
      </c>
      <c r="C216" s="9" t="s">
        <v>7</v>
      </c>
    </row>
    <row r="217" spans="1:6" s="9" customFormat="1" x14ac:dyDescent="0.25">
      <c r="A217" s="9">
        <v>1</v>
      </c>
      <c r="B217" s="9" t="s">
        <v>3</v>
      </c>
      <c r="C217" s="9" t="s">
        <v>1</v>
      </c>
    </row>
    <row r="218" spans="1:6" s="9" customFormat="1" x14ac:dyDescent="0.25">
      <c r="A218" s="9">
        <v>1</v>
      </c>
      <c r="B218" s="9" t="s">
        <v>9</v>
      </c>
    </row>
    <row r="219" spans="1:6" s="9" customFormat="1" x14ac:dyDescent="0.25">
      <c r="A219" s="9">
        <v>1</v>
      </c>
      <c r="B219" s="9" t="s">
        <v>3</v>
      </c>
      <c r="C219" s="9" t="s">
        <v>4</v>
      </c>
      <c r="D219" s="9">
        <v>1</v>
      </c>
      <c r="E219" s="9">
        <v>2</v>
      </c>
      <c r="F219" s="9">
        <v>1</v>
      </c>
    </row>
    <row r="220" spans="1:6" s="9" customFormat="1" x14ac:dyDescent="0.25">
      <c r="A220" s="9">
        <v>1</v>
      </c>
      <c r="B220" s="9" t="s">
        <v>9</v>
      </c>
      <c r="C220" s="9" t="s">
        <v>11</v>
      </c>
      <c r="D220" s="9">
        <v>1</v>
      </c>
      <c r="E220" s="9">
        <v>3</v>
      </c>
      <c r="F220" s="9">
        <v>2</v>
      </c>
    </row>
    <row r="221" spans="1:6" s="9" customFormat="1" x14ac:dyDescent="0.25">
      <c r="A221" s="9">
        <v>1</v>
      </c>
      <c r="B221" s="9" t="s">
        <v>9</v>
      </c>
      <c r="C221" s="9" t="s">
        <v>5</v>
      </c>
      <c r="D221" s="9">
        <v>1</v>
      </c>
      <c r="E221" s="9">
        <v>2</v>
      </c>
      <c r="F221" s="9">
        <v>1</v>
      </c>
    </row>
    <row r="222" spans="1:6" s="9" customFormat="1" x14ac:dyDescent="0.25">
      <c r="A222" s="9">
        <v>1</v>
      </c>
      <c r="B222" s="9" t="s">
        <v>3</v>
      </c>
    </row>
    <row r="223" spans="1:6" s="9" customFormat="1" x14ac:dyDescent="0.25">
      <c r="A223" s="9">
        <v>1</v>
      </c>
      <c r="B223" s="9" t="s">
        <v>3</v>
      </c>
      <c r="C223" s="9" t="s">
        <v>4</v>
      </c>
    </row>
    <row r="224" spans="1:6" s="9" customFormat="1" x14ac:dyDescent="0.25">
      <c r="A224" s="9">
        <v>1</v>
      </c>
    </row>
    <row r="225" spans="1:6" s="9" customFormat="1" x14ac:dyDescent="0.25">
      <c r="A225" s="9">
        <v>1</v>
      </c>
      <c r="B225" s="9" t="s">
        <v>9</v>
      </c>
      <c r="C225" s="9" t="s">
        <v>5</v>
      </c>
      <c r="D225" s="9">
        <v>1</v>
      </c>
      <c r="E225" s="9">
        <v>2</v>
      </c>
      <c r="F225" s="9">
        <v>1</v>
      </c>
    </row>
    <row r="226" spans="1:6" s="9" customFormat="1" x14ac:dyDescent="0.25">
      <c r="A226" s="9">
        <v>1</v>
      </c>
    </row>
    <row r="227" spans="1:6" s="9" customFormat="1" x14ac:dyDescent="0.25">
      <c r="A227" s="9">
        <v>1</v>
      </c>
      <c r="B227" s="9" t="s">
        <v>3</v>
      </c>
      <c r="C227" s="9" t="s">
        <v>1</v>
      </c>
    </row>
    <row r="228" spans="1:6" s="9" customFormat="1" x14ac:dyDescent="0.25">
      <c r="A228" s="9">
        <v>1</v>
      </c>
      <c r="B228" s="9" t="s">
        <v>9</v>
      </c>
      <c r="C228" s="9" t="s">
        <v>5</v>
      </c>
      <c r="D228" s="9">
        <v>1</v>
      </c>
      <c r="E228" s="9">
        <v>2</v>
      </c>
      <c r="F228" s="9">
        <v>2</v>
      </c>
    </row>
    <row r="229" spans="1:6" s="9" customFormat="1" x14ac:dyDescent="0.25">
      <c r="A229" s="9">
        <v>1</v>
      </c>
      <c r="B229" s="9" t="s">
        <v>27</v>
      </c>
      <c r="C229" s="9" t="s">
        <v>11</v>
      </c>
      <c r="D229" s="9">
        <v>1</v>
      </c>
      <c r="E229" s="9">
        <v>2</v>
      </c>
      <c r="F229" s="9">
        <v>1</v>
      </c>
    </row>
    <row r="230" spans="1:6" s="9" customFormat="1" x14ac:dyDescent="0.25">
      <c r="A230" s="9">
        <v>1</v>
      </c>
      <c r="B230" s="9" t="s">
        <v>27</v>
      </c>
      <c r="C230" s="9" t="s">
        <v>5</v>
      </c>
      <c r="D230" s="9">
        <v>1</v>
      </c>
      <c r="E230" s="9">
        <v>2</v>
      </c>
      <c r="F230" s="9">
        <v>1</v>
      </c>
    </row>
    <row r="231" spans="1:6" s="9" customFormat="1" x14ac:dyDescent="0.25">
      <c r="A231" s="9">
        <v>1</v>
      </c>
      <c r="B231" s="9" t="s">
        <v>27</v>
      </c>
      <c r="C231" s="9" t="s">
        <v>1</v>
      </c>
    </row>
    <row r="232" spans="1:6" s="9" customFormat="1" x14ac:dyDescent="0.25">
      <c r="A232" s="9">
        <v>1</v>
      </c>
      <c r="B232" s="9" t="s">
        <v>27</v>
      </c>
      <c r="C232" s="9" t="s">
        <v>5</v>
      </c>
      <c r="D232" s="9">
        <v>1</v>
      </c>
      <c r="E232" s="9">
        <v>2</v>
      </c>
      <c r="F232" s="9">
        <v>1</v>
      </c>
    </row>
    <row r="233" spans="1:6" s="9" customFormat="1" x14ac:dyDescent="0.25">
      <c r="A233" s="9">
        <v>1</v>
      </c>
      <c r="B233" s="9" t="s">
        <v>9</v>
      </c>
      <c r="D233" s="9">
        <v>1</v>
      </c>
      <c r="E233" s="9">
        <v>2</v>
      </c>
      <c r="F233" s="9">
        <v>1</v>
      </c>
    </row>
    <row r="234" spans="1:6" s="9" customFormat="1" x14ac:dyDescent="0.25">
      <c r="A234" s="9">
        <v>1</v>
      </c>
      <c r="B234" s="9" t="s">
        <v>3</v>
      </c>
      <c r="C234" s="9" t="s">
        <v>4</v>
      </c>
    </row>
    <row r="235" spans="1:6" s="9" customFormat="1" x14ac:dyDescent="0.25">
      <c r="A235" s="9">
        <v>1</v>
      </c>
      <c r="B235" s="9" t="s">
        <v>3</v>
      </c>
      <c r="C235" s="9" t="s">
        <v>4</v>
      </c>
    </row>
    <row r="236" spans="1:6" s="9" customFormat="1" x14ac:dyDescent="0.25">
      <c r="A236" s="9">
        <v>1</v>
      </c>
      <c r="B236" s="9" t="s">
        <v>12</v>
      </c>
      <c r="C236" s="9" t="s">
        <v>13</v>
      </c>
      <c r="D236" s="9">
        <v>1</v>
      </c>
      <c r="E236" s="9">
        <v>2</v>
      </c>
      <c r="F236" s="9">
        <v>2</v>
      </c>
    </row>
    <row r="237" spans="1:6" s="9" customFormat="1" x14ac:dyDescent="0.25">
      <c r="A237" s="9">
        <v>1</v>
      </c>
      <c r="B237" s="9" t="s">
        <v>9</v>
      </c>
    </row>
    <row r="238" spans="1:6" s="9" customFormat="1" x14ac:dyDescent="0.25">
      <c r="A238" s="9">
        <v>1</v>
      </c>
      <c r="B238" s="9" t="s">
        <v>19</v>
      </c>
      <c r="C238" s="9" t="s">
        <v>4</v>
      </c>
    </row>
    <row r="239" spans="1:6" s="9" customFormat="1" x14ac:dyDescent="0.25">
      <c r="A239" s="9">
        <v>1</v>
      </c>
      <c r="B239" s="9" t="s">
        <v>9</v>
      </c>
      <c r="C239" s="9" t="s">
        <v>5</v>
      </c>
      <c r="D239" s="9">
        <v>1</v>
      </c>
      <c r="E239" s="9">
        <v>2</v>
      </c>
      <c r="F239" s="9">
        <v>1</v>
      </c>
    </row>
    <row r="240" spans="1:6" s="9" customFormat="1" x14ac:dyDescent="0.25">
      <c r="A240" s="9">
        <v>1</v>
      </c>
      <c r="B240" s="9" t="s">
        <v>9</v>
      </c>
      <c r="C240" s="9" t="s">
        <v>5</v>
      </c>
      <c r="D240" s="9">
        <v>1</v>
      </c>
      <c r="E240" s="9">
        <v>2</v>
      </c>
      <c r="F240" s="9">
        <v>1</v>
      </c>
    </row>
    <row r="241" spans="1:6" s="9" customFormat="1" x14ac:dyDescent="0.25">
      <c r="A241" s="9">
        <v>1</v>
      </c>
      <c r="B241" s="9" t="s">
        <v>9</v>
      </c>
      <c r="C241" s="9" t="s">
        <v>5</v>
      </c>
      <c r="D241" s="9">
        <v>1</v>
      </c>
      <c r="E241" s="9">
        <v>2</v>
      </c>
      <c r="F241" s="9">
        <v>1</v>
      </c>
    </row>
    <row r="242" spans="1:6" s="9" customFormat="1" x14ac:dyDescent="0.25">
      <c r="A242" s="9">
        <v>1</v>
      </c>
      <c r="B242" s="9" t="s">
        <v>9</v>
      </c>
      <c r="C242" s="9" t="s">
        <v>5</v>
      </c>
    </row>
    <row r="243" spans="1:6" s="9" customFormat="1" x14ac:dyDescent="0.25">
      <c r="A243" s="9">
        <v>1</v>
      </c>
      <c r="B243" s="9" t="s">
        <v>3</v>
      </c>
      <c r="C243" s="9" t="s">
        <v>5</v>
      </c>
    </row>
    <row r="244" spans="1:6" s="9" customFormat="1" x14ac:dyDescent="0.25">
      <c r="A244" s="9">
        <v>1</v>
      </c>
      <c r="B244" s="9" t="s">
        <v>12</v>
      </c>
      <c r="C244" s="9" t="s">
        <v>13</v>
      </c>
    </row>
    <row r="245" spans="1:6" s="9" customFormat="1" x14ac:dyDescent="0.25">
      <c r="A245" s="9">
        <v>1</v>
      </c>
      <c r="B245" s="9" t="s">
        <v>9</v>
      </c>
      <c r="C245" s="9" t="s">
        <v>1</v>
      </c>
    </row>
    <row r="246" spans="1:6" s="9" customFormat="1" x14ac:dyDescent="0.25">
      <c r="A246" s="9">
        <v>1</v>
      </c>
      <c r="B246" s="9" t="s">
        <v>9</v>
      </c>
      <c r="C246" s="9" t="s">
        <v>5</v>
      </c>
      <c r="D246" s="9">
        <v>1</v>
      </c>
      <c r="E246" s="9">
        <v>2</v>
      </c>
      <c r="F246" s="9">
        <v>2</v>
      </c>
    </row>
    <row r="247" spans="1:6" s="9" customFormat="1" x14ac:dyDescent="0.25">
      <c r="A247" s="9">
        <v>1</v>
      </c>
      <c r="B247" s="9" t="s">
        <v>9</v>
      </c>
      <c r="C247" s="9" t="s">
        <v>5</v>
      </c>
      <c r="D247" s="9">
        <v>1</v>
      </c>
      <c r="E247" s="9">
        <v>3</v>
      </c>
      <c r="F247" s="9">
        <v>2</v>
      </c>
    </row>
    <row r="248" spans="1:6" s="9" customFormat="1" x14ac:dyDescent="0.25">
      <c r="A248" s="9">
        <v>1</v>
      </c>
      <c r="B248" s="9" t="s">
        <v>9</v>
      </c>
      <c r="C248" s="9" t="s">
        <v>1</v>
      </c>
    </row>
    <row r="249" spans="1:6" s="9" customFormat="1" x14ac:dyDescent="0.25">
      <c r="A249" s="9">
        <v>1</v>
      </c>
      <c r="B249" s="9" t="s">
        <v>3</v>
      </c>
      <c r="C249" s="9" t="s">
        <v>4</v>
      </c>
      <c r="D249" s="9">
        <v>1</v>
      </c>
      <c r="E249" s="9">
        <v>2</v>
      </c>
      <c r="F249" s="9">
        <v>1</v>
      </c>
    </row>
    <row r="250" spans="1:6" s="9" customFormat="1" x14ac:dyDescent="0.25">
      <c r="A250" s="9">
        <v>1</v>
      </c>
      <c r="B250" s="9" t="s">
        <v>9</v>
      </c>
    </row>
    <row r="251" spans="1:6" s="9" customFormat="1" x14ac:dyDescent="0.25">
      <c r="A251" s="9">
        <v>1</v>
      </c>
      <c r="B251" s="9" t="s">
        <v>9</v>
      </c>
      <c r="C251" s="9" t="s">
        <v>28</v>
      </c>
      <c r="D251" s="9">
        <v>1</v>
      </c>
      <c r="E251" s="9">
        <v>2</v>
      </c>
      <c r="F251" s="9">
        <v>2</v>
      </c>
    </row>
    <row r="252" spans="1:6" s="9" customFormat="1" x14ac:dyDescent="0.25">
      <c r="A252" s="9">
        <v>1</v>
      </c>
      <c r="B252" s="9" t="s">
        <v>9</v>
      </c>
      <c r="C252" s="9" t="s">
        <v>5</v>
      </c>
    </row>
    <row r="253" spans="1:6" s="9" customFormat="1" x14ac:dyDescent="0.25">
      <c r="A253" s="9">
        <v>1</v>
      </c>
      <c r="B253" s="9" t="s">
        <v>9</v>
      </c>
      <c r="C253" s="9" t="s">
        <v>5</v>
      </c>
    </row>
    <row r="254" spans="1:6" s="9" customFormat="1" x14ac:dyDescent="0.25">
      <c r="A254" s="9">
        <v>1</v>
      </c>
      <c r="B254" s="9" t="s">
        <v>9</v>
      </c>
      <c r="C254" s="9" t="s">
        <v>28</v>
      </c>
      <c r="D254" s="9">
        <v>1</v>
      </c>
      <c r="E254" s="9">
        <v>2</v>
      </c>
      <c r="F254" s="9">
        <v>1</v>
      </c>
    </row>
    <row r="255" spans="1:6" s="9" customFormat="1" x14ac:dyDescent="0.25">
      <c r="A255" s="9">
        <v>1</v>
      </c>
      <c r="B255" s="9" t="s">
        <v>3</v>
      </c>
      <c r="C255" s="9" t="s">
        <v>1</v>
      </c>
    </row>
    <row r="256" spans="1:6" s="9" customFormat="1" x14ac:dyDescent="0.25">
      <c r="A256" s="9">
        <v>1</v>
      </c>
      <c r="B256" s="9" t="s">
        <v>3</v>
      </c>
      <c r="C256" s="9" t="s">
        <v>4</v>
      </c>
      <c r="D256" s="9">
        <v>1</v>
      </c>
      <c r="E256" s="9">
        <v>2</v>
      </c>
      <c r="F256" s="9">
        <v>1</v>
      </c>
    </row>
    <row r="257" spans="1:8" s="9" customFormat="1" x14ac:dyDescent="0.25">
      <c r="A257" s="9">
        <v>1</v>
      </c>
      <c r="B257" s="9" t="s">
        <v>3</v>
      </c>
      <c r="C257" s="9" t="s">
        <v>1</v>
      </c>
      <c r="D257" s="9">
        <v>1</v>
      </c>
      <c r="E257" s="9">
        <v>2</v>
      </c>
      <c r="F257" s="9">
        <v>1</v>
      </c>
    </row>
    <row r="258" spans="1:8" s="9" customFormat="1" x14ac:dyDescent="0.25">
      <c r="A258" s="9">
        <v>1</v>
      </c>
      <c r="B258" s="9" t="s">
        <v>3</v>
      </c>
      <c r="C258" s="9" t="s">
        <v>1</v>
      </c>
    </row>
    <row r="259" spans="1:8" s="9" customFormat="1" x14ac:dyDescent="0.25">
      <c r="A259" s="9">
        <v>1</v>
      </c>
      <c r="B259" s="9" t="s">
        <v>9</v>
      </c>
      <c r="C259" s="9" t="s">
        <v>5</v>
      </c>
    </row>
    <row r="260" spans="1:8" s="9" customFormat="1" x14ac:dyDescent="0.25">
      <c r="A260" s="9">
        <v>1</v>
      </c>
      <c r="B260" s="9" t="s">
        <v>12</v>
      </c>
      <c r="C260" s="9" t="s">
        <v>13</v>
      </c>
      <c r="D260" s="9">
        <v>1</v>
      </c>
      <c r="E260" s="9">
        <v>3</v>
      </c>
      <c r="F260" s="9">
        <v>1</v>
      </c>
    </row>
    <row r="261" spans="1:8" s="9" customFormat="1" x14ac:dyDescent="0.25">
      <c r="A261" s="9">
        <v>1</v>
      </c>
      <c r="B261" s="9" t="s">
        <v>12</v>
      </c>
      <c r="C261" s="9" t="s">
        <v>13</v>
      </c>
      <c r="D261" s="9">
        <v>1</v>
      </c>
      <c r="E261" s="9">
        <v>2</v>
      </c>
      <c r="F261" s="9">
        <v>2</v>
      </c>
    </row>
    <row r="262" spans="1:8" s="6" customFormat="1" x14ac:dyDescent="0.25">
      <c r="A262" s="6">
        <v>1</v>
      </c>
      <c r="B262" s="6" t="s">
        <v>3</v>
      </c>
      <c r="C262" s="6" t="s">
        <v>4</v>
      </c>
      <c r="D262" s="6">
        <v>1</v>
      </c>
      <c r="E262" s="6">
        <v>2</v>
      </c>
      <c r="F262" s="6">
        <v>2</v>
      </c>
      <c r="G262" s="6">
        <v>1</v>
      </c>
      <c r="H262" s="6">
        <v>1</v>
      </c>
    </row>
    <row r="263" spans="1:8" s="9" customFormat="1" x14ac:dyDescent="0.25">
      <c r="A263" s="9">
        <v>1</v>
      </c>
      <c r="B263" s="9" t="s">
        <v>9</v>
      </c>
      <c r="C263" s="9" t="s">
        <v>5</v>
      </c>
    </row>
    <row r="264" spans="1:8" s="9" customFormat="1" x14ac:dyDescent="0.25">
      <c r="A264" s="9">
        <v>1</v>
      </c>
      <c r="B264" s="9" t="s">
        <v>3</v>
      </c>
    </row>
    <row r="265" spans="1:8" s="9" customFormat="1" x14ac:dyDescent="0.25">
      <c r="A265" s="9">
        <v>1</v>
      </c>
      <c r="B265" s="9" t="s">
        <v>3</v>
      </c>
      <c r="C265" s="9" t="s">
        <v>1</v>
      </c>
      <c r="D265" s="9">
        <v>1</v>
      </c>
      <c r="E265" s="9">
        <v>2</v>
      </c>
      <c r="F265" s="9">
        <v>1</v>
      </c>
    </row>
    <row r="266" spans="1:8" s="9" customFormat="1" x14ac:dyDescent="0.25">
      <c r="A266" s="9">
        <v>1</v>
      </c>
      <c r="B266" s="9" t="s">
        <v>9</v>
      </c>
      <c r="C266" s="9" t="s">
        <v>5</v>
      </c>
    </row>
    <row r="267" spans="1:8" s="9" customFormat="1" x14ac:dyDescent="0.25">
      <c r="A267" s="9">
        <v>1</v>
      </c>
      <c r="B267" s="9" t="s">
        <v>9</v>
      </c>
      <c r="C267" s="9" t="s">
        <v>5</v>
      </c>
      <c r="D267" s="9">
        <v>1</v>
      </c>
      <c r="E267" s="9">
        <v>2</v>
      </c>
      <c r="F267" s="9">
        <v>1</v>
      </c>
    </row>
    <row r="268" spans="1:8" s="9" customFormat="1" x14ac:dyDescent="0.25">
      <c r="A268" s="9">
        <v>1</v>
      </c>
      <c r="B268" s="9" t="s">
        <v>3</v>
      </c>
      <c r="C268" s="9" t="s">
        <v>4</v>
      </c>
      <c r="D268" s="9">
        <v>1</v>
      </c>
      <c r="E268" s="9">
        <v>3</v>
      </c>
      <c r="F268" s="9">
        <v>2</v>
      </c>
    </row>
    <row r="269" spans="1:8" s="6" customFormat="1" x14ac:dyDescent="0.25">
      <c r="A269" s="6">
        <v>1</v>
      </c>
      <c r="B269" s="6" t="s">
        <v>9</v>
      </c>
      <c r="C269" s="6" t="s">
        <v>5</v>
      </c>
      <c r="G269" s="6">
        <v>1</v>
      </c>
      <c r="H269" s="6">
        <v>1</v>
      </c>
    </row>
    <row r="270" spans="1:8" s="9" customFormat="1" x14ac:dyDescent="0.25">
      <c r="A270" s="9">
        <v>1</v>
      </c>
      <c r="B270" s="9" t="s">
        <v>9</v>
      </c>
      <c r="C270" s="9" t="s">
        <v>1</v>
      </c>
      <c r="D270" s="9">
        <v>1</v>
      </c>
      <c r="E270" s="9">
        <v>2</v>
      </c>
      <c r="F270" s="9">
        <v>1</v>
      </c>
    </row>
    <row r="271" spans="1:8" s="9" customFormat="1" x14ac:dyDescent="0.25">
      <c r="A271" s="9">
        <v>1</v>
      </c>
      <c r="B271" s="9" t="s">
        <v>3</v>
      </c>
      <c r="C271" s="9" t="s">
        <v>4</v>
      </c>
    </row>
    <row r="272" spans="1:8" s="9" customFormat="1" x14ac:dyDescent="0.25">
      <c r="A272" s="9">
        <v>1</v>
      </c>
      <c r="B272" s="9" t="s">
        <v>3</v>
      </c>
      <c r="C272" s="9" t="s">
        <v>4</v>
      </c>
      <c r="D272" s="9">
        <v>1</v>
      </c>
      <c r="E272" s="9">
        <v>2</v>
      </c>
      <c r="F272" s="9">
        <v>1</v>
      </c>
    </row>
    <row r="273" spans="1:6" s="9" customFormat="1" x14ac:dyDescent="0.25">
      <c r="A273" s="9">
        <v>1</v>
      </c>
      <c r="B273" s="9" t="s">
        <v>3</v>
      </c>
      <c r="C273" s="9" t="s">
        <v>1</v>
      </c>
    </row>
    <row r="274" spans="1:6" s="9" customFormat="1" x14ac:dyDescent="0.25">
      <c r="A274" s="9">
        <v>1</v>
      </c>
      <c r="B274" s="9" t="s">
        <v>9</v>
      </c>
      <c r="C274" s="9" t="s">
        <v>5</v>
      </c>
      <c r="D274" s="9">
        <v>1</v>
      </c>
      <c r="E274" s="9">
        <v>2</v>
      </c>
      <c r="F274" s="9">
        <v>1</v>
      </c>
    </row>
    <row r="275" spans="1:6" s="9" customFormat="1" x14ac:dyDescent="0.25">
      <c r="A275" s="9">
        <v>1</v>
      </c>
      <c r="B275" s="9" t="s">
        <v>12</v>
      </c>
      <c r="C275" s="9" t="s">
        <v>13</v>
      </c>
      <c r="D275" s="9">
        <v>1</v>
      </c>
      <c r="E275" s="9">
        <v>2</v>
      </c>
      <c r="F275" s="9">
        <v>1</v>
      </c>
    </row>
    <row r="276" spans="1:6" s="9" customFormat="1" x14ac:dyDescent="0.25">
      <c r="A276" s="9">
        <v>1</v>
      </c>
      <c r="B276" s="9" t="s">
        <v>9</v>
      </c>
      <c r="C276" s="9" t="s">
        <v>13</v>
      </c>
      <c r="D276" s="9">
        <v>1</v>
      </c>
      <c r="E276" s="9">
        <v>2</v>
      </c>
      <c r="F276" s="9">
        <v>2</v>
      </c>
    </row>
    <row r="277" spans="1:6" s="9" customFormat="1" x14ac:dyDescent="0.25">
      <c r="A277" s="9">
        <v>1</v>
      </c>
      <c r="B277" s="9" t="s">
        <v>9</v>
      </c>
      <c r="C277" s="9" t="s">
        <v>28</v>
      </c>
    </row>
    <row r="278" spans="1:6" s="9" customFormat="1" x14ac:dyDescent="0.25">
      <c r="A278" s="9">
        <v>1</v>
      </c>
      <c r="B278" s="9" t="s">
        <v>3</v>
      </c>
      <c r="C278" s="9" t="s">
        <v>4</v>
      </c>
    </row>
    <row r="279" spans="1:6" s="9" customFormat="1" x14ac:dyDescent="0.25">
      <c r="A279" s="9">
        <v>1</v>
      </c>
      <c r="C279" s="9" t="s">
        <v>7</v>
      </c>
    </row>
    <row r="280" spans="1:6" s="9" customFormat="1" x14ac:dyDescent="0.25">
      <c r="A280" s="9">
        <v>1</v>
      </c>
      <c r="B280" s="9" t="s">
        <v>3</v>
      </c>
      <c r="C280" s="9" t="s">
        <v>4</v>
      </c>
      <c r="D280" s="9">
        <v>1</v>
      </c>
      <c r="E280" s="9">
        <v>2</v>
      </c>
      <c r="F280" s="9">
        <v>1</v>
      </c>
    </row>
    <row r="281" spans="1:6" s="9" customFormat="1" x14ac:dyDescent="0.25">
      <c r="A281" s="9">
        <v>1</v>
      </c>
      <c r="B281" s="9" t="s">
        <v>12</v>
      </c>
      <c r="C281" s="9" t="s">
        <v>11</v>
      </c>
      <c r="D281" s="9">
        <v>1</v>
      </c>
      <c r="E281" s="9">
        <v>2</v>
      </c>
      <c r="F281" s="9">
        <v>1</v>
      </c>
    </row>
    <row r="282" spans="1:6" s="9" customFormat="1" x14ac:dyDescent="0.25">
      <c r="A282" s="9">
        <v>1</v>
      </c>
      <c r="B282" s="9" t="s">
        <v>3</v>
      </c>
      <c r="C282" s="9" t="s">
        <v>4</v>
      </c>
    </row>
    <row r="283" spans="1:6" s="9" customFormat="1" x14ac:dyDescent="0.25">
      <c r="A283" s="9">
        <v>1</v>
      </c>
      <c r="B283" s="9" t="s">
        <v>3</v>
      </c>
      <c r="C283" s="9" t="s">
        <v>4</v>
      </c>
    </row>
    <row r="284" spans="1:6" s="9" customFormat="1" x14ac:dyDescent="0.25">
      <c r="A284" s="9">
        <v>1</v>
      </c>
      <c r="C284" s="9" t="s">
        <v>7</v>
      </c>
    </row>
    <row r="285" spans="1:6" s="9" customFormat="1" x14ac:dyDescent="0.25">
      <c r="A285" s="9">
        <v>1</v>
      </c>
      <c r="B285" s="9" t="s">
        <v>9</v>
      </c>
      <c r="C285" s="9" t="s">
        <v>5</v>
      </c>
      <c r="D285" s="9">
        <v>1</v>
      </c>
      <c r="E285" s="9">
        <v>3</v>
      </c>
      <c r="F285" s="9">
        <v>2</v>
      </c>
    </row>
    <row r="286" spans="1:6" s="9" customFormat="1" x14ac:dyDescent="0.25">
      <c r="A286" s="9">
        <v>1</v>
      </c>
      <c r="B286" s="9" t="s">
        <v>3</v>
      </c>
      <c r="C286" s="9" t="s">
        <v>4</v>
      </c>
      <c r="D286" s="9">
        <v>1</v>
      </c>
      <c r="E286" s="9">
        <v>3</v>
      </c>
      <c r="F286" s="9">
        <v>3</v>
      </c>
    </row>
    <row r="287" spans="1:6" s="9" customFormat="1" x14ac:dyDescent="0.25">
      <c r="A287" s="9">
        <v>1</v>
      </c>
      <c r="B287" s="9" t="s">
        <v>19</v>
      </c>
      <c r="C287" s="9" t="s">
        <v>1</v>
      </c>
    </row>
    <row r="288" spans="1:6" s="9" customFormat="1" x14ac:dyDescent="0.25">
      <c r="A288" s="9">
        <v>1</v>
      </c>
      <c r="B288" s="9" t="s">
        <v>12</v>
      </c>
      <c r="C288" s="9" t="s">
        <v>11</v>
      </c>
    </row>
    <row r="289" spans="1:8" s="9" customFormat="1" x14ac:dyDescent="0.25">
      <c r="A289" s="9">
        <v>1</v>
      </c>
      <c r="B289" s="9" t="s">
        <v>9</v>
      </c>
      <c r="C289" s="9" t="s">
        <v>5</v>
      </c>
      <c r="D289" s="9">
        <v>1</v>
      </c>
      <c r="E289" s="9">
        <v>3</v>
      </c>
      <c r="F289" s="9">
        <v>2</v>
      </c>
    </row>
    <row r="290" spans="1:8" s="9" customFormat="1" x14ac:dyDescent="0.25">
      <c r="A290" s="9">
        <v>1</v>
      </c>
      <c r="B290" s="9" t="s">
        <v>9</v>
      </c>
      <c r="C290" s="9" t="s">
        <v>5</v>
      </c>
      <c r="D290" s="9">
        <v>1</v>
      </c>
      <c r="E290" s="9">
        <v>2</v>
      </c>
      <c r="F290" s="9">
        <v>1</v>
      </c>
    </row>
    <row r="291" spans="1:8" s="9" customFormat="1" x14ac:dyDescent="0.25">
      <c r="A291" s="9">
        <v>1</v>
      </c>
      <c r="B291" s="9" t="s">
        <v>3</v>
      </c>
      <c r="C291" s="9" t="s">
        <v>4</v>
      </c>
      <c r="D291" s="9">
        <v>1</v>
      </c>
      <c r="E291" s="9">
        <v>3</v>
      </c>
      <c r="F291" s="9">
        <v>2</v>
      </c>
    </row>
    <row r="292" spans="1:8" s="9" customFormat="1" x14ac:dyDescent="0.25">
      <c r="A292" s="9">
        <v>1</v>
      </c>
      <c r="B292" s="9" t="s">
        <v>9</v>
      </c>
      <c r="C292" s="9" t="s">
        <v>5</v>
      </c>
    </row>
    <row r="293" spans="1:8" s="9" customFormat="1" x14ac:dyDescent="0.25">
      <c r="A293" s="9">
        <v>1</v>
      </c>
      <c r="B293" s="9" t="s">
        <v>12</v>
      </c>
      <c r="C293" s="9" t="s">
        <v>11</v>
      </c>
      <c r="D293" s="9">
        <v>1</v>
      </c>
      <c r="E293" s="9">
        <v>2</v>
      </c>
      <c r="F293" s="9">
        <v>1</v>
      </c>
    </row>
    <row r="294" spans="1:8" s="9" customFormat="1" x14ac:dyDescent="0.25">
      <c r="A294" s="9">
        <v>1</v>
      </c>
      <c r="B294" s="9" t="s">
        <v>12</v>
      </c>
      <c r="C294" s="9" t="s">
        <v>11</v>
      </c>
    </row>
    <row r="295" spans="1:8" s="6" customFormat="1" x14ac:dyDescent="0.25">
      <c r="A295" s="6">
        <v>1</v>
      </c>
      <c r="G295" s="6">
        <v>1</v>
      </c>
      <c r="H295" s="6">
        <v>1</v>
      </c>
    </row>
    <row r="296" spans="1:8" s="9" customFormat="1" x14ac:dyDescent="0.25">
      <c r="A296" s="9">
        <v>1</v>
      </c>
      <c r="B296" s="9" t="s">
        <v>9</v>
      </c>
      <c r="C296" s="9" t="s">
        <v>1</v>
      </c>
      <c r="D296" s="9">
        <v>1</v>
      </c>
      <c r="E296" s="9">
        <v>2</v>
      </c>
      <c r="F296" s="9">
        <v>2</v>
      </c>
    </row>
    <row r="297" spans="1:8" s="9" customFormat="1" x14ac:dyDescent="0.25">
      <c r="A297" s="9">
        <v>1</v>
      </c>
    </row>
    <row r="298" spans="1:8" s="9" customFormat="1" x14ac:dyDescent="0.25">
      <c r="A298" s="9">
        <v>1</v>
      </c>
      <c r="B298" s="9" t="s">
        <v>3</v>
      </c>
      <c r="C298" s="9" t="s">
        <v>1</v>
      </c>
    </row>
    <row r="299" spans="1:8" s="9" customFormat="1" x14ac:dyDescent="0.25">
      <c r="A299" s="9">
        <v>1</v>
      </c>
      <c r="B299" s="9" t="s">
        <v>9</v>
      </c>
      <c r="C299" s="9" t="s">
        <v>5</v>
      </c>
    </row>
    <row r="300" spans="1:8" s="9" customFormat="1" x14ac:dyDescent="0.25">
      <c r="A300" s="9">
        <v>1</v>
      </c>
      <c r="B300" s="9" t="s">
        <v>12</v>
      </c>
      <c r="C300" s="9" t="s">
        <v>13</v>
      </c>
    </row>
    <row r="301" spans="1:8" s="9" customFormat="1" x14ac:dyDescent="0.25">
      <c r="A301" s="9">
        <v>1</v>
      </c>
      <c r="B301" s="9" t="s">
        <v>3</v>
      </c>
      <c r="C301" s="9" t="s">
        <v>1</v>
      </c>
    </row>
    <row r="302" spans="1:8" s="9" customFormat="1" x14ac:dyDescent="0.25">
      <c r="A302" s="9">
        <v>1</v>
      </c>
      <c r="B302" s="9" t="s">
        <v>3</v>
      </c>
      <c r="C302" s="9" t="s">
        <v>4</v>
      </c>
      <c r="D302" s="9">
        <v>1</v>
      </c>
      <c r="E302" s="9">
        <v>2</v>
      </c>
      <c r="F302" s="9">
        <v>1</v>
      </c>
    </row>
    <row r="303" spans="1:8" s="9" customFormat="1" x14ac:dyDescent="0.25">
      <c r="A303" s="9">
        <v>1</v>
      </c>
      <c r="B303" s="9" t="s">
        <v>9</v>
      </c>
      <c r="C303" s="9" t="s">
        <v>5</v>
      </c>
    </row>
    <row r="304" spans="1:8" s="9" customFormat="1" x14ac:dyDescent="0.25">
      <c r="A304" s="9">
        <v>1</v>
      </c>
      <c r="B304" s="9" t="s">
        <v>9</v>
      </c>
      <c r="C304" s="9" t="s">
        <v>5</v>
      </c>
      <c r="D304" s="9">
        <v>1</v>
      </c>
      <c r="E304" s="9">
        <v>2</v>
      </c>
      <c r="F304" s="9">
        <v>1</v>
      </c>
    </row>
    <row r="305" spans="1:8" s="9" customFormat="1" x14ac:dyDescent="0.25">
      <c r="A305" s="9">
        <v>1</v>
      </c>
      <c r="C305" s="9" t="s">
        <v>7</v>
      </c>
      <c r="D305" s="9">
        <v>1</v>
      </c>
      <c r="E305" s="9">
        <v>5</v>
      </c>
      <c r="F305" s="9">
        <v>5</v>
      </c>
    </row>
    <row r="306" spans="1:8" s="6" customFormat="1" x14ac:dyDescent="0.25">
      <c r="A306" s="6">
        <v>1</v>
      </c>
      <c r="B306" s="6" t="s">
        <v>9</v>
      </c>
      <c r="C306" s="6" t="s">
        <v>5</v>
      </c>
      <c r="G306" s="6">
        <v>1</v>
      </c>
      <c r="H306" s="6">
        <v>1</v>
      </c>
    </row>
    <row r="307" spans="1:8" s="9" customFormat="1" x14ac:dyDescent="0.25">
      <c r="A307" s="9">
        <v>1</v>
      </c>
      <c r="C307" s="9" t="s">
        <v>7</v>
      </c>
      <c r="D307" s="9">
        <v>1</v>
      </c>
      <c r="E307" s="9">
        <v>2</v>
      </c>
      <c r="F307" s="9">
        <v>1</v>
      </c>
    </row>
    <row r="308" spans="1:8" s="9" customFormat="1" x14ac:dyDescent="0.25">
      <c r="A308" s="9">
        <v>1</v>
      </c>
      <c r="D308" s="9">
        <v>1</v>
      </c>
      <c r="E308" s="9">
        <v>3</v>
      </c>
      <c r="F308" s="9" t="s">
        <v>8</v>
      </c>
    </row>
    <row r="309" spans="1:8" s="9" customFormat="1" x14ac:dyDescent="0.25">
      <c r="A309" s="9">
        <v>1</v>
      </c>
      <c r="B309" s="9" t="s">
        <v>9</v>
      </c>
      <c r="C309" s="9" t="s">
        <v>1</v>
      </c>
    </row>
    <row r="310" spans="1:8" s="9" customFormat="1" x14ac:dyDescent="0.25">
      <c r="A310" s="9">
        <v>1</v>
      </c>
      <c r="B310" s="9" t="s">
        <v>9</v>
      </c>
      <c r="C310" s="9" t="s">
        <v>5</v>
      </c>
      <c r="D310" s="9">
        <v>1</v>
      </c>
      <c r="E310" s="9">
        <v>2</v>
      </c>
      <c r="F310" s="9">
        <v>1</v>
      </c>
    </row>
    <row r="311" spans="1:8" s="9" customFormat="1" x14ac:dyDescent="0.25">
      <c r="A311" s="9">
        <v>1</v>
      </c>
      <c r="B311" s="9" t="s">
        <v>12</v>
      </c>
      <c r="C311" s="9" t="s">
        <v>11</v>
      </c>
    </row>
    <row r="312" spans="1:8" s="9" customFormat="1" x14ac:dyDescent="0.25">
      <c r="A312" s="9">
        <v>1</v>
      </c>
      <c r="B312" s="9" t="s">
        <v>12</v>
      </c>
      <c r="C312" s="9" t="s">
        <v>13</v>
      </c>
      <c r="D312" s="9">
        <v>1</v>
      </c>
      <c r="E312" s="9">
        <v>2</v>
      </c>
      <c r="F312" s="9">
        <v>1</v>
      </c>
    </row>
    <row r="313" spans="1:8" s="9" customFormat="1" x14ac:dyDescent="0.25">
      <c r="A313" s="9">
        <v>1</v>
      </c>
      <c r="B313" s="9" t="s">
        <v>3</v>
      </c>
      <c r="C313" s="9" t="s">
        <v>1</v>
      </c>
    </row>
    <row r="314" spans="1:8" s="9" customFormat="1" x14ac:dyDescent="0.25">
      <c r="A314" s="9">
        <v>1</v>
      </c>
      <c r="B314" s="9" t="s">
        <v>3</v>
      </c>
      <c r="C314" s="9" t="s">
        <v>4</v>
      </c>
      <c r="D314" s="9">
        <v>1</v>
      </c>
      <c r="E314" s="9">
        <v>2</v>
      </c>
      <c r="F314" s="9">
        <v>2</v>
      </c>
    </row>
    <row r="315" spans="1:8" s="9" customFormat="1" x14ac:dyDescent="0.25">
      <c r="A315" s="9">
        <v>1</v>
      </c>
      <c r="C315" s="9" t="s">
        <v>4</v>
      </c>
      <c r="D315" s="9">
        <v>1</v>
      </c>
      <c r="E315" s="9">
        <v>2</v>
      </c>
      <c r="F315" s="9" t="s">
        <v>8</v>
      </c>
    </row>
    <row r="316" spans="1:8" s="9" customFormat="1" x14ac:dyDescent="0.25">
      <c r="A316" s="9">
        <v>1</v>
      </c>
      <c r="B316" s="9" t="s">
        <v>9</v>
      </c>
      <c r="C316" s="9" t="s">
        <v>5</v>
      </c>
    </row>
    <row r="317" spans="1:8" s="9" customFormat="1" x14ac:dyDescent="0.25">
      <c r="A317" s="9">
        <v>1</v>
      </c>
      <c r="B317" s="26"/>
      <c r="C317" s="9" t="s">
        <v>5</v>
      </c>
      <c r="D317" s="9">
        <v>1</v>
      </c>
      <c r="E317" s="9">
        <v>4</v>
      </c>
      <c r="F317" s="9">
        <v>2</v>
      </c>
    </row>
    <row r="318" spans="1:8" s="9" customFormat="1" x14ac:dyDescent="0.25">
      <c r="A318" s="9">
        <v>1</v>
      </c>
      <c r="B318" s="27" t="s">
        <v>3</v>
      </c>
      <c r="C318" s="27" t="s">
        <v>5</v>
      </c>
      <c r="D318" s="9">
        <v>1</v>
      </c>
      <c r="E318" s="9">
        <v>3</v>
      </c>
      <c r="F318" s="9">
        <v>2</v>
      </c>
    </row>
    <row r="319" spans="1:8" s="9" customFormat="1" x14ac:dyDescent="0.25">
      <c r="A319" s="9">
        <v>1</v>
      </c>
      <c r="B319" s="9" t="s">
        <v>9</v>
      </c>
      <c r="C319" s="9" t="s">
        <v>5</v>
      </c>
      <c r="D319" s="9">
        <v>1</v>
      </c>
      <c r="E319" s="9">
        <v>2</v>
      </c>
      <c r="F319" s="9">
        <v>2</v>
      </c>
    </row>
    <row r="320" spans="1:8" s="6" customFormat="1" x14ac:dyDescent="0.25">
      <c r="A320" s="6">
        <v>1</v>
      </c>
      <c r="B320" s="6" t="s">
        <v>12</v>
      </c>
      <c r="C320" s="6" t="s">
        <v>4</v>
      </c>
      <c r="G320" s="6">
        <v>1</v>
      </c>
      <c r="H320" s="6">
        <v>1</v>
      </c>
    </row>
    <row r="321" spans="1:8" s="9" customFormat="1" x14ac:dyDescent="0.25">
      <c r="A321" s="9">
        <v>1</v>
      </c>
      <c r="B321" s="9" t="s">
        <v>3</v>
      </c>
      <c r="C321" s="9" t="s">
        <v>4</v>
      </c>
      <c r="D321" s="9">
        <v>1</v>
      </c>
      <c r="E321" s="9">
        <v>4</v>
      </c>
      <c r="F321" s="9">
        <v>1</v>
      </c>
    </row>
    <row r="322" spans="1:8" s="9" customFormat="1" x14ac:dyDescent="0.25">
      <c r="A322" s="9">
        <v>1</v>
      </c>
      <c r="C322" s="9" t="s">
        <v>7</v>
      </c>
    </row>
    <row r="323" spans="1:8" s="6" customFormat="1" x14ac:dyDescent="0.25">
      <c r="A323" s="6">
        <v>1</v>
      </c>
      <c r="B323" s="6" t="s">
        <v>9</v>
      </c>
      <c r="C323" s="6" t="s">
        <v>5</v>
      </c>
      <c r="D323" s="6">
        <v>1</v>
      </c>
      <c r="E323" s="6">
        <v>5</v>
      </c>
      <c r="F323" s="6" t="s">
        <v>8</v>
      </c>
      <c r="G323" s="6">
        <v>1</v>
      </c>
      <c r="H323" s="6">
        <v>1</v>
      </c>
    </row>
    <row r="324" spans="1:8" s="9" customFormat="1" x14ac:dyDescent="0.25">
      <c r="A324" s="9">
        <v>1</v>
      </c>
      <c r="B324" s="9" t="s">
        <v>3</v>
      </c>
    </row>
    <row r="325" spans="1:8" s="9" customFormat="1" x14ac:dyDescent="0.25">
      <c r="A325" s="9">
        <v>1</v>
      </c>
      <c r="B325" s="9" t="s">
        <v>3</v>
      </c>
      <c r="C325" s="9" t="s">
        <v>4</v>
      </c>
    </row>
    <row r="326" spans="1:8" s="9" customFormat="1" x14ac:dyDescent="0.25">
      <c r="A326" s="9">
        <v>1</v>
      </c>
      <c r="B326" s="9" t="s">
        <v>9</v>
      </c>
      <c r="C326" s="9" t="s">
        <v>5</v>
      </c>
      <c r="D326" s="9">
        <v>1</v>
      </c>
      <c r="E326" s="9">
        <v>2</v>
      </c>
      <c r="F326" s="9">
        <v>1</v>
      </c>
    </row>
    <row r="327" spans="1:8" s="9" customFormat="1" x14ac:dyDescent="0.25">
      <c r="A327" s="9">
        <v>1</v>
      </c>
      <c r="D327" s="9">
        <v>1</v>
      </c>
      <c r="E327" s="9">
        <v>2</v>
      </c>
      <c r="F327" s="9" t="s">
        <v>8</v>
      </c>
    </row>
    <row r="328" spans="1:8" s="9" customFormat="1" x14ac:dyDescent="0.25">
      <c r="A328" s="9">
        <v>1</v>
      </c>
    </row>
    <row r="329" spans="1:8" s="6" customFormat="1" x14ac:dyDescent="0.25">
      <c r="A329" s="6">
        <v>1</v>
      </c>
      <c r="B329" s="6" t="s">
        <v>3</v>
      </c>
      <c r="C329" s="6" t="s">
        <v>1</v>
      </c>
      <c r="D329" s="6">
        <v>1</v>
      </c>
      <c r="E329" s="6">
        <v>2</v>
      </c>
      <c r="F329" s="6">
        <v>2</v>
      </c>
      <c r="G329" s="6">
        <v>1</v>
      </c>
      <c r="H329" s="6">
        <v>1</v>
      </c>
    </row>
    <row r="330" spans="1:8" s="9" customFormat="1" x14ac:dyDescent="0.25">
      <c r="A330" s="9">
        <v>1</v>
      </c>
      <c r="B330" s="9" t="s">
        <v>9</v>
      </c>
      <c r="C330" s="9" t="s">
        <v>5</v>
      </c>
    </row>
    <row r="331" spans="1:8" s="9" customFormat="1" x14ac:dyDescent="0.25">
      <c r="A331" s="9">
        <v>1</v>
      </c>
      <c r="C331" s="9" t="s">
        <v>7</v>
      </c>
    </row>
    <row r="332" spans="1:8" s="9" customFormat="1" x14ac:dyDescent="0.25">
      <c r="A332" s="9">
        <v>1</v>
      </c>
      <c r="C332" s="9" t="s">
        <v>7</v>
      </c>
      <c r="D332" s="9">
        <v>1</v>
      </c>
      <c r="E332" s="9">
        <v>2</v>
      </c>
      <c r="F332" s="9">
        <v>1</v>
      </c>
    </row>
    <row r="333" spans="1:8" s="9" customFormat="1" x14ac:dyDescent="0.25">
      <c r="A333" s="9">
        <v>1</v>
      </c>
      <c r="B333" s="9" t="s">
        <v>9</v>
      </c>
      <c r="C333" s="9" t="s">
        <v>5</v>
      </c>
      <c r="D333" s="9">
        <v>1</v>
      </c>
      <c r="E333" s="9">
        <v>3</v>
      </c>
      <c r="F333" s="9">
        <v>3</v>
      </c>
    </row>
    <row r="334" spans="1:8" s="9" customFormat="1" x14ac:dyDescent="0.25">
      <c r="A334" s="9">
        <v>1</v>
      </c>
      <c r="B334" s="9" t="s">
        <v>12</v>
      </c>
      <c r="C334" s="9" t="s">
        <v>11</v>
      </c>
    </row>
    <row r="335" spans="1:8" s="9" customFormat="1" x14ac:dyDescent="0.25">
      <c r="A335" s="9">
        <v>1</v>
      </c>
      <c r="C335" s="9" t="s">
        <v>7</v>
      </c>
      <c r="D335" s="9">
        <v>1</v>
      </c>
      <c r="E335" s="9">
        <v>2</v>
      </c>
      <c r="F335" s="9">
        <v>1</v>
      </c>
    </row>
    <row r="336" spans="1:8" s="9" customFormat="1" x14ac:dyDescent="0.25">
      <c r="A336" s="9">
        <v>1</v>
      </c>
      <c r="B336" s="9" t="s">
        <v>9</v>
      </c>
      <c r="C336" s="9" t="s">
        <v>5</v>
      </c>
      <c r="D336" s="9">
        <v>1</v>
      </c>
      <c r="E336" s="9">
        <v>2</v>
      </c>
      <c r="F336" s="9">
        <v>1</v>
      </c>
    </row>
    <row r="337" spans="1:6" s="9" customFormat="1" x14ac:dyDescent="0.25">
      <c r="A337" s="9">
        <v>1</v>
      </c>
      <c r="B337" s="9" t="s">
        <v>3</v>
      </c>
      <c r="C337" s="9" t="s">
        <v>4</v>
      </c>
    </row>
    <row r="338" spans="1:6" s="9" customFormat="1" x14ac:dyDescent="0.25">
      <c r="A338" s="9">
        <v>1</v>
      </c>
      <c r="B338" s="9" t="s">
        <v>9</v>
      </c>
      <c r="C338" s="9" t="s">
        <v>5</v>
      </c>
      <c r="D338" s="9">
        <v>1</v>
      </c>
      <c r="E338" s="9">
        <v>4</v>
      </c>
      <c r="F338" s="9">
        <v>4</v>
      </c>
    </row>
    <row r="339" spans="1:6" s="9" customFormat="1" x14ac:dyDescent="0.25">
      <c r="A339" s="9">
        <v>1</v>
      </c>
      <c r="B339" s="9" t="s">
        <v>3</v>
      </c>
    </row>
    <row r="340" spans="1:6" s="9" customFormat="1" x14ac:dyDescent="0.25">
      <c r="A340" s="9">
        <v>1</v>
      </c>
      <c r="B340" s="9" t="s">
        <v>9</v>
      </c>
      <c r="C340" s="9" t="s">
        <v>5</v>
      </c>
      <c r="D340" s="9">
        <v>1</v>
      </c>
      <c r="E340" s="9">
        <v>3</v>
      </c>
      <c r="F340" s="9">
        <v>2</v>
      </c>
    </row>
    <row r="341" spans="1:6" s="9" customFormat="1" x14ac:dyDescent="0.25">
      <c r="A341" s="9">
        <v>1</v>
      </c>
      <c r="B341" s="9" t="s">
        <v>9</v>
      </c>
      <c r="C341" s="9" t="s">
        <v>5</v>
      </c>
      <c r="D341" s="9">
        <v>1</v>
      </c>
      <c r="E341" s="9">
        <v>3</v>
      </c>
      <c r="F341" s="9">
        <v>1</v>
      </c>
    </row>
    <row r="342" spans="1:6" s="9" customFormat="1" x14ac:dyDescent="0.25">
      <c r="A342" s="9">
        <v>1</v>
      </c>
      <c r="B342" s="9" t="s">
        <v>12</v>
      </c>
      <c r="C342" s="9" t="s">
        <v>11</v>
      </c>
    </row>
    <row r="343" spans="1:6" s="9" customFormat="1" x14ac:dyDescent="0.25">
      <c r="A343" s="9">
        <v>1</v>
      </c>
      <c r="C343" s="9" t="s">
        <v>7</v>
      </c>
      <c r="D343" s="9">
        <v>1</v>
      </c>
      <c r="E343" s="9">
        <v>2</v>
      </c>
      <c r="F343" s="9">
        <v>1</v>
      </c>
    </row>
    <row r="344" spans="1:6" s="9" customFormat="1" x14ac:dyDescent="0.25">
      <c r="A344" s="9">
        <v>1</v>
      </c>
      <c r="C344" s="9" t="s">
        <v>7</v>
      </c>
      <c r="D344" s="9">
        <v>1</v>
      </c>
      <c r="E344" s="9">
        <v>3</v>
      </c>
      <c r="F344" s="9">
        <v>1</v>
      </c>
    </row>
    <row r="345" spans="1:6" s="9" customFormat="1" x14ac:dyDescent="0.25">
      <c r="A345" s="9">
        <v>1</v>
      </c>
      <c r="B345" s="9" t="s">
        <v>3</v>
      </c>
      <c r="C345" s="9" t="s">
        <v>4</v>
      </c>
    </row>
    <row r="346" spans="1:6" s="9" customFormat="1" x14ac:dyDescent="0.25">
      <c r="A346" s="9">
        <v>1</v>
      </c>
    </row>
    <row r="347" spans="1:6" s="9" customFormat="1" x14ac:dyDescent="0.25">
      <c r="A347" s="9">
        <v>1</v>
      </c>
      <c r="B347" s="9" t="s">
        <v>3</v>
      </c>
      <c r="C347" s="9" t="s">
        <v>4</v>
      </c>
    </row>
    <row r="348" spans="1:6" s="9" customFormat="1" x14ac:dyDescent="0.25">
      <c r="A348" s="9">
        <v>1</v>
      </c>
      <c r="B348" s="9" t="s">
        <v>9</v>
      </c>
      <c r="C348" s="9" t="s">
        <v>5</v>
      </c>
      <c r="D348" s="9">
        <v>1</v>
      </c>
      <c r="E348" s="9">
        <v>2</v>
      </c>
      <c r="F348" s="9">
        <v>2</v>
      </c>
    </row>
    <row r="349" spans="1:6" s="9" customFormat="1" x14ac:dyDescent="0.25">
      <c r="A349" s="9">
        <v>1</v>
      </c>
      <c r="B349" s="9" t="s">
        <v>3</v>
      </c>
      <c r="C349" s="9" t="s">
        <v>1</v>
      </c>
    </row>
    <row r="350" spans="1:6" s="9" customFormat="1" x14ac:dyDescent="0.25">
      <c r="A350" s="9">
        <v>1</v>
      </c>
      <c r="B350" s="9" t="s">
        <v>3</v>
      </c>
      <c r="C350" s="9" t="s">
        <v>1</v>
      </c>
      <c r="D350" s="9">
        <v>1</v>
      </c>
      <c r="E350" s="9">
        <v>2</v>
      </c>
      <c r="F350" s="9">
        <v>1</v>
      </c>
    </row>
    <row r="351" spans="1:6" s="9" customFormat="1" x14ac:dyDescent="0.25">
      <c r="A351" s="9">
        <v>1</v>
      </c>
      <c r="B351" s="9" t="s">
        <v>3</v>
      </c>
      <c r="C351" s="9" t="s">
        <v>1</v>
      </c>
    </row>
    <row r="352" spans="1:6" s="9" customFormat="1" x14ac:dyDescent="0.25">
      <c r="A352" s="9">
        <v>1</v>
      </c>
      <c r="B352" s="9" t="s">
        <v>3</v>
      </c>
      <c r="C352" s="9" t="s">
        <v>4</v>
      </c>
      <c r="D352" s="9">
        <v>1</v>
      </c>
      <c r="E352" s="9">
        <v>3</v>
      </c>
      <c r="F352" s="9">
        <v>3</v>
      </c>
    </row>
    <row r="353" spans="1:6" s="9" customFormat="1" x14ac:dyDescent="0.25">
      <c r="A353" s="9">
        <v>1</v>
      </c>
      <c r="B353" s="9" t="s">
        <v>12</v>
      </c>
      <c r="C353" s="9" t="s">
        <v>13</v>
      </c>
      <c r="D353" s="9">
        <v>1</v>
      </c>
      <c r="E353" s="9">
        <v>2</v>
      </c>
      <c r="F353" s="9">
        <v>1</v>
      </c>
    </row>
    <row r="354" spans="1:6" s="9" customFormat="1" x14ac:dyDescent="0.25">
      <c r="A354" s="9">
        <v>1</v>
      </c>
      <c r="B354" s="9" t="s">
        <v>9</v>
      </c>
      <c r="C354" s="9" t="s">
        <v>5</v>
      </c>
      <c r="D354" s="9">
        <v>1</v>
      </c>
      <c r="E354" s="9">
        <v>3</v>
      </c>
      <c r="F354" s="9">
        <v>2</v>
      </c>
    </row>
    <row r="355" spans="1:6" s="9" customFormat="1" x14ac:dyDescent="0.25">
      <c r="A355" s="9">
        <v>1</v>
      </c>
      <c r="B355" s="9" t="s">
        <v>3</v>
      </c>
      <c r="C355" s="9" t="s">
        <v>4</v>
      </c>
      <c r="D355" s="9">
        <v>1</v>
      </c>
      <c r="E355" s="9">
        <v>2</v>
      </c>
      <c r="F355" s="9">
        <v>1</v>
      </c>
    </row>
    <row r="356" spans="1:6" s="9" customFormat="1" x14ac:dyDescent="0.25">
      <c r="A356" s="9">
        <v>1</v>
      </c>
      <c r="C356" s="9" t="s">
        <v>7</v>
      </c>
      <c r="D356" s="9">
        <v>1</v>
      </c>
      <c r="E356" s="9">
        <v>2</v>
      </c>
      <c r="F356" s="9">
        <v>1</v>
      </c>
    </row>
    <row r="357" spans="1:6" s="9" customFormat="1" x14ac:dyDescent="0.25">
      <c r="A357" s="9">
        <v>1</v>
      </c>
      <c r="B357" s="9" t="s">
        <v>9</v>
      </c>
      <c r="C357" s="9" t="s">
        <v>5</v>
      </c>
      <c r="D357" s="9">
        <v>1</v>
      </c>
      <c r="E357" s="9">
        <v>2</v>
      </c>
      <c r="F357" s="9">
        <v>1</v>
      </c>
    </row>
    <row r="358" spans="1:6" s="9" customFormat="1" x14ac:dyDescent="0.25">
      <c r="A358" s="9">
        <v>1</v>
      </c>
      <c r="B358" s="9" t="s">
        <v>3</v>
      </c>
      <c r="C358" s="9" t="s">
        <v>1</v>
      </c>
    </row>
    <row r="359" spans="1:6" s="9" customFormat="1" x14ac:dyDescent="0.25">
      <c r="A359" s="9">
        <v>1</v>
      </c>
    </row>
    <row r="360" spans="1:6" s="9" customFormat="1" x14ac:dyDescent="0.25">
      <c r="A360" s="9">
        <v>1</v>
      </c>
      <c r="B360" s="9" t="s">
        <v>9</v>
      </c>
      <c r="C360" s="9" t="s">
        <v>5</v>
      </c>
    </row>
    <row r="361" spans="1:6" s="9" customFormat="1" x14ac:dyDescent="0.25">
      <c r="A361" s="9">
        <v>1</v>
      </c>
      <c r="B361" s="9" t="s">
        <v>3</v>
      </c>
      <c r="C361" s="9" t="s">
        <v>4</v>
      </c>
    </row>
    <row r="362" spans="1:6" s="9" customFormat="1" x14ac:dyDescent="0.25">
      <c r="A362" s="9">
        <v>1</v>
      </c>
      <c r="D362" s="9">
        <v>1</v>
      </c>
      <c r="E362" s="9">
        <v>2</v>
      </c>
      <c r="F362" s="9" t="s">
        <v>8</v>
      </c>
    </row>
    <row r="363" spans="1:6" s="9" customFormat="1" x14ac:dyDescent="0.25">
      <c r="A363" s="9">
        <v>1</v>
      </c>
      <c r="B363" s="9" t="s">
        <v>3</v>
      </c>
      <c r="C363" s="9" t="s">
        <v>1</v>
      </c>
    </row>
    <row r="364" spans="1:6" s="9" customFormat="1" x14ac:dyDescent="0.25">
      <c r="A364" s="9">
        <v>1</v>
      </c>
      <c r="B364" s="9" t="s">
        <v>9</v>
      </c>
      <c r="C364" s="9" t="s">
        <v>5</v>
      </c>
    </row>
    <row r="365" spans="1:6" s="9" customFormat="1" x14ac:dyDescent="0.25">
      <c r="A365" s="9">
        <v>1</v>
      </c>
      <c r="B365" s="9" t="s">
        <v>3</v>
      </c>
      <c r="C365" s="9" t="s">
        <v>1</v>
      </c>
    </row>
  </sheetData>
  <autoFilter ref="A1:H365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opLeftCell="A14" zoomScale="90" zoomScaleNormal="90" workbookViewId="0">
      <selection activeCell="D43" sqref="D43"/>
    </sheetView>
  </sheetViews>
  <sheetFormatPr defaultRowHeight="15" x14ac:dyDescent="0.25"/>
  <cols>
    <col min="1" max="1" width="27" customWidth="1"/>
    <col min="2" max="2" width="19.140625" customWidth="1"/>
    <col min="3" max="3" width="19.28515625" customWidth="1"/>
    <col min="4" max="4" width="27.5703125" customWidth="1"/>
    <col min="5" max="5" width="28.42578125" customWidth="1"/>
    <col min="6" max="6" width="20.85546875" customWidth="1"/>
    <col min="7" max="7" width="27.28515625" customWidth="1"/>
    <col min="8" max="8" width="23.28515625" customWidth="1"/>
    <col min="9" max="9" width="15.5703125" customWidth="1"/>
    <col min="10" max="10" width="47.42578125" customWidth="1"/>
    <col min="11" max="11" width="10.5703125" customWidth="1"/>
  </cols>
  <sheetData>
    <row r="1" spans="1:10" s="38" customFormat="1" x14ac:dyDescent="0.25">
      <c r="A1" s="38" t="s">
        <v>127</v>
      </c>
      <c r="B1" s="38" t="s">
        <v>128</v>
      </c>
      <c r="C1" s="38" t="s">
        <v>134</v>
      </c>
      <c r="D1" s="38" t="s">
        <v>135</v>
      </c>
      <c r="E1" s="38" t="s">
        <v>144</v>
      </c>
      <c r="F1" s="38" t="s">
        <v>145</v>
      </c>
      <c r="G1" s="38" t="s">
        <v>146</v>
      </c>
      <c r="H1" s="38" t="s">
        <v>111</v>
      </c>
    </row>
    <row r="2" spans="1:10" x14ac:dyDescent="0.25">
      <c r="A2" s="10" t="s">
        <v>129</v>
      </c>
      <c r="B2" s="15">
        <v>60</v>
      </c>
      <c r="C2" s="7">
        <f>60/364*100</f>
        <v>16.483516483516482</v>
      </c>
      <c r="D2" s="10" t="s">
        <v>140</v>
      </c>
      <c r="E2" s="15">
        <v>42</v>
      </c>
      <c r="F2" s="26">
        <f>42/364*100</f>
        <v>11.538461538461538</v>
      </c>
      <c r="G2" s="15">
        <v>19</v>
      </c>
      <c r="H2">
        <f>19/364*100</f>
        <v>5.2197802197802199</v>
      </c>
    </row>
    <row r="3" spans="1:10" x14ac:dyDescent="0.25">
      <c r="A3" s="10" t="s">
        <v>130</v>
      </c>
      <c r="B3">
        <v>134</v>
      </c>
      <c r="C3">
        <f>134/304*100</f>
        <v>44.078947368421048</v>
      </c>
      <c r="D3" s="10" t="s">
        <v>124</v>
      </c>
      <c r="E3">
        <v>15</v>
      </c>
      <c r="F3">
        <f>15/322*100</f>
        <v>4.658385093167702</v>
      </c>
    </row>
    <row r="4" spans="1:10" x14ac:dyDescent="0.25">
      <c r="A4" s="10" t="s">
        <v>131</v>
      </c>
      <c r="B4">
        <v>142</v>
      </c>
      <c r="C4">
        <f>142/304*100</f>
        <v>46.710526315789473</v>
      </c>
      <c r="D4" s="10" t="s">
        <v>125</v>
      </c>
      <c r="E4">
        <v>119</v>
      </c>
      <c r="F4">
        <f>119/322*100</f>
        <v>36.95652173913043</v>
      </c>
    </row>
    <row r="5" spans="1:10" x14ac:dyDescent="0.25">
      <c r="A5" s="10" t="s">
        <v>132</v>
      </c>
      <c r="B5">
        <v>28</v>
      </c>
      <c r="C5">
        <f>28/304*100</f>
        <v>9.2105263157894726</v>
      </c>
      <c r="D5" s="10" t="s">
        <v>126</v>
      </c>
      <c r="E5">
        <v>62</v>
      </c>
      <c r="F5">
        <f>62/322*100</f>
        <v>19.254658385093169</v>
      </c>
    </row>
    <row r="6" spans="1:10" x14ac:dyDescent="0.25">
      <c r="A6" s="10" t="s">
        <v>133</v>
      </c>
      <c r="B6" s="15">
        <f>SUM(B3:B5)</f>
        <v>304</v>
      </c>
      <c r="C6" s="7">
        <f>B6/364*100</f>
        <v>83.516483516483518</v>
      </c>
      <c r="D6" s="10" t="s">
        <v>141</v>
      </c>
      <c r="E6">
        <v>83</v>
      </c>
      <c r="F6">
        <f>83/322*100</f>
        <v>25.77639751552795</v>
      </c>
    </row>
    <row r="7" spans="1:10" x14ac:dyDescent="0.25">
      <c r="A7" s="11"/>
      <c r="D7" s="10" t="s">
        <v>142</v>
      </c>
      <c r="E7">
        <v>14</v>
      </c>
      <c r="F7">
        <f>14/322*100</f>
        <v>4.3478260869565215</v>
      </c>
    </row>
    <row r="8" spans="1:10" x14ac:dyDescent="0.25">
      <c r="A8" s="11"/>
      <c r="D8" s="10" t="s">
        <v>143</v>
      </c>
      <c r="E8">
        <v>29</v>
      </c>
      <c r="F8">
        <f>29/322*100</f>
        <v>9.0062111801242235</v>
      </c>
    </row>
    <row r="9" spans="1:10" x14ac:dyDescent="0.25">
      <c r="A9" s="11"/>
      <c r="D9" s="10" t="s">
        <v>133</v>
      </c>
      <c r="E9" s="15">
        <f>SUM(E3:E8)</f>
        <v>322</v>
      </c>
      <c r="F9" s="7">
        <f>E9/364*100</f>
        <v>88.461538461538453</v>
      </c>
    </row>
    <row r="11" spans="1:10" x14ac:dyDescent="0.25">
      <c r="A11" s="37" t="s">
        <v>171</v>
      </c>
      <c r="B11" s="37" t="s">
        <v>136</v>
      </c>
      <c r="C11" s="37" t="s">
        <v>137</v>
      </c>
      <c r="D11" s="37" t="s">
        <v>172</v>
      </c>
      <c r="E11" s="37" t="s">
        <v>139</v>
      </c>
      <c r="F11" s="37" t="s">
        <v>111</v>
      </c>
    </row>
    <row r="12" spans="1:10" x14ac:dyDescent="0.25">
      <c r="A12" s="15">
        <v>181</v>
      </c>
      <c r="B12" s="6">
        <f xml:space="preserve"> 181/364*100</f>
        <v>49.72527472527473</v>
      </c>
      <c r="C12" s="13">
        <v>2</v>
      </c>
      <c r="D12" s="10">
        <v>1</v>
      </c>
      <c r="E12">
        <v>80</v>
      </c>
      <c r="F12">
        <f>80/125*100</f>
        <v>64</v>
      </c>
      <c r="H12" s="11"/>
      <c r="I12" s="9"/>
      <c r="J12" s="9"/>
    </row>
    <row r="13" spans="1:10" x14ac:dyDescent="0.25">
      <c r="C13" s="13">
        <v>2</v>
      </c>
      <c r="D13" s="10">
        <v>2</v>
      </c>
      <c r="E13">
        <v>38</v>
      </c>
      <c r="F13">
        <f>38/125*100</f>
        <v>30.4</v>
      </c>
      <c r="H13" s="11"/>
      <c r="I13" s="9"/>
      <c r="J13" s="9"/>
    </row>
    <row r="14" spans="1:10" x14ac:dyDescent="0.25">
      <c r="C14" s="13">
        <v>2</v>
      </c>
      <c r="D14" s="10" t="s">
        <v>8</v>
      </c>
      <c r="E14">
        <v>7</v>
      </c>
      <c r="F14">
        <f>7/125*100</f>
        <v>5.6000000000000005</v>
      </c>
      <c r="H14" s="11"/>
      <c r="I14" s="9"/>
      <c r="J14" s="9"/>
    </row>
    <row r="15" spans="1:10" x14ac:dyDescent="0.25">
      <c r="C15" s="10" t="s">
        <v>112</v>
      </c>
      <c r="E15" s="15">
        <f>SUM(E12:E14)</f>
        <v>125</v>
      </c>
      <c r="F15" s="22">
        <f>125/181*100</f>
        <v>69.060773480662988</v>
      </c>
      <c r="H15" s="9"/>
      <c r="I15" s="26"/>
      <c r="J15" s="26"/>
    </row>
    <row r="16" spans="1:10" x14ac:dyDescent="0.25">
      <c r="C16" s="13">
        <v>3</v>
      </c>
      <c r="D16">
        <v>1</v>
      </c>
      <c r="E16">
        <v>11</v>
      </c>
    </row>
    <row r="17" spans="3:8" x14ac:dyDescent="0.25">
      <c r="C17" s="13">
        <v>3</v>
      </c>
      <c r="D17" s="10">
        <v>2</v>
      </c>
      <c r="E17">
        <v>17</v>
      </c>
    </row>
    <row r="18" spans="3:8" x14ac:dyDescent="0.25">
      <c r="C18" s="13">
        <v>3</v>
      </c>
      <c r="D18" s="10">
        <v>3</v>
      </c>
      <c r="E18">
        <v>6</v>
      </c>
    </row>
    <row r="19" spans="3:8" x14ac:dyDescent="0.25">
      <c r="C19" s="13">
        <v>3</v>
      </c>
      <c r="D19" s="29" t="s">
        <v>8</v>
      </c>
      <c r="E19">
        <v>3</v>
      </c>
    </row>
    <row r="20" spans="3:8" x14ac:dyDescent="0.25">
      <c r="C20" s="10" t="s">
        <v>112</v>
      </c>
      <c r="D20" s="29"/>
      <c r="E20" s="15">
        <f>SUM(E16:E19)</f>
        <v>37</v>
      </c>
      <c r="F20" s="6">
        <f>37/181*100</f>
        <v>20.441988950276244</v>
      </c>
    </row>
    <row r="21" spans="3:8" x14ac:dyDescent="0.25">
      <c r="C21" s="13">
        <v>4</v>
      </c>
      <c r="D21" s="29">
        <v>1</v>
      </c>
      <c r="E21">
        <v>3</v>
      </c>
    </row>
    <row r="22" spans="3:8" x14ac:dyDescent="0.25">
      <c r="C22" s="13">
        <v>4</v>
      </c>
      <c r="D22" s="29">
        <v>2</v>
      </c>
      <c r="E22">
        <v>4</v>
      </c>
    </row>
    <row r="23" spans="3:8" x14ac:dyDescent="0.25">
      <c r="C23" s="13">
        <v>4</v>
      </c>
      <c r="D23" s="29">
        <v>3</v>
      </c>
      <c r="E23">
        <v>1</v>
      </c>
    </row>
    <row r="24" spans="3:8" x14ac:dyDescent="0.25">
      <c r="C24" s="13">
        <v>4</v>
      </c>
      <c r="D24" s="29">
        <v>4</v>
      </c>
      <c r="E24">
        <v>2</v>
      </c>
    </row>
    <row r="25" spans="3:8" x14ac:dyDescent="0.25">
      <c r="C25" s="13">
        <v>4</v>
      </c>
      <c r="D25" s="29" t="s">
        <v>8</v>
      </c>
      <c r="E25">
        <v>2</v>
      </c>
    </row>
    <row r="26" spans="3:8" x14ac:dyDescent="0.25">
      <c r="C26" s="10" t="s">
        <v>112</v>
      </c>
      <c r="D26" s="29"/>
      <c r="E26" s="15">
        <f>SUM(E21:E25)</f>
        <v>12</v>
      </c>
      <c r="F26" s="6">
        <f>12/181*100</f>
        <v>6.6298342541436464</v>
      </c>
    </row>
    <row r="27" spans="3:8" x14ac:dyDescent="0.25">
      <c r="C27" s="13">
        <v>5</v>
      </c>
      <c r="D27" s="29">
        <v>1</v>
      </c>
      <c r="E27">
        <v>1</v>
      </c>
    </row>
    <row r="28" spans="3:8" x14ac:dyDescent="0.25">
      <c r="C28" s="13">
        <v>5</v>
      </c>
      <c r="D28" s="29">
        <v>2</v>
      </c>
      <c r="E28" s="9">
        <v>2</v>
      </c>
      <c r="F28" s="9"/>
      <c r="G28" s="11"/>
      <c r="H28" s="9"/>
    </row>
    <row r="29" spans="3:8" x14ac:dyDescent="0.25">
      <c r="C29" s="13">
        <v>5</v>
      </c>
      <c r="D29" s="29">
        <v>3</v>
      </c>
      <c r="E29" s="9">
        <v>0</v>
      </c>
      <c r="F29" s="9"/>
      <c r="G29" s="11"/>
      <c r="H29" s="9"/>
    </row>
    <row r="30" spans="3:8" x14ac:dyDescent="0.25">
      <c r="C30" s="13">
        <v>5</v>
      </c>
      <c r="D30" s="29">
        <v>4</v>
      </c>
      <c r="E30" s="9">
        <v>0</v>
      </c>
      <c r="F30" s="9"/>
      <c r="G30" s="11"/>
      <c r="H30" s="9"/>
    </row>
    <row r="31" spans="3:8" x14ac:dyDescent="0.25">
      <c r="C31" s="13">
        <v>5</v>
      </c>
      <c r="D31" s="29">
        <v>5</v>
      </c>
      <c r="E31" s="9">
        <v>2</v>
      </c>
      <c r="F31" s="9"/>
      <c r="G31" s="11"/>
      <c r="H31" s="9"/>
    </row>
    <row r="32" spans="3:8" x14ac:dyDescent="0.25">
      <c r="C32" s="10">
        <v>5</v>
      </c>
      <c r="D32" s="10" t="s">
        <v>8</v>
      </c>
      <c r="E32" s="9">
        <v>2</v>
      </c>
      <c r="F32" s="9"/>
      <c r="G32" s="11"/>
      <c r="H32" s="9"/>
    </row>
    <row r="33" spans="3:8" x14ac:dyDescent="0.25">
      <c r="C33" s="10" t="s">
        <v>112</v>
      </c>
      <c r="D33" s="11"/>
      <c r="E33" s="15">
        <f>SUM(E27:E32)</f>
        <v>7</v>
      </c>
      <c r="F33" s="6">
        <f>7/181*100</f>
        <v>3.867403314917127</v>
      </c>
      <c r="G33" s="11"/>
      <c r="H33" s="9"/>
    </row>
  </sheetData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6"/>
  <sheetViews>
    <sheetView topLeftCell="A22" zoomScale="80" zoomScaleNormal="80" workbookViewId="0">
      <selection activeCell="F10" sqref="F10"/>
    </sheetView>
  </sheetViews>
  <sheetFormatPr defaultRowHeight="15" x14ac:dyDescent="0.25"/>
  <cols>
    <col min="1" max="1" width="33" customWidth="1"/>
    <col min="2" max="2" width="32.28515625" customWidth="1"/>
    <col min="3" max="3" width="15" customWidth="1"/>
    <col min="4" max="4" width="13" customWidth="1"/>
    <col min="5" max="5" width="9.85546875" customWidth="1"/>
    <col min="6" max="6" width="62.7109375" customWidth="1"/>
    <col min="7" max="7" width="27.28515625" customWidth="1"/>
    <col min="8" max="8" width="18.42578125" customWidth="1"/>
    <col min="9" max="9" width="25" customWidth="1"/>
  </cols>
  <sheetData>
    <row r="1" spans="1:7" s="1" customFormat="1" x14ac:dyDescent="0.25">
      <c r="A1" s="1" t="s">
        <v>147</v>
      </c>
      <c r="B1" s="1" t="s">
        <v>148</v>
      </c>
      <c r="C1" s="1" t="s">
        <v>115</v>
      </c>
      <c r="D1" s="1" t="s">
        <v>149</v>
      </c>
      <c r="E1" s="1" t="s">
        <v>116</v>
      </c>
      <c r="F1" s="39" t="s">
        <v>150</v>
      </c>
      <c r="G1" s="39" t="s">
        <v>151</v>
      </c>
    </row>
    <row r="2" spans="1:7" s="4" customFormat="1" x14ac:dyDescent="0.25">
      <c r="B2" s="4" t="s">
        <v>5</v>
      </c>
      <c r="C2" s="4">
        <v>1</v>
      </c>
      <c r="D2" s="4">
        <v>3</v>
      </c>
      <c r="E2" s="4">
        <v>2</v>
      </c>
    </row>
    <row r="3" spans="1:7" s="4" customFormat="1" x14ac:dyDescent="0.25">
      <c r="B3" s="4" t="s">
        <v>1</v>
      </c>
    </row>
    <row r="4" spans="1:7" x14ac:dyDescent="0.25">
      <c r="A4" t="s">
        <v>12</v>
      </c>
      <c r="B4" t="s">
        <v>13</v>
      </c>
    </row>
    <row r="6" spans="1:7" x14ac:dyDescent="0.25">
      <c r="A6" t="s">
        <v>9</v>
      </c>
      <c r="B6" t="s">
        <v>5</v>
      </c>
    </row>
    <row r="7" spans="1:7" x14ac:dyDescent="0.25">
      <c r="B7" t="s">
        <v>1</v>
      </c>
    </row>
    <row r="8" spans="1:7" x14ac:dyDescent="0.25">
      <c r="A8" t="s">
        <v>12</v>
      </c>
      <c r="B8" t="s">
        <v>11</v>
      </c>
    </row>
    <row r="11" spans="1:7" x14ac:dyDescent="0.25">
      <c r="C11">
        <v>1</v>
      </c>
      <c r="D11">
        <v>2</v>
      </c>
      <c r="E11">
        <v>1</v>
      </c>
    </row>
    <row r="12" spans="1:7" x14ac:dyDescent="0.25">
      <c r="B12" t="s">
        <v>5</v>
      </c>
    </row>
    <row r="13" spans="1:7" x14ac:dyDescent="0.25">
      <c r="A13" t="s">
        <v>18</v>
      </c>
      <c r="C13">
        <v>1</v>
      </c>
      <c r="D13">
        <v>3</v>
      </c>
      <c r="E13">
        <v>2</v>
      </c>
    </row>
    <row r="14" spans="1:7" x14ac:dyDescent="0.25">
      <c r="B14" t="s">
        <v>1</v>
      </c>
    </row>
    <row r="15" spans="1:7" x14ac:dyDescent="0.25">
      <c r="A15" t="s">
        <v>9</v>
      </c>
      <c r="C15">
        <v>1</v>
      </c>
      <c r="D15">
        <v>2</v>
      </c>
      <c r="E15">
        <v>1</v>
      </c>
    </row>
    <row r="16" spans="1:7" x14ac:dyDescent="0.25">
      <c r="B16" t="s">
        <v>4</v>
      </c>
    </row>
    <row r="17" spans="1:5" x14ac:dyDescent="0.25">
      <c r="B17" t="s">
        <v>1</v>
      </c>
      <c r="C17">
        <v>1</v>
      </c>
      <c r="D17">
        <v>2</v>
      </c>
      <c r="E17">
        <v>2</v>
      </c>
    </row>
    <row r="18" spans="1:5" x14ac:dyDescent="0.25">
      <c r="A18" t="s">
        <v>19</v>
      </c>
      <c r="B18" t="s">
        <v>4</v>
      </c>
      <c r="C18">
        <v>1</v>
      </c>
      <c r="D18">
        <v>2</v>
      </c>
      <c r="E18">
        <v>2</v>
      </c>
    </row>
    <row r="19" spans="1:5" x14ac:dyDescent="0.25">
      <c r="A19" t="s">
        <v>18</v>
      </c>
    </row>
    <row r="20" spans="1:5" x14ac:dyDescent="0.25">
      <c r="A20" t="s">
        <v>3</v>
      </c>
      <c r="B20" t="s">
        <v>4</v>
      </c>
      <c r="C20">
        <v>1</v>
      </c>
      <c r="D20">
        <v>3</v>
      </c>
      <c r="E20">
        <v>2</v>
      </c>
    </row>
    <row r="22" spans="1:5" x14ac:dyDescent="0.25">
      <c r="A22" t="s">
        <v>3</v>
      </c>
      <c r="B22" t="s">
        <v>4</v>
      </c>
    </row>
    <row r="24" spans="1:5" x14ac:dyDescent="0.25">
      <c r="B24" t="s">
        <v>1</v>
      </c>
      <c r="C24">
        <v>1</v>
      </c>
      <c r="D24">
        <v>2</v>
      </c>
      <c r="E24">
        <v>2</v>
      </c>
    </row>
    <row r="25" spans="1:5" x14ac:dyDescent="0.25">
      <c r="A25" t="s">
        <v>12</v>
      </c>
      <c r="B25" t="s">
        <v>11</v>
      </c>
    </row>
    <row r="29" spans="1:5" x14ac:dyDescent="0.25">
      <c r="A29" t="s">
        <v>9</v>
      </c>
      <c r="B29" t="s">
        <v>5</v>
      </c>
    </row>
    <row r="30" spans="1:5" x14ac:dyDescent="0.25">
      <c r="B30" t="s">
        <v>4</v>
      </c>
    </row>
    <row r="31" spans="1:5" x14ac:dyDescent="0.25">
      <c r="B31" t="s">
        <v>11</v>
      </c>
    </row>
    <row r="32" spans="1:5" x14ac:dyDescent="0.25">
      <c r="B32" t="s">
        <v>5</v>
      </c>
    </row>
    <row r="33" spans="1:5" x14ac:dyDescent="0.25">
      <c r="A33" t="s">
        <v>9</v>
      </c>
      <c r="B33" t="s">
        <v>5</v>
      </c>
    </row>
    <row r="35" spans="1:5" x14ac:dyDescent="0.25">
      <c r="A35" t="s">
        <v>3</v>
      </c>
      <c r="B35" t="s">
        <v>4</v>
      </c>
      <c r="C35">
        <v>1</v>
      </c>
      <c r="D35">
        <v>2</v>
      </c>
      <c r="E35">
        <v>1</v>
      </c>
    </row>
    <row r="36" spans="1:5" x14ac:dyDescent="0.25">
      <c r="A36" t="s">
        <v>12</v>
      </c>
      <c r="B36" t="s">
        <v>11</v>
      </c>
    </row>
    <row r="38" spans="1:5" x14ac:dyDescent="0.25">
      <c r="B38" t="s">
        <v>5</v>
      </c>
      <c r="C38">
        <v>1</v>
      </c>
      <c r="D38">
        <v>2</v>
      </c>
      <c r="E38">
        <v>1</v>
      </c>
    </row>
    <row r="39" spans="1:5" x14ac:dyDescent="0.25">
      <c r="B39" t="s">
        <v>7</v>
      </c>
    </row>
    <row r="40" spans="1:5" x14ac:dyDescent="0.25">
      <c r="B40" t="s">
        <v>1</v>
      </c>
    </row>
    <row r="41" spans="1:5" x14ac:dyDescent="0.25">
      <c r="A41" t="s">
        <v>3</v>
      </c>
      <c r="B41" t="s">
        <v>4</v>
      </c>
    </row>
    <row r="43" spans="1:5" x14ac:dyDescent="0.25">
      <c r="A43" t="s">
        <v>9</v>
      </c>
      <c r="B43" t="s">
        <v>5</v>
      </c>
    </row>
    <row r="44" spans="1:5" x14ac:dyDescent="0.25">
      <c r="B44" t="s">
        <v>1</v>
      </c>
      <c r="C44">
        <v>1</v>
      </c>
      <c r="D44">
        <v>2</v>
      </c>
      <c r="E44">
        <v>1</v>
      </c>
    </row>
    <row r="47" spans="1:5" x14ac:dyDescent="0.25">
      <c r="B47" t="s">
        <v>1</v>
      </c>
    </row>
    <row r="48" spans="1:5" x14ac:dyDescent="0.25">
      <c r="A48" t="s">
        <v>9</v>
      </c>
      <c r="B48" t="s">
        <v>5</v>
      </c>
    </row>
    <row r="49" spans="1:5" x14ac:dyDescent="0.25">
      <c r="A49" t="s">
        <v>18</v>
      </c>
      <c r="B49" t="s">
        <v>5</v>
      </c>
    </row>
    <row r="50" spans="1:5" x14ac:dyDescent="0.25">
      <c r="B50" t="s">
        <v>4</v>
      </c>
    </row>
    <row r="52" spans="1:5" x14ac:dyDescent="0.25">
      <c r="B52" t="s">
        <v>1</v>
      </c>
    </row>
    <row r="53" spans="1:5" x14ac:dyDescent="0.25">
      <c r="A53" t="s">
        <v>18</v>
      </c>
    </row>
    <row r="54" spans="1:5" x14ac:dyDescent="0.25">
      <c r="A54" t="s">
        <v>9</v>
      </c>
    </row>
    <row r="55" spans="1:5" x14ac:dyDescent="0.25">
      <c r="B55" t="s">
        <v>5</v>
      </c>
    </row>
    <row r="56" spans="1:5" x14ac:dyDescent="0.25">
      <c r="A56" t="s">
        <v>3</v>
      </c>
      <c r="B56" t="s">
        <v>4</v>
      </c>
    </row>
    <row r="57" spans="1:5" x14ac:dyDescent="0.25">
      <c r="A57" t="s">
        <v>9</v>
      </c>
      <c r="B57" t="s">
        <v>5</v>
      </c>
    </row>
    <row r="59" spans="1:5" x14ac:dyDescent="0.25">
      <c r="A59" t="s">
        <v>3</v>
      </c>
      <c r="B59" t="s">
        <v>1</v>
      </c>
    </row>
    <row r="60" spans="1:5" x14ac:dyDescent="0.25">
      <c r="A60" t="s">
        <v>9</v>
      </c>
      <c r="B60" t="s">
        <v>5</v>
      </c>
    </row>
    <row r="61" spans="1:5" x14ac:dyDescent="0.25">
      <c r="A61" t="s">
        <v>3</v>
      </c>
      <c r="B61" t="s">
        <v>10</v>
      </c>
      <c r="C61">
        <v>1</v>
      </c>
      <c r="D61">
        <v>2</v>
      </c>
      <c r="E61">
        <v>1</v>
      </c>
    </row>
    <row r="62" spans="1:5" x14ac:dyDescent="0.25">
      <c r="A62" t="s">
        <v>3</v>
      </c>
      <c r="B62" t="s">
        <v>4</v>
      </c>
      <c r="C62">
        <v>1</v>
      </c>
      <c r="D62">
        <v>3</v>
      </c>
      <c r="E62">
        <v>3</v>
      </c>
    </row>
    <row r="63" spans="1:5" x14ac:dyDescent="0.25">
      <c r="A63" t="s">
        <v>20</v>
      </c>
    </row>
    <row r="64" spans="1:5" x14ac:dyDescent="0.25">
      <c r="A64" t="s">
        <v>3</v>
      </c>
      <c r="B64" t="s">
        <v>1</v>
      </c>
      <c r="C64">
        <v>1</v>
      </c>
      <c r="D64">
        <v>2</v>
      </c>
      <c r="E64">
        <v>1</v>
      </c>
    </row>
    <row r="66" spans="1:5" x14ac:dyDescent="0.25">
      <c r="B66" t="s">
        <v>7</v>
      </c>
      <c r="C66">
        <v>1</v>
      </c>
      <c r="D66">
        <v>2</v>
      </c>
      <c r="E66">
        <v>1</v>
      </c>
    </row>
    <row r="67" spans="1:5" x14ac:dyDescent="0.25">
      <c r="B67" t="s">
        <v>5</v>
      </c>
    </row>
    <row r="68" spans="1:5" x14ac:dyDescent="0.25">
      <c r="B68" t="s">
        <v>1</v>
      </c>
    </row>
    <row r="69" spans="1:5" x14ac:dyDescent="0.25">
      <c r="B69" t="s">
        <v>1</v>
      </c>
    </row>
    <row r="70" spans="1:5" x14ac:dyDescent="0.25">
      <c r="A70" t="s">
        <v>27</v>
      </c>
      <c r="B70" t="s">
        <v>5</v>
      </c>
    </row>
    <row r="71" spans="1:5" x14ac:dyDescent="0.25">
      <c r="B71" t="s">
        <v>4</v>
      </c>
    </row>
    <row r="73" spans="1:5" x14ac:dyDescent="0.25">
      <c r="B73" t="s">
        <v>1</v>
      </c>
    </row>
    <row r="74" spans="1:5" x14ac:dyDescent="0.25">
      <c r="B74" t="s">
        <v>1</v>
      </c>
    </row>
    <row r="75" spans="1:5" x14ac:dyDescent="0.25">
      <c r="B75" t="s">
        <v>4</v>
      </c>
    </row>
    <row r="76" spans="1:5" x14ac:dyDescent="0.25">
      <c r="B76" t="s">
        <v>1</v>
      </c>
    </row>
    <row r="77" spans="1:5" x14ac:dyDescent="0.25">
      <c r="A77" t="s">
        <v>18</v>
      </c>
      <c r="B77" t="s">
        <v>5</v>
      </c>
    </row>
    <row r="79" spans="1:5" x14ac:dyDescent="0.25">
      <c r="A79" t="s">
        <v>20</v>
      </c>
      <c r="B79" t="s">
        <v>5</v>
      </c>
      <c r="C79">
        <v>1</v>
      </c>
      <c r="D79">
        <v>2</v>
      </c>
      <c r="E79">
        <v>1</v>
      </c>
    </row>
    <row r="80" spans="1:5" x14ac:dyDescent="0.25">
      <c r="B80" t="s">
        <v>7</v>
      </c>
    </row>
    <row r="81" spans="1:5" x14ac:dyDescent="0.25">
      <c r="B81" t="s">
        <v>28</v>
      </c>
      <c r="C81">
        <v>1</v>
      </c>
      <c r="D81">
        <v>2</v>
      </c>
      <c r="E81">
        <v>1</v>
      </c>
    </row>
    <row r="82" spans="1:5" x14ac:dyDescent="0.25">
      <c r="B82" t="s">
        <v>1</v>
      </c>
    </row>
    <row r="83" spans="1:5" x14ac:dyDescent="0.25">
      <c r="B83" t="s">
        <v>5</v>
      </c>
    </row>
    <row r="85" spans="1:5" x14ac:dyDescent="0.25">
      <c r="B85" t="s">
        <v>5</v>
      </c>
    </row>
    <row r="87" spans="1:5" x14ac:dyDescent="0.25">
      <c r="B87" t="s">
        <v>4</v>
      </c>
    </row>
    <row r="88" spans="1:5" x14ac:dyDescent="0.25">
      <c r="B88" t="s">
        <v>1</v>
      </c>
    </row>
    <row r="89" spans="1:5" x14ac:dyDescent="0.25">
      <c r="B89" t="s">
        <v>1</v>
      </c>
    </row>
    <row r="90" spans="1:5" x14ac:dyDescent="0.25">
      <c r="B90" t="s">
        <v>1</v>
      </c>
    </row>
    <row r="91" spans="1:5" x14ac:dyDescent="0.25">
      <c r="A91" t="s">
        <v>3</v>
      </c>
      <c r="B91" t="s">
        <v>4</v>
      </c>
      <c r="C91">
        <v>1</v>
      </c>
      <c r="D91">
        <v>2</v>
      </c>
      <c r="E91">
        <v>1</v>
      </c>
    </row>
    <row r="92" spans="1:5" x14ac:dyDescent="0.25">
      <c r="A92" t="s">
        <v>47</v>
      </c>
      <c r="B92" t="s">
        <v>5</v>
      </c>
    </row>
    <row r="93" spans="1:5" x14ac:dyDescent="0.25">
      <c r="A93" t="s">
        <v>47</v>
      </c>
      <c r="B93" t="s">
        <v>5</v>
      </c>
    </row>
    <row r="94" spans="1:5" x14ac:dyDescent="0.25">
      <c r="B94" t="s">
        <v>5</v>
      </c>
      <c r="C94" s="9"/>
      <c r="D94" s="9"/>
      <c r="E94" s="9"/>
    </row>
    <row r="95" spans="1:5" x14ac:dyDescent="0.25">
      <c r="C95" s="9">
        <v>1</v>
      </c>
      <c r="D95" s="9">
        <v>3</v>
      </c>
      <c r="E95" s="9" t="s">
        <v>8</v>
      </c>
    </row>
    <row r="96" spans="1:5" x14ac:dyDescent="0.25">
      <c r="C96" s="9"/>
      <c r="D96" s="9"/>
      <c r="E96" s="9"/>
    </row>
    <row r="97" spans="1:5" x14ac:dyDescent="0.25">
      <c r="B97" t="s">
        <v>5</v>
      </c>
    </row>
    <row r="99" spans="1:5" x14ac:dyDescent="0.25">
      <c r="B99" t="s">
        <v>5</v>
      </c>
    </row>
    <row r="101" spans="1:5" x14ac:dyDescent="0.25">
      <c r="A101" t="s">
        <v>3</v>
      </c>
      <c r="B101" t="s">
        <v>1</v>
      </c>
      <c r="C101">
        <v>1</v>
      </c>
      <c r="D101">
        <v>2</v>
      </c>
      <c r="E101">
        <v>1</v>
      </c>
    </row>
    <row r="102" spans="1:5" x14ac:dyDescent="0.25">
      <c r="B102" t="s">
        <v>1</v>
      </c>
    </row>
    <row r="103" spans="1:5" x14ac:dyDescent="0.25">
      <c r="A103" t="s">
        <v>20</v>
      </c>
    </row>
    <row r="104" spans="1:5" x14ac:dyDescent="0.25">
      <c r="A104" t="s">
        <v>18</v>
      </c>
    </row>
    <row r="105" spans="1:5" x14ac:dyDescent="0.25">
      <c r="A105" t="s">
        <v>9</v>
      </c>
      <c r="B105" t="s">
        <v>5</v>
      </c>
      <c r="C105">
        <v>1</v>
      </c>
      <c r="D105">
        <v>2</v>
      </c>
      <c r="E105">
        <v>1</v>
      </c>
    </row>
    <row r="106" spans="1:5" x14ac:dyDescent="0.25">
      <c r="A106" t="s">
        <v>20</v>
      </c>
      <c r="B106" t="s">
        <v>5</v>
      </c>
    </row>
    <row r="107" spans="1:5" x14ac:dyDescent="0.25">
      <c r="A107" t="s">
        <v>3</v>
      </c>
      <c r="B107" t="s">
        <v>1</v>
      </c>
    </row>
    <row r="108" spans="1:5" x14ac:dyDescent="0.25">
      <c r="B108" t="s">
        <v>5</v>
      </c>
      <c r="C108">
        <v>1</v>
      </c>
      <c r="D108">
        <v>3</v>
      </c>
      <c r="E108">
        <v>1</v>
      </c>
    </row>
    <row r="109" spans="1:5" x14ac:dyDescent="0.25">
      <c r="B109" t="s">
        <v>1</v>
      </c>
    </row>
    <row r="110" spans="1:5" x14ac:dyDescent="0.25">
      <c r="B110" t="s">
        <v>5</v>
      </c>
    </row>
    <row r="112" spans="1:5" x14ac:dyDescent="0.25">
      <c r="A112" t="s">
        <v>12</v>
      </c>
      <c r="B112" t="s">
        <v>11</v>
      </c>
    </row>
    <row r="113" spans="1:5" x14ac:dyDescent="0.25">
      <c r="A113" t="s">
        <v>18</v>
      </c>
      <c r="B113" t="s">
        <v>1</v>
      </c>
    </row>
    <row r="114" spans="1:5" x14ac:dyDescent="0.25">
      <c r="B114" t="s">
        <v>1</v>
      </c>
    </row>
    <row r="115" spans="1:5" x14ac:dyDescent="0.25">
      <c r="A115" t="s">
        <v>47</v>
      </c>
      <c r="B115" t="s">
        <v>5</v>
      </c>
    </row>
    <row r="116" spans="1:5" x14ac:dyDescent="0.25">
      <c r="B116" t="s">
        <v>5</v>
      </c>
    </row>
    <row r="117" spans="1:5" x14ac:dyDescent="0.25">
      <c r="B117" t="s">
        <v>4</v>
      </c>
      <c r="C117">
        <v>1</v>
      </c>
      <c r="D117">
        <v>2</v>
      </c>
      <c r="E117">
        <v>2</v>
      </c>
    </row>
    <row r="119" spans="1:5" x14ac:dyDescent="0.25">
      <c r="B119" t="s">
        <v>5</v>
      </c>
    </row>
    <row r="120" spans="1:5" x14ac:dyDescent="0.25">
      <c r="B120" t="s">
        <v>1</v>
      </c>
      <c r="C120">
        <v>1</v>
      </c>
      <c r="D120">
        <v>3</v>
      </c>
      <c r="E120">
        <v>1</v>
      </c>
    </row>
    <row r="121" spans="1:5" x14ac:dyDescent="0.25">
      <c r="A121" t="s">
        <v>3</v>
      </c>
      <c r="B121" t="s">
        <v>1</v>
      </c>
    </row>
    <row r="122" spans="1:5" x14ac:dyDescent="0.25">
      <c r="A122" t="s">
        <v>20</v>
      </c>
      <c r="B122" t="s">
        <v>5</v>
      </c>
      <c r="C122">
        <v>1</v>
      </c>
      <c r="D122">
        <v>2</v>
      </c>
      <c r="E122">
        <v>2</v>
      </c>
    </row>
    <row r="123" spans="1:5" x14ac:dyDescent="0.25">
      <c r="A123" t="s">
        <v>12</v>
      </c>
      <c r="B123" t="s">
        <v>11</v>
      </c>
    </row>
    <row r="124" spans="1:5" x14ac:dyDescent="0.25">
      <c r="B124" t="s">
        <v>5</v>
      </c>
    </row>
    <row r="125" spans="1:5" x14ac:dyDescent="0.25">
      <c r="A125" t="s">
        <v>18</v>
      </c>
      <c r="B125" t="s">
        <v>5</v>
      </c>
    </row>
    <row r="126" spans="1:5" x14ac:dyDescent="0.25">
      <c r="B126" t="s">
        <v>5</v>
      </c>
      <c r="C126">
        <v>1</v>
      </c>
      <c r="D126">
        <v>2</v>
      </c>
      <c r="E126">
        <v>2</v>
      </c>
    </row>
    <row r="127" spans="1:5" x14ac:dyDescent="0.25">
      <c r="A127" t="s">
        <v>9</v>
      </c>
      <c r="B127" t="s">
        <v>5</v>
      </c>
    </row>
    <row r="128" spans="1:5" x14ac:dyDescent="0.25">
      <c r="A128" t="s">
        <v>3</v>
      </c>
      <c r="B128" t="s">
        <v>4</v>
      </c>
      <c r="C128">
        <v>1</v>
      </c>
      <c r="D128">
        <v>2</v>
      </c>
      <c r="E128">
        <v>1</v>
      </c>
    </row>
    <row r="129" spans="1:5" x14ac:dyDescent="0.25">
      <c r="A129" t="s">
        <v>9</v>
      </c>
      <c r="B129" t="s">
        <v>5</v>
      </c>
      <c r="C129">
        <v>1</v>
      </c>
      <c r="D129">
        <v>3</v>
      </c>
      <c r="E129">
        <v>2</v>
      </c>
    </row>
    <row r="130" spans="1:5" x14ac:dyDescent="0.25">
      <c r="B130" t="s">
        <v>5</v>
      </c>
    </row>
    <row r="131" spans="1:5" x14ac:dyDescent="0.25">
      <c r="A131" t="s">
        <v>20</v>
      </c>
      <c r="B131" t="s">
        <v>5</v>
      </c>
    </row>
    <row r="132" spans="1:5" x14ac:dyDescent="0.25">
      <c r="A132" t="s">
        <v>9</v>
      </c>
      <c r="B132" t="s">
        <v>5</v>
      </c>
    </row>
    <row r="133" spans="1:5" x14ac:dyDescent="0.25">
      <c r="B133" t="s">
        <v>4</v>
      </c>
    </row>
    <row r="135" spans="1:5" x14ac:dyDescent="0.25">
      <c r="B135" t="s">
        <v>1</v>
      </c>
      <c r="C135">
        <v>1</v>
      </c>
      <c r="D135">
        <v>2</v>
      </c>
      <c r="E135">
        <v>1</v>
      </c>
    </row>
    <row r="136" spans="1:5" x14ac:dyDescent="0.25">
      <c r="A136" t="s">
        <v>18</v>
      </c>
      <c r="B136" t="s">
        <v>1</v>
      </c>
    </row>
    <row r="137" spans="1:5" x14ac:dyDescent="0.25">
      <c r="B137" t="s">
        <v>5</v>
      </c>
    </row>
    <row r="138" spans="1:5" x14ac:dyDescent="0.25">
      <c r="A138" t="s">
        <v>12</v>
      </c>
      <c r="B138" t="s">
        <v>11</v>
      </c>
    </row>
    <row r="139" spans="1:5" x14ac:dyDescent="0.25">
      <c r="B139" t="s">
        <v>5</v>
      </c>
    </row>
    <row r="140" spans="1:5" x14ac:dyDescent="0.25">
      <c r="B140" t="s">
        <v>7</v>
      </c>
    </row>
    <row r="141" spans="1:5" x14ac:dyDescent="0.25">
      <c r="A141" t="s">
        <v>12</v>
      </c>
      <c r="B141" t="s">
        <v>11</v>
      </c>
    </row>
    <row r="142" spans="1:5" x14ac:dyDescent="0.25">
      <c r="A142" t="s">
        <v>19</v>
      </c>
      <c r="B142" t="s">
        <v>1</v>
      </c>
    </row>
    <row r="143" spans="1:5" x14ac:dyDescent="0.25">
      <c r="A143" t="s">
        <v>19</v>
      </c>
      <c r="B143" t="s">
        <v>1</v>
      </c>
    </row>
    <row r="144" spans="1:5" x14ac:dyDescent="0.25">
      <c r="B144" t="s">
        <v>4</v>
      </c>
      <c r="C144">
        <v>1</v>
      </c>
      <c r="D144">
        <v>2</v>
      </c>
      <c r="E144">
        <v>2</v>
      </c>
    </row>
    <row r="145" spans="1:5" x14ac:dyDescent="0.25">
      <c r="B145" t="s">
        <v>1</v>
      </c>
    </row>
    <row r="146" spans="1:5" x14ac:dyDescent="0.25">
      <c r="A146" t="s">
        <v>18</v>
      </c>
      <c r="B146" t="s">
        <v>28</v>
      </c>
      <c r="C146">
        <v>1</v>
      </c>
      <c r="D146">
        <v>2</v>
      </c>
      <c r="E146">
        <v>1</v>
      </c>
    </row>
    <row r="147" spans="1:5" x14ac:dyDescent="0.25">
      <c r="A147" t="s">
        <v>9</v>
      </c>
      <c r="B147" t="s">
        <v>1</v>
      </c>
    </row>
    <row r="148" spans="1:5" x14ac:dyDescent="0.25">
      <c r="A148" t="s">
        <v>3</v>
      </c>
      <c r="B148" t="s">
        <v>1</v>
      </c>
    </row>
    <row r="150" spans="1:5" x14ac:dyDescent="0.25">
      <c r="B150" t="s">
        <v>1</v>
      </c>
    </row>
    <row r="153" spans="1:5" x14ac:dyDescent="0.25">
      <c r="A153" t="s">
        <v>3</v>
      </c>
      <c r="B153" t="s">
        <v>1</v>
      </c>
      <c r="C153">
        <v>1</v>
      </c>
      <c r="D153">
        <v>2</v>
      </c>
      <c r="E153">
        <v>1</v>
      </c>
    </row>
    <row r="154" spans="1:5" x14ac:dyDescent="0.25">
      <c r="B154" t="s">
        <v>1</v>
      </c>
    </row>
    <row r="155" spans="1:5" x14ac:dyDescent="0.25">
      <c r="B155" t="s">
        <v>5</v>
      </c>
      <c r="C155">
        <v>1</v>
      </c>
      <c r="D155">
        <v>2</v>
      </c>
      <c r="E155">
        <v>1</v>
      </c>
    </row>
    <row r="156" spans="1:5" x14ac:dyDescent="0.25">
      <c r="B156" t="s">
        <v>5</v>
      </c>
      <c r="C156">
        <v>1</v>
      </c>
      <c r="D156">
        <v>2</v>
      </c>
      <c r="E156">
        <v>2</v>
      </c>
    </row>
    <row r="158" spans="1:5" x14ac:dyDescent="0.25">
      <c r="A158" t="s">
        <v>9</v>
      </c>
      <c r="B158" t="s">
        <v>5</v>
      </c>
    </row>
    <row r="159" spans="1:5" x14ac:dyDescent="0.25">
      <c r="B159" t="s">
        <v>11</v>
      </c>
    </row>
    <row r="161" spans="1:5" x14ac:dyDescent="0.25">
      <c r="B161" t="s">
        <v>5</v>
      </c>
    </row>
    <row r="162" spans="1:5" x14ac:dyDescent="0.25">
      <c r="A162" t="s">
        <v>12</v>
      </c>
      <c r="B162" t="s">
        <v>11</v>
      </c>
    </row>
    <row r="163" spans="1:5" x14ac:dyDescent="0.25">
      <c r="B163" t="s">
        <v>5</v>
      </c>
      <c r="C163">
        <v>1</v>
      </c>
      <c r="D163">
        <v>2</v>
      </c>
      <c r="E163">
        <v>1</v>
      </c>
    </row>
    <row r="165" spans="1:5" x14ac:dyDescent="0.25">
      <c r="A165" t="s">
        <v>9</v>
      </c>
      <c r="B165" t="s">
        <v>5</v>
      </c>
      <c r="C165">
        <v>1</v>
      </c>
      <c r="D165">
        <v>2</v>
      </c>
      <c r="E165">
        <v>2</v>
      </c>
    </row>
    <row r="166" spans="1:5" x14ac:dyDescent="0.25">
      <c r="C166" s="9"/>
      <c r="D166" s="9"/>
    </row>
    <row r="167" spans="1:5" x14ac:dyDescent="0.25">
      <c r="A167" t="s">
        <v>20</v>
      </c>
      <c r="C167" s="9">
        <v>1</v>
      </c>
      <c r="D167" s="9">
        <v>2</v>
      </c>
      <c r="E167" t="s">
        <v>8</v>
      </c>
    </row>
    <row r="168" spans="1:5" x14ac:dyDescent="0.25">
      <c r="B168" t="s">
        <v>1</v>
      </c>
    </row>
    <row r="169" spans="1:5" x14ac:dyDescent="0.25">
      <c r="A169" t="s">
        <v>9</v>
      </c>
      <c r="B169" t="s">
        <v>5</v>
      </c>
    </row>
    <row r="170" spans="1:5" x14ac:dyDescent="0.25">
      <c r="A170" t="s">
        <v>3</v>
      </c>
      <c r="B170" t="s">
        <v>4</v>
      </c>
      <c r="C170">
        <v>1</v>
      </c>
      <c r="D170">
        <v>2</v>
      </c>
      <c r="E170">
        <v>2</v>
      </c>
    </row>
    <row r="171" spans="1:5" x14ac:dyDescent="0.25">
      <c r="A171" t="s">
        <v>9</v>
      </c>
      <c r="B171" t="s">
        <v>5</v>
      </c>
    </row>
    <row r="172" spans="1:5" x14ac:dyDescent="0.25">
      <c r="A172" t="s">
        <v>3</v>
      </c>
      <c r="B172" t="s">
        <v>1</v>
      </c>
      <c r="C172">
        <v>1</v>
      </c>
      <c r="D172">
        <v>2</v>
      </c>
      <c r="E172">
        <v>2</v>
      </c>
    </row>
    <row r="173" spans="1:5" x14ac:dyDescent="0.25">
      <c r="B173" t="s">
        <v>1</v>
      </c>
    </row>
    <row r="174" spans="1:5" x14ac:dyDescent="0.25">
      <c r="A174" t="s">
        <v>3</v>
      </c>
      <c r="B174" t="s">
        <v>1</v>
      </c>
    </row>
    <row r="175" spans="1:5" x14ac:dyDescent="0.25">
      <c r="A175" t="s">
        <v>9</v>
      </c>
      <c r="B175" t="s">
        <v>5</v>
      </c>
      <c r="C175">
        <v>1</v>
      </c>
      <c r="D175">
        <v>2</v>
      </c>
      <c r="E175">
        <v>1</v>
      </c>
    </row>
    <row r="176" spans="1:5" x14ac:dyDescent="0.25">
      <c r="A176" t="s">
        <v>20</v>
      </c>
      <c r="B176" t="s">
        <v>5</v>
      </c>
      <c r="C176">
        <v>1</v>
      </c>
      <c r="D176">
        <v>2</v>
      </c>
      <c r="E176">
        <v>2</v>
      </c>
    </row>
    <row r="178" spans="1:5" x14ac:dyDescent="0.25">
      <c r="B178" t="s">
        <v>1</v>
      </c>
    </row>
    <row r="179" spans="1:5" x14ac:dyDescent="0.25">
      <c r="A179" t="s">
        <v>20</v>
      </c>
      <c r="B179" t="s">
        <v>11</v>
      </c>
      <c r="C179">
        <v>1</v>
      </c>
      <c r="D179">
        <v>2</v>
      </c>
      <c r="E179">
        <v>1</v>
      </c>
    </row>
    <row r="180" spans="1:5" x14ac:dyDescent="0.25">
      <c r="A180" t="s">
        <v>9</v>
      </c>
    </row>
    <row r="181" spans="1:5" x14ac:dyDescent="0.25">
      <c r="A181" t="s">
        <v>9</v>
      </c>
      <c r="B181" t="s">
        <v>5</v>
      </c>
      <c r="C181" s="9"/>
      <c r="D181" s="9"/>
    </row>
    <row r="182" spans="1:5" x14ac:dyDescent="0.25">
      <c r="B182" t="s">
        <v>5</v>
      </c>
      <c r="C182" s="9"/>
      <c r="D182" s="9"/>
    </row>
    <row r="183" spans="1:5" x14ac:dyDescent="0.25">
      <c r="A183" t="s">
        <v>3</v>
      </c>
      <c r="C183" s="9">
        <v>1</v>
      </c>
      <c r="D183" s="9">
        <v>2</v>
      </c>
      <c r="E183" t="s">
        <v>8</v>
      </c>
    </row>
    <row r="184" spans="1:5" x14ac:dyDescent="0.25">
      <c r="B184" t="s">
        <v>1</v>
      </c>
    </row>
    <row r="185" spans="1:5" x14ac:dyDescent="0.25">
      <c r="B185" t="s">
        <v>11</v>
      </c>
    </row>
    <row r="186" spans="1:5" x14ac:dyDescent="0.25">
      <c r="A186" t="s">
        <v>9</v>
      </c>
      <c r="B186" t="s">
        <v>1</v>
      </c>
      <c r="C186">
        <v>1</v>
      </c>
      <c r="D186">
        <v>2</v>
      </c>
      <c r="E186">
        <v>1</v>
      </c>
    </row>
    <row r="187" spans="1:5" x14ac:dyDescent="0.25">
      <c r="A187" t="s">
        <v>9</v>
      </c>
      <c r="B187" t="s">
        <v>5</v>
      </c>
    </row>
    <row r="188" spans="1:5" x14ac:dyDescent="0.25">
      <c r="A188" t="s">
        <v>12</v>
      </c>
      <c r="B188" t="s">
        <v>13</v>
      </c>
    </row>
    <row r="189" spans="1:5" x14ac:dyDescent="0.25">
      <c r="A189" t="s">
        <v>3</v>
      </c>
      <c r="B189" t="s">
        <v>4</v>
      </c>
    </row>
    <row r="190" spans="1:5" x14ac:dyDescent="0.25">
      <c r="A190" t="s">
        <v>9</v>
      </c>
    </row>
    <row r="191" spans="1:5" x14ac:dyDescent="0.25">
      <c r="A191" t="s">
        <v>20</v>
      </c>
      <c r="B191" t="s">
        <v>5</v>
      </c>
    </row>
    <row r="193" spans="1:7" x14ac:dyDescent="0.25">
      <c r="A193" t="s">
        <v>3</v>
      </c>
      <c r="B193" t="s">
        <v>4</v>
      </c>
    </row>
    <row r="194" spans="1:7" s="6" customFormat="1" x14ac:dyDescent="0.25">
      <c r="A194" s="6" t="s">
        <v>9</v>
      </c>
      <c r="B194" s="6" t="s">
        <v>5</v>
      </c>
      <c r="C194" s="6">
        <v>1</v>
      </c>
      <c r="D194" s="6">
        <v>2</v>
      </c>
      <c r="E194" s="6">
        <v>1</v>
      </c>
      <c r="F194" s="6">
        <v>1</v>
      </c>
      <c r="G194" s="6">
        <v>1</v>
      </c>
    </row>
    <row r="195" spans="1:7" x14ac:dyDescent="0.25">
      <c r="A195" s="3"/>
      <c r="B195" t="s">
        <v>1</v>
      </c>
    </row>
    <row r="196" spans="1:7" x14ac:dyDescent="0.25">
      <c r="B196" t="s">
        <v>5</v>
      </c>
    </row>
    <row r="199" spans="1:7" x14ac:dyDescent="0.25">
      <c r="A199" t="s">
        <v>9</v>
      </c>
      <c r="B199" t="s">
        <v>5</v>
      </c>
    </row>
    <row r="200" spans="1:7" x14ac:dyDescent="0.25">
      <c r="B200" t="s">
        <v>1</v>
      </c>
    </row>
    <row r="201" spans="1:7" x14ac:dyDescent="0.25">
      <c r="B201" t="s">
        <v>11</v>
      </c>
    </row>
    <row r="202" spans="1:7" x14ac:dyDescent="0.25">
      <c r="A202" t="s">
        <v>3</v>
      </c>
      <c r="B202" t="s">
        <v>4</v>
      </c>
    </row>
    <row r="203" spans="1:7" x14ac:dyDescent="0.25">
      <c r="A203" t="s">
        <v>3</v>
      </c>
      <c r="B203" t="s">
        <v>4</v>
      </c>
      <c r="C203">
        <v>1</v>
      </c>
      <c r="D203">
        <v>2</v>
      </c>
      <c r="E203">
        <v>2</v>
      </c>
    </row>
    <row r="205" spans="1:7" x14ac:dyDescent="0.25">
      <c r="B205" t="s">
        <v>1</v>
      </c>
    </row>
    <row r="206" spans="1:7" x14ac:dyDescent="0.25">
      <c r="B206" t="s">
        <v>11</v>
      </c>
    </row>
    <row r="207" spans="1:7" x14ac:dyDescent="0.25">
      <c r="A207" t="s">
        <v>20</v>
      </c>
      <c r="B207" t="s">
        <v>28</v>
      </c>
      <c r="C207">
        <v>1</v>
      </c>
      <c r="D207">
        <v>2</v>
      </c>
      <c r="E207">
        <v>1</v>
      </c>
    </row>
    <row r="208" spans="1:7" x14ac:dyDescent="0.25">
      <c r="B208" t="s">
        <v>5</v>
      </c>
    </row>
    <row r="209" spans="1:5" x14ac:dyDescent="0.25">
      <c r="A209" t="s">
        <v>20</v>
      </c>
      <c r="B209" t="s">
        <v>5</v>
      </c>
    </row>
    <row r="210" spans="1:5" x14ac:dyDescent="0.25">
      <c r="B210" t="s">
        <v>1</v>
      </c>
    </row>
    <row r="213" spans="1:5" x14ac:dyDescent="0.25">
      <c r="B213" t="s">
        <v>11</v>
      </c>
    </row>
    <row r="216" spans="1:5" x14ac:dyDescent="0.25">
      <c r="B216" t="s">
        <v>4</v>
      </c>
    </row>
    <row r="217" spans="1:5" x14ac:dyDescent="0.25">
      <c r="A217" t="s">
        <v>18</v>
      </c>
      <c r="B217" t="s">
        <v>5</v>
      </c>
    </row>
    <row r="218" spans="1:5" x14ac:dyDescent="0.25">
      <c r="B218" t="s">
        <v>1</v>
      </c>
    </row>
    <row r="219" spans="1:5" x14ac:dyDescent="0.25">
      <c r="A219" t="s">
        <v>18</v>
      </c>
      <c r="B219" t="s">
        <v>5</v>
      </c>
    </row>
    <row r="221" spans="1:5" x14ac:dyDescent="0.25">
      <c r="A221" t="s">
        <v>18</v>
      </c>
      <c r="B221" t="s">
        <v>5</v>
      </c>
    </row>
    <row r="223" spans="1:5" x14ac:dyDescent="0.25">
      <c r="B223" t="s">
        <v>1</v>
      </c>
    </row>
    <row r="224" spans="1:5" x14ac:dyDescent="0.25">
      <c r="A224" t="s">
        <v>3</v>
      </c>
      <c r="B224" t="s">
        <v>4</v>
      </c>
      <c r="C224">
        <v>1</v>
      </c>
      <c r="D224">
        <v>2</v>
      </c>
      <c r="E224">
        <v>1</v>
      </c>
    </row>
    <row r="225" spans="1:5" x14ac:dyDescent="0.25">
      <c r="B225" t="s">
        <v>1</v>
      </c>
    </row>
    <row r="226" spans="1:5" x14ac:dyDescent="0.25">
      <c r="A226" t="s">
        <v>20</v>
      </c>
    </row>
    <row r="227" spans="1:5" x14ac:dyDescent="0.25">
      <c r="A227" t="s">
        <v>20</v>
      </c>
      <c r="B227" t="s">
        <v>5</v>
      </c>
    </row>
    <row r="228" spans="1:5" x14ac:dyDescent="0.25">
      <c r="B228" t="s">
        <v>5</v>
      </c>
    </row>
    <row r="229" spans="1:5" x14ac:dyDescent="0.25">
      <c r="C229">
        <v>1</v>
      </c>
      <c r="D229">
        <v>2</v>
      </c>
      <c r="E229">
        <v>1</v>
      </c>
    </row>
    <row r="231" spans="1:5" x14ac:dyDescent="0.25">
      <c r="A231" t="s">
        <v>3</v>
      </c>
    </row>
    <row r="232" spans="1:5" x14ac:dyDescent="0.25">
      <c r="B232" t="s">
        <v>1</v>
      </c>
    </row>
    <row r="233" spans="1:5" x14ac:dyDescent="0.25">
      <c r="A233" t="s">
        <v>9</v>
      </c>
      <c r="B233" t="s">
        <v>5</v>
      </c>
      <c r="C233">
        <v>1</v>
      </c>
      <c r="D233">
        <v>2</v>
      </c>
      <c r="E233">
        <v>2</v>
      </c>
    </row>
    <row r="234" spans="1:5" x14ac:dyDescent="0.25">
      <c r="B234" t="s">
        <v>11</v>
      </c>
    </row>
    <row r="235" spans="1:5" x14ac:dyDescent="0.25">
      <c r="B235" t="s">
        <v>1</v>
      </c>
    </row>
    <row r="236" spans="1:5" x14ac:dyDescent="0.25">
      <c r="A236" t="s">
        <v>20</v>
      </c>
      <c r="B236" t="s">
        <v>5</v>
      </c>
    </row>
    <row r="237" spans="1:5" x14ac:dyDescent="0.25">
      <c r="A237" t="s">
        <v>9</v>
      </c>
      <c r="B237" t="s">
        <v>5</v>
      </c>
    </row>
    <row r="238" spans="1:5" x14ac:dyDescent="0.25">
      <c r="A238" t="s">
        <v>9</v>
      </c>
      <c r="B238" t="s">
        <v>5</v>
      </c>
    </row>
    <row r="239" spans="1:5" x14ac:dyDescent="0.25">
      <c r="A239" t="s">
        <v>18</v>
      </c>
      <c r="B239" t="s">
        <v>5</v>
      </c>
      <c r="C239">
        <v>1</v>
      </c>
      <c r="D239">
        <v>2</v>
      </c>
      <c r="E239">
        <v>1</v>
      </c>
    </row>
    <row r="241" spans="1:5" x14ac:dyDescent="0.25">
      <c r="C241">
        <v>1</v>
      </c>
      <c r="D241">
        <v>2</v>
      </c>
      <c r="E241">
        <v>2</v>
      </c>
    </row>
    <row r="243" spans="1:5" x14ac:dyDescent="0.25">
      <c r="B243" t="s">
        <v>1</v>
      </c>
    </row>
    <row r="244" spans="1:5" x14ac:dyDescent="0.25">
      <c r="A244" t="s">
        <v>12</v>
      </c>
      <c r="B244" t="s">
        <v>11</v>
      </c>
      <c r="C244">
        <v>1</v>
      </c>
      <c r="D244">
        <v>2</v>
      </c>
      <c r="E244">
        <v>1</v>
      </c>
    </row>
    <row r="245" spans="1:5" x14ac:dyDescent="0.25">
      <c r="B245" t="s">
        <v>5</v>
      </c>
    </row>
    <row r="246" spans="1:5" x14ac:dyDescent="0.25">
      <c r="B246" t="s">
        <v>11</v>
      </c>
      <c r="C246">
        <v>1</v>
      </c>
      <c r="D246">
        <v>2</v>
      </c>
      <c r="E246">
        <v>1</v>
      </c>
    </row>
    <row r="247" spans="1:5" x14ac:dyDescent="0.25">
      <c r="B247" t="s">
        <v>11</v>
      </c>
    </row>
    <row r="248" spans="1:5" x14ac:dyDescent="0.25">
      <c r="A248" t="s">
        <v>12</v>
      </c>
    </row>
    <row r="249" spans="1:5" x14ac:dyDescent="0.25">
      <c r="A249" t="s">
        <v>20</v>
      </c>
      <c r="B249" t="s">
        <v>5</v>
      </c>
      <c r="C249">
        <v>1</v>
      </c>
      <c r="D249">
        <v>2</v>
      </c>
      <c r="E249">
        <v>1</v>
      </c>
    </row>
    <row r="250" spans="1:5" x14ac:dyDescent="0.25">
      <c r="B250" t="s">
        <v>1</v>
      </c>
    </row>
    <row r="251" spans="1:5" x14ac:dyDescent="0.25">
      <c r="A251" t="s">
        <v>9</v>
      </c>
      <c r="B251" t="s">
        <v>5</v>
      </c>
    </row>
    <row r="252" spans="1:5" x14ac:dyDescent="0.25">
      <c r="A252" t="s">
        <v>12</v>
      </c>
      <c r="B252" t="s">
        <v>13</v>
      </c>
      <c r="C252">
        <v>1</v>
      </c>
      <c r="D252">
        <v>2</v>
      </c>
      <c r="E252">
        <v>2</v>
      </c>
    </row>
    <row r="253" spans="1:5" x14ac:dyDescent="0.25">
      <c r="B253" t="s">
        <v>5</v>
      </c>
    </row>
    <row r="255" spans="1:5" x14ac:dyDescent="0.25">
      <c r="B255" t="s">
        <v>13</v>
      </c>
      <c r="C255">
        <v>1</v>
      </c>
      <c r="D255">
        <v>2</v>
      </c>
      <c r="E255">
        <v>1</v>
      </c>
    </row>
    <row r="256" spans="1:5" x14ac:dyDescent="0.25">
      <c r="A256" t="s">
        <v>20</v>
      </c>
      <c r="B256" t="s">
        <v>5</v>
      </c>
      <c r="C256">
        <v>1</v>
      </c>
      <c r="D256">
        <v>2</v>
      </c>
      <c r="E256">
        <v>1</v>
      </c>
    </row>
    <row r="257" spans="1:7" x14ac:dyDescent="0.25">
      <c r="B257" t="s">
        <v>1</v>
      </c>
    </row>
    <row r="258" spans="1:7" x14ac:dyDescent="0.25">
      <c r="A258" t="s">
        <v>9</v>
      </c>
      <c r="B258" t="s">
        <v>1</v>
      </c>
      <c r="C258">
        <v>1</v>
      </c>
      <c r="D258">
        <v>2</v>
      </c>
      <c r="E258">
        <v>1</v>
      </c>
    </row>
    <row r="260" spans="1:7" x14ac:dyDescent="0.25">
      <c r="B260" t="s">
        <v>4</v>
      </c>
      <c r="C260" s="9"/>
      <c r="D260" s="9"/>
    </row>
    <row r="261" spans="1:7" x14ac:dyDescent="0.25">
      <c r="B261" t="s">
        <v>1</v>
      </c>
      <c r="C261" s="9">
        <v>1</v>
      </c>
      <c r="D261" s="9">
        <v>4</v>
      </c>
      <c r="E261">
        <v>1</v>
      </c>
    </row>
    <row r="262" spans="1:7" x14ac:dyDescent="0.25">
      <c r="C262" s="9">
        <v>1</v>
      </c>
      <c r="D262" s="9">
        <v>2</v>
      </c>
      <c r="E262" t="s">
        <v>8</v>
      </c>
    </row>
    <row r="263" spans="1:7" x14ac:dyDescent="0.25">
      <c r="B263" t="s">
        <v>5</v>
      </c>
    </row>
    <row r="264" spans="1:7" x14ac:dyDescent="0.25">
      <c r="B264" t="s">
        <v>1</v>
      </c>
    </row>
    <row r="265" spans="1:7" s="6" customFormat="1" x14ac:dyDescent="0.25">
      <c r="A265" s="6" t="s">
        <v>18</v>
      </c>
      <c r="B265" s="6" t="s">
        <v>5</v>
      </c>
      <c r="F265" s="6">
        <v>1</v>
      </c>
      <c r="G265" s="6">
        <v>1</v>
      </c>
    </row>
    <row r="266" spans="1:7" x14ac:dyDescent="0.25">
      <c r="B266" t="s">
        <v>1</v>
      </c>
    </row>
    <row r="267" spans="1:7" x14ac:dyDescent="0.25">
      <c r="A267" t="s">
        <v>20</v>
      </c>
      <c r="B267" t="s">
        <v>5</v>
      </c>
    </row>
    <row r="268" spans="1:7" x14ac:dyDescent="0.25">
      <c r="A268" t="s">
        <v>3</v>
      </c>
      <c r="B268" t="s">
        <v>4</v>
      </c>
      <c r="C268">
        <v>1</v>
      </c>
      <c r="D268">
        <v>2</v>
      </c>
      <c r="E268">
        <v>2</v>
      </c>
    </row>
    <row r="269" spans="1:7" x14ac:dyDescent="0.25">
      <c r="A269" t="s">
        <v>9</v>
      </c>
      <c r="B269" t="s">
        <v>5</v>
      </c>
    </row>
    <row r="270" spans="1:7" x14ac:dyDescent="0.25">
      <c r="B270" t="s">
        <v>1</v>
      </c>
    </row>
    <row r="271" spans="1:7" x14ac:dyDescent="0.25">
      <c r="B271" t="s">
        <v>1</v>
      </c>
    </row>
    <row r="272" spans="1:7" x14ac:dyDescent="0.25">
      <c r="A272" t="s">
        <v>18</v>
      </c>
      <c r="B272" t="s">
        <v>1</v>
      </c>
    </row>
    <row r="273" spans="1:5" x14ac:dyDescent="0.25">
      <c r="A273" t="s">
        <v>3</v>
      </c>
      <c r="B273" t="s">
        <v>4</v>
      </c>
    </row>
    <row r="274" spans="1:5" x14ac:dyDescent="0.25">
      <c r="A274" t="s">
        <v>9</v>
      </c>
      <c r="B274" t="s">
        <v>5</v>
      </c>
    </row>
    <row r="275" spans="1:5" x14ac:dyDescent="0.25">
      <c r="A275" t="s">
        <v>12</v>
      </c>
      <c r="B275" t="s">
        <v>11</v>
      </c>
    </row>
    <row r="278" spans="1:5" x14ac:dyDescent="0.25">
      <c r="A278" t="s">
        <v>20</v>
      </c>
      <c r="B278" t="s">
        <v>5</v>
      </c>
    </row>
    <row r="280" spans="1:5" x14ac:dyDescent="0.25">
      <c r="B280" t="s">
        <v>1</v>
      </c>
    </row>
    <row r="281" spans="1:5" x14ac:dyDescent="0.25">
      <c r="B281" t="s">
        <v>11</v>
      </c>
      <c r="C281">
        <v>1</v>
      </c>
      <c r="D281">
        <v>2</v>
      </c>
      <c r="E281">
        <v>2</v>
      </c>
    </row>
    <row r="284" spans="1:5" x14ac:dyDescent="0.25">
      <c r="A284" t="s">
        <v>3</v>
      </c>
      <c r="B284" t="s">
        <v>4</v>
      </c>
    </row>
    <row r="285" spans="1:5" x14ac:dyDescent="0.25">
      <c r="A285" t="s">
        <v>9</v>
      </c>
      <c r="B285" t="s">
        <v>5</v>
      </c>
      <c r="C285">
        <v>1</v>
      </c>
      <c r="D285">
        <v>2</v>
      </c>
      <c r="E285">
        <v>2</v>
      </c>
    </row>
    <row r="286" spans="1:5" x14ac:dyDescent="0.25">
      <c r="A286" t="s">
        <v>3</v>
      </c>
      <c r="B286" t="s">
        <v>4</v>
      </c>
      <c r="C286">
        <v>1</v>
      </c>
      <c r="D286">
        <v>3</v>
      </c>
      <c r="E286">
        <v>1</v>
      </c>
    </row>
    <row r="287" spans="1:5" x14ac:dyDescent="0.25">
      <c r="B287" t="s">
        <v>1</v>
      </c>
    </row>
    <row r="290" spans="1:5" x14ac:dyDescent="0.25">
      <c r="B290" t="s">
        <v>5</v>
      </c>
      <c r="C290">
        <v>1</v>
      </c>
      <c r="D290">
        <v>2</v>
      </c>
      <c r="E290">
        <v>1</v>
      </c>
    </row>
    <row r="293" spans="1:5" x14ac:dyDescent="0.25">
      <c r="A293" t="s">
        <v>9</v>
      </c>
      <c r="B293" t="s">
        <v>5</v>
      </c>
      <c r="C293">
        <v>1</v>
      </c>
      <c r="D293">
        <v>2</v>
      </c>
      <c r="E293">
        <v>1</v>
      </c>
    </row>
    <row r="294" spans="1:5" x14ac:dyDescent="0.25">
      <c r="B294" t="s">
        <v>4</v>
      </c>
    </row>
    <row r="295" spans="1:5" x14ac:dyDescent="0.25">
      <c r="B295" t="s">
        <v>1</v>
      </c>
    </row>
    <row r="296" spans="1:5" x14ac:dyDescent="0.25">
      <c r="B296" t="s">
        <v>1</v>
      </c>
    </row>
    <row r="297" spans="1:5" x14ac:dyDescent="0.25">
      <c r="A297" t="s">
        <v>3</v>
      </c>
      <c r="B297" t="s">
        <v>4</v>
      </c>
    </row>
    <row r="298" spans="1:5" x14ac:dyDescent="0.25">
      <c r="A298" t="s">
        <v>9</v>
      </c>
      <c r="B298" t="s">
        <v>5</v>
      </c>
    </row>
    <row r="299" spans="1:5" x14ac:dyDescent="0.25">
      <c r="B299" t="s">
        <v>1</v>
      </c>
      <c r="C299">
        <v>1</v>
      </c>
      <c r="D299">
        <v>2</v>
      </c>
      <c r="E299">
        <v>2</v>
      </c>
    </row>
    <row r="300" spans="1:5" x14ac:dyDescent="0.25">
      <c r="A300" t="s">
        <v>18</v>
      </c>
      <c r="B300" t="s">
        <v>5</v>
      </c>
      <c r="C300">
        <v>1</v>
      </c>
      <c r="D300">
        <v>3</v>
      </c>
      <c r="E300">
        <v>1</v>
      </c>
    </row>
    <row r="301" spans="1:5" x14ac:dyDescent="0.25">
      <c r="B301" t="s">
        <v>5</v>
      </c>
    </row>
    <row r="303" spans="1:5" x14ac:dyDescent="0.25">
      <c r="B303" t="s">
        <v>5</v>
      </c>
    </row>
    <row r="304" spans="1:5" x14ac:dyDescent="0.25">
      <c r="A304" t="s">
        <v>3</v>
      </c>
      <c r="B304" t="s">
        <v>1</v>
      </c>
    </row>
    <row r="305" spans="1:5" x14ac:dyDescent="0.25">
      <c r="A305" t="s">
        <v>9</v>
      </c>
      <c r="B305" t="s">
        <v>28</v>
      </c>
      <c r="C305">
        <v>1</v>
      </c>
      <c r="D305">
        <v>2</v>
      </c>
      <c r="E305">
        <v>2</v>
      </c>
    </row>
    <row r="307" spans="1:5" x14ac:dyDescent="0.25">
      <c r="A307" t="s">
        <v>12</v>
      </c>
      <c r="B307" t="s">
        <v>13</v>
      </c>
    </row>
    <row r="308" spans="1:5" x14ac:dyDescent="0.25">
      <c r="A308" t="s">
        <v>9</v>
      </c>
      <c r="B308" t="s">
        <v>28</v>
      </c>
      <c r="C308">
        <v>1</v>
      </c>
      <c r="D308">
        <v>2</v>
      </c>
      <c r="E308" t="s">
        <v>8</v>
      </c>
    </row>
    <row r="309" spans="1:5" x14ac:dyDescent="0.25">
      <c r="A309" t="s">
        <v>9</v>
      </c>
      <c r="B309" t="s">
        <v>5</v>
      </c>
    </row>
    <row r="310" spans="1:5" x14ac:dyDescent="0.25">
      <c r="A310" t="s">
        <v>12</v>
      </c>
      <c r="B310" t="s">
        <v>13</v>
      </c>
    </row>
    <row r="311" spans="1:5" x14ac:dyDescent="0.25">
      <c r="B311" t="s">
        <v>1</v>
      </c>
    </row>
    <row r="312" spans="1:5" x14ac:dyDescent="0.25">
      <c r="B312" t="s">
        <v>5</v>
      </c>
    </row>
    <row r="313" spans="1:5" x14ac:dyDescent="0.25">
      <c r="A313" t="s">
        <v>9</v>
      </c>
      <c r="B313" t="s">
        <v>28</v>
      </c>
      <c r="C313">
        <v>1</v>
      </c>
      <c r="D313">
        <v>3</v>
      </c>
      <c r="E313">
        <v>2</v>
      </c>
    </row>
    <row r="314" spans="1:5" x14ac:dyDescent="0.25">
      <c r="A314" t="s">
        <v>9</v>
      </c>
      <c r="B314" t="s">
        <v>5</v>
      </c>
      <c r="C314">
        <v>1</v>
      </c>
      <c r="D314">
        <v>3</v>
      </c>
      <c r="E314">
        <v>1</v>
      </c>
    </row>
    <row r="315" spans="1:5" x14ac:dyDescent="0.25">
      <c r="B315" t="s">
        <v>5</v>
      </c>
    </row>
    <row r="316" spans="1:5" x14ac:dyDescent="0.25">
      <c r="B316" t="s">
        <v>5</v>
      </c>
    </row>
    <row r="318" spans="1:5" x14ac:dyDescent="0.25">
      <c r="A318" t="s">
        <v>18</v>
      </c>
      <c r="B318" t="s">
        <v>5</v>
      </c>
    </row>
    <row r="319" spans="1:5" x14ac:dyDescent="0.25">
      <c r="B319" t="s">
        <v>1</v>
      </c>
    </row>
    <row r="320" spans="1:5" x14ac:dyDescent="0.25">
      <c r="A320" t="s">
        <v>20</v>
      </c>
      <c r="B320" t="s">
        <v>5</v>
      </c>
      <c r="C320">
        <v>1</v>
      </c>
      <c r="D320">
        <v>2</v>
      </c>
      <c r="E320">
        <v>1</v>
      </c>
    </row>
    <row r="322" spans="1:5" x14ac:dyDescent="0.25">
      <c r="A322" t="s">
        <v>9</v>
      </c>
      <c r="B322" t="s">
        <v>5</v>
      </c>
      <c r="C322">
        <v>1</v>
      </c>
      <c r="D322">
        <v>2</v>
      </c>
      <c r="E322">
        <v>2</v>
      </c>
    </row>
    <row r="323" spans="1:5" x14ac:dyDescent="0.25">
      <c r="B323" t="s">
        <v>1</v>
      </c>
    </row>
    <row r="324" spans="1:5" x14ac:dyDescent="0.25">
      <c r="A324" t="s">
        <v>9</v>
      </c>
      <c r="B324" t="s">
        <v>1</v>
      </c>
    </row>
    <row r="325" spans="1:5" x14ac:dyDescent="0.25">
      <c r="B325" t="s">
        <v>5</v>
      </c>
      <c r="C325">
        <v>1</v>
      </c>
      <c r="D325">
        <v>2</v>
      </c>
      <c r="E325">
        <v>1</v>
      </c>
    </row>
    <row r="326" spans="1:5" x14ac:dyDescent="0.25">
      <c r="B326" t="s">
        <v>11</v>
      </c>
    </row>
    <row r="327" spans="1:5" x14ac:dyDescent="0.25">
      <c r="B327" t="s">
        <v>1</v>
      </c>
    </row>
    <row r="328" spans="1:5" s="9" customFormat="1" x14ac:dyDescent="0.25">
      <c r="B328" s="9" t="s">
        <v>11</v>
      </c>
    </row>
    <row r="329" spans="1:5" x14ac:dyDescent="0.25">
      <c r="A329" t="s">
        <v>3</v>
      </c>
      <c r="B329" t="s">
        <v>4</v>
      </c>
      <c r="C329">
        <v>1</v>
      </c>
      <c r="D329">
        <v>3</v>
      </c>
      <c r="E329">
        <v>2</v>
      </c>
    </row>
    <row r="330" spans="1:5" x14ac:dyDescent="0.25">
      <c r="A330" t="s">
        <v>3</v>
      </c>
      <c r="B330" t="s">
        <v>1</v>
      </c>
      <c r="C330">
        <v>1</v>
      </c>
      <c r="D330">
        <v>2</v>
      </c>
      <c r="E330">
        <v>2</v>
      </c>
    </row>
    <row r="331" spans="1:5" x14ac:dyDescent="0.25">
      <c r="B331" t="s">
        <v>11</v>
      </c>
    </row>
    <row r="333" spans="1:5" x14ac:dyDescent="0.25">
      <c r="B333" t="s">
        <v>5</v>
      </c>
    </row>
    <row r="335" spans="1:5" x14ac:dyDescent="0.25">
      <c r="B335" t="s">
        <v>7</v>
      </c>
      <c r="C335">
        <v>1</v>
      </c>
      <c r="D335">
        <v>2</v>
      </c>
      <c r="E335">
        <v>1</v>
      </c>
    </row>
    <row r="336" spans="1:5" x14ac:dyDescent="0.25">
      <c r="A336" t="s">
        <v>3</v>
      </c>
      <c r="B336" t="s">
        <v>1</v>
      </c>
    </row>
    <row r="337" spans="1:5" x14ac:dyDescent="0.25">
      <c r="A337" t="s">
        <v>9</v>
      </c>
    </row>
    <row r="338" spans="1:5" x14ac:dyDescent="0.25">
      <c r="A338" t="s">
        <v>3</v>
      </c>
      <c r="B338" t="s">
        <v>1</v>
      </c>
    </row>
    <row r="339" spans="1:5" x14ac:dyDescent="0.25">
      <c r="A339" t="s">
        <v>9</v>
      </c>
      <c r="B339" t="s">
        <v>5</v>
      </c>
      <c r="C339">
        <v>1</v>
      </c>
      <c r="D339">
        <v>2</v>
      </c>
      <c r="E339">
        <v>1</v>
      </c>
    </row>
    <row r="340" spans="1:5" x14ac:dyDescent="0.25">
      <c r="B340" t="s">
        <v>5</v>
      </c>
      <c r="C340">
        <v>1</v>
      </c>
      <c r="D340">
        <v>2</v>
      </c>
      <c r="E340">
        <v>1</v>
      </c>
    </row>
    <row r="341" spans="1:5" x14ac:dyDescent="0.25">
      <c r="B341" t="s">
        <v>1</v>
      </c>
    </row>
    <row r="342" spans="1:5" x14ac:dyDescent="0.25">
      <c r="B342" t="s">
        <v>5</v>
      </c>
    </row>
    <row r="344" spans="1:5" x14ac:dyDescent="0.25">
      <c r="A344" t="s">
        <v>20</v>
      </c>
      <c r="B344" t="s">
        <v>11</v>
      </c>
    </row>
    <row r="345" spans="1:5" x14ac:dyDescent="0.25">
      <c r="A345" t="s">
        <v>9</v>
      </c>
      <c r="B345" t="s">
        <v>5</v>
      </c>
      <c r="C345">
        <v>1</v>
      </c>
      <c r="D345">
        <v>2</v>
      </c>
      <c r="E345">
        <v>2</v>
      </c>
    </row>
    <row r="346" spans="1:5" x14ac:dyDescent="0.25">
      <c r="B346" t="s">
        <v>1</v>
      </c>
    </row>
    <row r="347" spans="1:5" s="9" customFormat="1" x14ac:dyDescent="0.25"/>
    <row r="349" spans="1:5" x14ac:dyDescent="0.25">
      <c r="B349" t="s">
        <v>1</v>
      </c>
    </row>
    <row r="350" spans="1:5" x14ac:dyDescent="0.25">
      <c r="B350" t="s">
        <v>5</v>
      </c>
    </row>
    <row r="351" spans="1:5" x14ac:dyDescent="0.25">
      <c r="B351" t="s">
        <v>5</v>
      </c>
      <c r="C351">
        <v>1</v>
      </c>
      <c r="D351">
        <v>2</v>
      </c>
      <c r="E351">
        <v>2</v>
      </c>
    </row>
    <row r="354" spans="1:5" x14ac:dyDescent="0.25">
      <c r="B354" t="s">
        <v>4</v>
      </c>
      <c r="C354">
        <v>1</v>
      </c>
      <c r="D354">
        <v>2</v>
      </c>
      <c r="E354">
        <v>1</v>
      </c>
    </row>
    <row r="355" spans="1:5" x14ac:dyDescent="0.25">
      <c r="B355" t="s">
        <v>11</v>
      </c>
    </row>
    <row r="357" spans="1:5" x14ac:dyDescent="0.25">
      <c r="A357" t="s">
        <v>3</v>
      </c>
      <c r="B357" t="s">
        <v>4</v>
      </c>
      <c r="C357">
        <v>1</v>
      </c>
      <c r="D357">
        <v>2</v>
      </c>
      <c r="E357">
        <v>1</v>
      </c>
    </row>
    <row r="358" spans="1:5" x14ac:dyDescent="0.25">
      <c r="B358" t="s">
        <v>11</v>
      </c>
      <c r="C358">
        <v>1</v>
      </c>
      <c r="D358">
        <v>3</v>
      </c>
      <c r="E358">
        <v>2</v>
      </c>
    </row>
    <row r="359" spans="1:5" x14ac:dyDescent="0.25">
      <c r="B359" t="s">
        <v>11</v>
      </c>
      <c r="C359">
        <v>1</v>
      </c>
      <c r="D359">
        <v>2</v>
      </c>
      <c r="E359">
        <v>1</v>
      </c>
    </row>
    <row r="361" spans="1:5" x14ac:dyDescent="0.25">
      <c r="A361" t="s">
        <v>12</v>
      </c>
      <c r="B361" t="s">
        <v>11</v>
      </c>
    </row>
    <row r="362" spans="1:5" x14ac:dyDescent="0.25">
      <c r="A362" t="s">
        <v>9</v>
      </c>
      <c r="B362" t="s">
        <v>5</v>
      </c>
      <c r="C362">
        <v>1</v>
      </c>
      <c r="D362">
        <v>3</v>
      </c>
      <c r="E362">
        <v>1</v>
      </c>
    </row>
    <row r="364" spans="1:5" x14ac:dyDescent="0.25">
      <c r="A364" t="s">
        <v>9</v>
      </c>
      <c r="B364" t="s">
        <v>1</v>
      </c>
    </row>
    <row r="366" spans="1:5" x14ac:dyDescent="0.25">
      <c r="B366" t="s">
        <v>5</v>
      </c>
    </row>
    <row r="367" spans="1:5" x14ac:dyDescent="0.25">
      <c r="B367" t="s">
        <v>4</v>
      </c>
    </row>
    <row r="368" spans="1:5" x14ac:dyDescent="0.25">
      <c r="B368" t="s">
        <v>11</v>
      </c>
    </row>
    <row r="369" spans="1:5" x14ac:dyDescent="0.25">
      <c r="A369" t="s">
        <v>9</v>
      </c>
      <c r="B369" t="s">
        <v>5</v>
      </c>
    </row>
    <row r="370" spans="1:5" x14ac:dyDescent="0.25">
      <c r="B370" t="s">
        <v>5</v>
      </c>
    </row>
    <row r="371" spans="1:5" x14ac:dyDescent="0.25">
      <c r="B371" t="s">
        <v>1</v>
      </c>
    </row>
    <row r="372" spans="1:5" x14ac:dyDescent="0.25">
      <c r="B372" t="s">
        <v>7</v>
      </c>
    </row>
    <row r="373" spans="1:5" x14ac:dyDescent="0.25">
      <c r="A373" t="s">
        <v>20</v>
      </c>
      <c r="B373" t="s">
        <v>5</v>
      </c>
    </row>
    <row r="376" spans="1:5" x14ac:dyDescent="0.25">
      <c r="C376">
        <v>1</v>
      </c>
      <c r="D376">
        <v>2</v>
      </c>
      <c r="E376">
        <v>1</v>
      </c>
    </row>
    <row r="377" spans="1:5" x14ac:dyDescent="0.25">
      <c r="A377" t="s">
        <v>9</v>
      </c>
      <c r="B377" t="s">
        <v>5</v>
      </c>
    </row>
    <row r="378" spans="1:5" x14ac:dyDescent="0.25">
      <c r="A378" t="s">
        <v>19</v>
      </c>
      <c r="B378" t="s">
        <v>1</v>
      </c>
      <c r="C378">
        <v>1</v>
      </c>
      <c r="D378">
        <v>2</v>
      </c>
      <c r="E378">
        <v>1</v>
      </c>
    </row>
    <row r="379" spans="1:5" x14ac:dyDescent="0.25">
      <c r="B379" t="s">
        <v>4</v>
      </c>
    </row>
    <row r="380" spans="1:5" x14ac:dyDescent="0.25">
      <c r="B380" t="s">
        <v>11</v>
      </c>
    </row>
    <row r="381" spans="1:5" x14ac:dyDescent="0.25">
      <c r="B381" t="s">
        <v>5</v>
      </c>
    </row>
    <row r="382" spans="1:5" x14ac:dyDescent="0.25">
      <c r="B382" t="s">
        <v>4</v>
      </c>
    </row>
    <row r="383" spans="1:5" x14ac:dyDescent="0.25">
      <c r="B383" t="s">
        <v>1</v>
      </c>
    </row>
    <row r="384" spans="1:5" x14ac:dyDescent="0.25">
      <c r="B384" t="s">
        <v>5</v>
      </c>
    </row>
    <row r="385" spans="1:5" x14ac:dyDescent="0.25">
      <c r="A385" t="s">
        <v>3</v>
      </c>
    </row>
    <row r="386" spans="1:5" x14ac:dyDescent="0.25">
      <c r="B386" t="s">
        <v>4</v>
      </c>
    </row>
    <row r="387" spans="1:5" x14ac:dyDescent="0.25">
      <c r="A387" t="s">
        <v>3</v>
      </c>
      <c r="C387">
        <v>1</v>
      </c>
      <c r="D387">
        <v>3</v>
      </c>
      <c r="E387">
        <v>3</v>
      </c>
    </row>
    <row r="388" spans="1:5" x14ac:dyDescent="0.25">
      <c r="B388" t="s">
        <v>5</v>
      </c>
    </row>
    <row r="389" spans="1:5" x14ac:dyDescent="0.25">
      <c r="A389" t="s">
        <v>3</v>
      </c>
    </row>
    <row r="390" spans="1:5" x14ac:dyDescent="0.25">
      <c r="B390" t="s">
        <v>5</v>
      </c>
    </row>
    <row r="391" spans="1:5" x14ac:dyDescent="0.25">
      <c r="B391" t="s">
        <v>1</v>
      </c>
    </row>
    <row r="392" spans="1:5" x14ac:dyDescent="0.25">
      <c r="A392" t="s">
        <v>3</v>
      </c>
      <c r="B392" t="s">
        <v>4</v>
      </c>
    </row>
    <row r="393" spans="1:5" x14ac:dyDescent="0.25">
      <c r="B393" t="s">
        <v>1</v>
      </c>
    </row>
    <row r="394" spans="1:5" x14ac:dyDescent="0.25">
      <c r="A394" t="s">
        <v>3</v>
      </c>
    </row>
    <row r="395" spans="1:5" x14ac:dyDescent="0.25">
      <c r="B395" t="s">
        <v>1</v>
      </c>
      <c r="C395">
        <v>1</v>
      </c>
      <c r="D395">
        <v>2</v>
      </c>
      <c r="E395">
        <v>1</v>
      </c>
    </row>
    <row r="396" spans="1:5" x14ac:dyDescent="0.25">
      <c r="A396" t="s">
        <v>9</v>
      </c>
      <c r="B396" t="s">
        <v>5</v>
      </c>
      <c r="C396">
        <v>1</v>
      </c>
      <c r="D396">
        <v>3</v>
      </c>
      <c r="E396">
        <v>2</v>
      </c>
    </row>
    <row r="397" spans="1:5" x14ac:dyDescent="0.25">
      <c r="B397" t="s">
        <v>11</v>
      </c>
      <c r="C397">
        <v>1</v>
      </c>
      <c r="D397">
        <v>2</v>
      </c>
      <c r="E397">
        <v>1</v>
      </c>
    </row>
    <row r="398" spans="1:5" x14ac:dyDescent="0.25">
      <c r="C398">
        <v>1</v>
      </c>
      <c r="D398">
        <v>3</v>
      </c>
      <c r="E398">
        <v>2</v>
      </c>
    </row>
    <row r="401" spans="1:5" x14ac:dyDescent="0.25">
      <c r="A401" t="s">
        <v>9</v>
      </c>
      <c r="B401" t="s">
        <v>5</v>
      </c>
      <c r="C401">
        <v>1</v>
      </c>
      <c r="D401">
        <v>3</v>
      </c>
      <c r="E401">
        <v>1</v>
      </c>
    </row>
    <row r="402" spans="1:5" x14ac:dyDescent="0.25">
      <c r="B402" t="s">
        <v>1</v>
      </c>
      <c r="C402">
        <v>1</v>
      </c>
      <c r="D402">
        <v>4</v>
      </c>
      <c r="E402">
        <v>4</v>
      </c>
    </row>
    <row r="404" spans="1:5" x14ac:dyDescent="0.25">
      <c r="A404" t="s">
        <v>3</v>
      </c>
      <c r="B404" t="s">
        <v>4</v>
      </c>
    </row>
    <row r="405" spans="1:5" x14ac:dyDescent="0.25">
      <c r="A405" t="s">
        <v>3</v>
      </c>
      <c r="B405" t="s">
        <v>1</v>
      </c>
    </row>
    <row r="406" spans="1:5" x14ac:dyDescent="0.25">
      <c r="B406" t="s">
        <v>11</v>
      </c>
    </row>
    <row r="407" spans="1:5" x14ac:dyDescent="0.25">
      <c r="B407" t="s">
        <v>1</v>
      </c>
      <c r="C407">
        <v>1</v>
      </c>
      <c r="D407">
        <v>2</v>
      </c>
      <c r="E407">
        <v>1</v>
      </c>
    </row>
    <row r="409" spans="1:5" x14ac:dyDescent="0.25">
      <c r="A409" t="s">
        <v>3</v>
      </c>
      <c r="B409" t="s">
        <v>1</v>
      </c>
    </row>
    <row r="410" spans="1:5" x14ac:dyDescent="0.25">
      <c r="C410">
        <v>1</v>
      </c>
      <c r="D410">
        <v>2</v>
      </c>
      <c r="E410">
        <v>2</v>
      </c>
    </row>
    <row r="411" spans="1:5" x14ac:dyDescent="0.25">
      <c r="B411" t="s">
        <v>11</v>
      </c>
    </row>
    <row r="412" spans="1:5" x14ac:dyDescent="0.25">
      <c r="A412" t="s">
        <v>9</v>
      </c>
      <c r="B412" t="s">
        <v>11</v>
      </c>
    </row>
    <row r="416" spans="1:5" x14ac:dyDescent="0.25">
      <c r="A416" t="s">
        <v>9</v>
      </c>
    </row>
    <row r="417" spans="1:5" x14ac:dyDescent="0.25">
      <c r="A417" t="s">
        <v>3</v>
      </c>
      <c r="B417" t="s">
        <v>4</v>
      </c>
    </row>
    <row r="418" spans="1:5" x14ac:dyDescent="0.25">
      <c r="B418" t="s">
        <v>4</v>
      </c>
      <c r="C418">
        <v>1</v>
      </c>
      <c r="D418">
        <v>2</v>
      </c>
      <c r="E418">
        <v>1</v>
      </c>
    </row>
    <row r="419" spans="1:5" x14ac:dyDescent="0.25">
      <c r="B419" t="s">
        <v>1</v>
      </c>
    </row>
    <row r="420" spans="1:5" x14ac:dyDescent="0.25">
      <c r="B420" t="s">
        <v>1</v>
      </c>
    </row>
    <row r="422" spans="1:5" x14ac:dyDescent="0.25">
      <c r="A422" t="s">
        <v>20</v>
      </c>
      <c r="B422" t="s">
        <v>5</v>
      </c>
      <c r="C422">
        <v>1</v>
      </c>
      <c r="D422">
        <v>3</v>
      </c>
      <c r="E422">
        <v>2</v>
      </c>
    </row>
    <row r="423" spans="1:5" x14ac:dyDescent="0.25">
      <c r="B423" t="s">
        <v>11</v>
      </c>
    </row>
    <row r="424" spans="1:5" x14ac:dyDescent="0.25">
      <c r="B424" t="s">
        <v>1</v>
      </c>
      <c r="C424">
        <v>1</v>
      </c>
      <c r="D424">
        <v>2</v>
      </c>
      <c r="E424">
        <v>1</v>
      </c>
    </row>
    <row r="425" spans="1:5" x14ac:dyDescent="0.25">
      <c r="A425" t="s">
        <v>20</v>
      </c>
      <c r="B425" t="s">
        <v>5</v>
      </c>
    </row>
    <row r="426" spans="1:5" x14ac:dyDescent="0.25">
      <c r="A426" t="s">
        <v>27</v>
      </c>
      <c r="B426" t="s">
        <v>5</v>
      </c>
    </row>
    <row r="428" spans="1:5" x14ac:dyDescent="0.25">
      <c r="B428" t="s">
        <v>5</v>
      </c>
    </row>
    <row r="430" spans="1:5" x14ac:dyDescent="0.25">
      <c r="B430" t="s">
        <v>5</v>
      </c>
      <c r="C430">
        <v>1</v>
      </c>
      <c r="D430">
        <v>2</v>
      </c>
      <c r="E430">
        <v>1</v>
      </c>
    </row>
    <row r="432" spans="1:5" x14ac:dyDescent="0.25">
      <c r="B432" t="s">
        <v>1</v>
      </c>
    </row>
    <row r="433" spans="1:5" x14ac:dyDescent="0.25">
      <c r="B433" t="s">
        <v>5</v>
      </c>
    </row>
    <row r="435" spans="1:5" x14ac:dyDescent="0.25">
      <c r="B435" t="s">
        <v>1</v>
      </c>
    </row>
    <row r="436" spans="1:5" x14ac:dyDescent="0.25">
      <c r="B436" t="s">
        <v>5</v>
      </c>
    </row>
    <row r="437" spans="1:5" x14ac:dyDescent="0.25">
      <c r="B437" t="s">
        <v>5</v>
      </c>
    </row>
    <row r="439" spans="1:5" x14ac:dyDescent="0.25">
      <c r="B439" t="s">
        <v>5</v>
      </c>
    </row>
    <row r="440" spans="1:5" x14ac:dyDescent="0.25">
      <c r="A440" t="s">
        <v>9</v>
      </c>
      <c r="B440" t="s">
        <v>28</v>
      </c>
      <c r="C440">
        <v>1</v>
      </c>
      <c r="D440">
        <v>2</v>
      </c>
      <c r="E440">
        <v>1</v>
      </c>
    </row>
    <row r="441" spans="1:5" x14ac:dyDescent="0.25">
      <c r="A441" t="s">
        <v>9</v>
      </c>
      <c r="B441" t="s">
        <v>28</v>
      </c>
    </row>
    <row r="443" spans="1:5" x14ac:dyDescent="0.25">
      <c r="A443" t="s">
        <v>9</v>
      </c>
      <c r="B443" t="s">
        <v>5</v>
      </c>
    </row>
    <row r="446" spans="1:5" x14ac:dyDescent="0.25">
      <c r="B446" t="s">
        <v>1</v>
      </c>
    </row>
    <row r="448" spans="1:5" x14ac:dyDescent="0.25">
      <c r="A448" t="s">
        <v>27</v>
      </c>
      <c r="B448" t="s">
        <v>1</v>
      </c>
    </row>
    <row r="449" spans="1:5" x14ac:dyDescent="0.25">
      <c r="B449" t="s">
        <v>1</v>
      </c>
    </row>
    <row r="450" spans="1:5" x14ac:dyDescent="0.25">
      <c r="B450" t="s">
        <v>1</v>
      </c>
      <c r="C450">
        <v>1</v>
      </c>
      <c r="D450">
        <v>2</v>
      </c>
      <c r="E450">
        <v>2</v>
      </c>
    </row>
    <row r="454" spans="1:5" x14ac:dyDescent="0.25">
      <c r="A454" t="s">
        <v>9</v>
      </c>
      <c r="B454" t="s">
        <v>5</v>
      </c>
    </row>
    <row r="455" spans="1:5" x14ac:dyDescent="0.25">
      <c r="A455" t="s">
        <v>9</v>
      </c>
      <c r="B455" t="s">
        <v>5</v>
      </c>
      <c r="C455">
        <v>1</v>
      </c>
      <c r="D455">
        <v>2</v>
      </c>
      <c r="E455">
        <v>1</v>
      </c>
    </row>
    <row r="456" spans="1:5" x14ac:dyDescent="0.25">
      <c r="B456" t="s">
        <v>5</v>
      </c>
      <c r="C456">
        <v>1</v>
      </c>
      <c r="D456">
        <v>2</v>
      </c>
      <c r="E456">
        <v>1</v>
      </c>
    </row>
    <row r="457" spans="1:5" x14ac:dyDescent="0.25">
      <c r="B457" t="s">
        <v>5</v>
      </c>
    </row>
    <row r="458" spans="1:5" x14ac:dyDescent="0.25">
      <c r="B458" t="s">
        <v>5</v>
      </c>
    </row>
    <row r="459" spans="1:5" x14ac:dyDescent="0.25">
      <c r="B459" t="s">
        <v>1</v>
      </c>
    </row>
    <row r="462" spans="1:5" x14ac:dyDescent="0.25">
      <c r="A462" t="s">
        <v>3</v>
      </c>
      <c r="B462" t="s">
        <v>4</v>
      </c>
      <c r="C462">
        <v>1</v>
      </c>
      <c r="D462">
        <v>2</v>
      </c>
      <c r="E462">
        <v>1</v>
      </c>
    </row>
    <row r="463" spans="1:5" x14ac:dyDescent="0.25">
      <c r="A463" t="s">
        <v>3</v>
      </c>
      <c r="B463" t="s">
        <v>4</v>
      </c>
      <c r="C463">
        <v>1</v>
      </c>
      <c r="D463">
        <v>2</v>
      </c>
      <c r="E463">
        <v>2</v>
      </c>
    </row>
    <row r="464" spans="1:5" x14ac:dyDescent="0.25">
      <c r="B464" t="s">
        <v>1</v>
      </c>
    </row>
    <row r="465" spans="1:5" x14ac:dyDescent="0.25">
      <c r="B465" t="s">
        <v>1</v>
      </c>
    </row>
    <row r="466" spans="1:5" x14ac:dyDescent="0.25">
      <c r="A466" t="s">
        <v>9</v>
      </c>
      <c r="B466" t="s">
        <v>5</v>
      </c>
      <c r="C466">
        <v>1</v>
      </c>
      <c r="D466">
        <v>2</v>
      </c>
      <c r="E466">
        <v>2</v>
      </c>
    </row>
    <row r="468" spans="1:5" x14ac:dyDescent="0.25">
      <c r="A468" t="s">
        <v>3</v>
      </c>
      <c r="B468" t="s">
        <v>4</v>
      </c>
      <c r="C468">
        <v>1</v>
      </c>
      <c r="D468">
        <v>2</v>
      </c>
      <c r="E468">
        <v>1</v>
      </c>
    </row>
    <row r="469" spans="1:5" x14ac:dyDescent="0.25">
      <c r="B469" t="s">
        <v>5</v>
      </c>
    </row>
    <row r="470" spans="1:5" x14ac:dyDescent="0.25">
      <c r="A470" t="s">
        <v>9</v>
      </c>
      <c r="B470" t="s">
        <v>28</v>
      </c>
      <c r="C470">
        <v>1</v>
      </c>
      <c r="D470">
        <v>2</v>
      </c>
      <c r="E470">
        <v>1</v>
      </c>
    </row>
    <row r="472" spans="1:5" x14ac:dyDescent="0.25">
      <c r="A472" t="s">
        <v>9</v>
      </c>
      <c r="B472" t="s">
        <v>5</v>
      </c>
    </row>
    <row r="474" spans="1:5" x14ac:dyDescent="0.25">
      <c r="A474" t="s">
        <v>3</v>
      </c>
      <c r="B474" t="s">
        <v>4</v>
      </c>
      <c r="C474">
        <v>1</v>
      </c>
      <c r="D474">
        <v>2</v>
      </c>
      <c r="E474">
        <v>1</v>
      </c>
    </row>
    <row r="475" spans="1:5" x14ac:dyDescent="0.25">
      <c r="B475" t="s">
        <v>1</v>
      </c>
    </row>
    <row r="476" spans="1:5" x14ac:dyDescent="0.25">
      <c r="B476" t="s">
        <v>5</v>
      </c>
    </row>
    <row r="477" spans="1:5" x14ac:dyDescent="0.25">
      <c r="A477" t="s">
        <v>9</v>
      </c>
      <c r="B477" t="s">
        <v>4</v>
      </c>
      <c r="C477">
        <v>1</v>
      </c>
      <c r="D477">
        <v>2</v>
      </c>
      <c r="E477">
        <v>1</v>
      </c>
    </row>
    <row r="478" spans="1:5" x14ac:dyDescent="0.25">
      <c r="B478" t="s">
        <v>1</v>
      </c>
    </row>
    <row r="479" spans="1:5" x14ac:dyDescent="0.25">
      <c r="B479" t="s">
        <v>1</v>
      </c>
    </row>
    <row r="480" spans="1:5" x14ac:dyDescent="0.25">
      <c r="B480" t="s">
        <v>4</v>
      </c>
    </row>
    <row r="481" spans="1:5" x14ac:dyDescent="0.25">
      <c r="B481" t="s">
        <v>11</v>
      </c>
    </row>
    <row r="483" spans="1:5" x14ac:dyDescent="0.25">
      <c r="B483" t="s">
        <v>1</v>
      </c>
    </row>
    <row r="484" spans="1:5" x14ac:dyDescent="0.25">
      <c r="A484" t="s">
        <v>3</v>
      </c>
      <c r="B484" t="s">
        <v>1</v>
      </c>
    </row>
    <row r="485" spans="1:5" x14ac:dyDescent="0.25">
      <c r="B485" t="s">
        <v>1</v>
      </c>
    </row>
    <row r="488" spans="1:5" x14ac:dyDescent="0.25">
      <c r="B488" t="s">
        <v>5</v>
      </c>
      <c r="C488">
        <v>1</v>
      </c>
      <c r="D488">
        <v>2</v>
      </c>
      <c r="E488">
        <v>1</v>
      </c>
    </row>
    <row r="489" spans="1:5" x14ac:dyDescent="0.25">
      <c r="B489" t="s">
        <v>5</v>
      </c>
      <c r="C489">
        <v>1</v>
      </c>
      <c r="D489">
        <v>2</v>
      </c>
      <c r="E489">
        <v>1</v>
      </c>
    </row>
    <row r="491" spans="1:5" x14ac:dyDescent="0.25">
      <c r="B491" t="s">
        <v>1</v>
      </c>
    </row>
    <row r="492" spans="1:5" x14ac:dyDescent="0.25">
      <c r="A492" t="s">
        <v>9</v>
      </c>
      <c r="B492" t="s">
        <v>5</v>
      </c>
    </row>
    <row r="494" spans="1:5" x14ac:dyDescent="0.25">
      <c r="B494" t="s">
        <v>1</v>
      </c>
    </row>
    <row r="495" spans="1:5" x14ac:dyDescent="0.25">
      <c r="A495" t="s">
        <v>3</v>
      </c>
      <c r="B495" t="s">
        <v>4</v>
      </c>
    </row>
    <row r="496" spans="1:5" x14ac:dyDescent="0.25">
      <c r="A496" t="s">
        <v>9</v>
      </c>
      <c r="B496" t="s">
        <v>5</v>
      </c>
    </row>
    <row r="497" spans="1:5" x14ac:dyDescent="0.25">
      <c r="A497" t="s">
        <v>3</v>
      </c>
      <c r="B497" t="s">
        <v>1</v>
      </c>
      <c r="C497">
        <v>1</v>
      </c>
      <c r="D497">
        <v>3</v>
      </c>
      <c r="E497">
        <v>1</v>
      </c>
    </row>
    <row r="498" spans="1:5" x14ac:dyDescent="0.25">
      <c r="A498" t="s">
        <v>9</v>
      </c>
      <c r="B498" t="s">
        <v>28</v>
      </c>
    </row>
    <row r="499" spans="1:5" x14ac:dyDescent="0.25">
      <c r="A499" t="s">
        <v>18</v>
      </c>
      <c r="B499" t="s">
        <v>5</v>
      </c>
      <c r="C499">
        <v>1</v>
      </c>
      <c r="D499">
        <v>2</v>
      </c>
      <c r="E499">
        <v>2</v>
      </c>
    </row>
    <row r="501" spans="1:5" x14ac:dyDescent="0.25">
      <c r="B501" t="s">
        <v>5</v>
      </c>
      <c r="C501">
        <v>1</v>
      </c>
      <c r="D501">
        <v>2</v>
      </c>
      <c r="E501">
        <v>2</v>
      </c>
    </row>
    <row r="504" spans="1:5" x14ac:dyDescent="0.25">
      <c r="A504" t="s">
        <v>9</v>
      </c>
      <c r="B504" t="s">
        <v>5</v>
      </c>
    </row>
    <row r="506" spans="1:5" x14ac:dyDescent="0.25">
      <c r="B506" t="s">
        <v>5</v>
      </c>
    </row>
    <row r="507" spans="1:5" x14ac:dyDescent="0.25">
      <c r="B507" t="s">
        <v>1</v>
      </c>
    </row>
    <row r="512" spans="1:5" x14ac:dyDescent="0.25">
      <c r="A512" t="s">
        <v>9</v>
      </c>
      <c r="B512" t="s">
        <v>11</v>
      </c>
      <c r="C512">
        <v>1</v>
      </c>
      <c r="D512">
        <v>2</v>
      </c>
      <c r="E512">
        <v>1</v>
      </c>
    </row>
    <row r="513" spans="1:5" x14ac:dyDescent="0.25">
      <c r="B513" t="s">
        <v>5</v>
      </c>
      <c r="C513">
        <v>1</v>
      </c>
      <c r="D513">
        <v>2</v>
      </c>
      <c r="E513">
        <v>1</v>
      </c>
    </row>
    <row r="514" spans="1:5" x14ac:dyDescent="0.25">
      <c r="B514" t="s">
        <v>5</v>
      </c>
    </row>
    <row r="516" spans="1:5" x14ac:dyDescent="0.25">
      <c r="B516" t="s">
        <v>1</v>
      </c>
    </row>
    <row r="518" spans="1:5" x14ac:dyDescent="0.25">
      <c r="A518" t="s">
        <v>3</v>
      </c>
      <c r="B518" t="s">
        <v>4</v>
      </c>
      <c r="C518">
        <v>1</v>
      </c>
      <c r="D518">
        <v>2</v>
      </c>
      <c r="E518">
        <v>1</v>
      </c>
    </row>
    <row r="520" spans="1:5" x14ac:dyDescent="0.25">
      <c r="B520" t="s">
        <v>5</v>
      </c>
    </row>
    <row r="521" spans="1:5" x14ac:dyDescent="0.25">
      <c r="A521" t="s">
        <v>3</v>
      </c>
      <c r="B521" t="s">
        <v>4</v>
      </c>
    </row>
    <row r="522" spans="1:5" x14ac:dyDescent="0.25">
      <c r="A522" t="s">
        <v>3</v>
      </c>
    </row>
    <row r="524" spans="1:5" x14ac:dyDescent="0.25">
      <c r="B524" t="s">
        <v>5</v>
      </c>
      <c r="C524">
        <v>1</v>
      </c>
      <c r="D524">
        <v>2</v>
      </c>
      <c r="E524">
        <v>1</v>
      </c>
    </row>
    <row r="525" spans="1:5" x14ac:dyDescent="0.25">
      <c r="B525" t="s">
        <v>1</v>
      </c>
    </row>
    <row r="526" spans="1:5" x14ac:dyDescent="0.25">
      <c r="B526" t="s">
        <v>1</v>
      </c>
    </row>
    <row r="527" spans="1:5" x14ac:dyDescent="0.25">
      <c r="A527" t="s">
        <v>3</v>
      </c>
      <c r="B527" t="s">
        <v>1</v>
      </c>
    </row>
    <row r="528" spans="1:5" x14ac:dyDescent="0.25">
      <c r="A528" t="s">
        <v>19</v>
      </c>
      <c r="B528" t="s">
        <v>1</v>
      </c>
    </row>
    <row r="530" spans="1:2" x14ac:dyDescent="0.25">
      <c r="B530" t="s">
        <v>1</v>
      </c>
    </row>
    <row r="531" spans="1:2" x14ac:dyDescent="0.25">
      <c r="B531" t="s">
        <v>1</v>
      </c>
    </row>
    <row r="532" spans="1:2" x14ac:dyDescent="0.25">
      <c r="A532" t="s">
        <v>9</v>
      </c>
      <c r="B532" t="s">
        <v>5</v>
      </c>
    </row>
    <row r="533" spans="1:2" x14ac:dyDescent="0.25">
      <c r="A533" t="s">
        <v>3</v>
      </c>
      <c r="B533" t="s">
        <v>1</v>
      </c>
    </row>
    <row r="534" spans="1:2" x14ac:dyDescent="0.25">
      <c r="B534" t="s">
        <v>11</v>
      </c>
    </row>
    <row r="535" spans="1:2" x14ac:dyDescent="0.25">
      <c r="B535" t="s">
        <v>5</v>
      </c>
    </row>
    <row r="536" spans="1:2" x14ac:dyDescent="0.25">
      <c r="A536" t="s">
        <v>9</v>
      </c>
      <c r="B536" t="s">
        <v>1</v>
      </c>
    </row>
    <row r="537" spans="1:2" x14ac:dyDescent="0.25">
      <c r="A537" t="s">
        <v>12</v>
      </c>
      <c r="B537" t="s">
        <v>11</v>
      </c>
    </row>
    <row r="538" spans="1:2" x14ac:dyDescent="0.25">
      <c r="B538" t="s">
        <v>1</v>
      </c>
    </row>
    <row r="539" spans="1:2" x14ac:dyDescent="0.25">
      <c r="A539" t="s">
        <v>12</v>
      </c>
      <c r="B539" t="s">
        <v>13</v>
      </c>
    </row>
    <row r="540" spans="1:2" x14ac:dyDescent="0.25">
      <c r="B540" t="s">
        <v>5</v>
      </c>
    </row>
    <row r="541" spans="1:2" x14ac:dyDescent="0.25">
      <c r="A541" t="s">
        <v>20</v>
      </c>
      <c r="B541" t="s">
        <v>11</v>
      </c>
    </row>
    <row r="542" spans="1:2" x14ac:dyDescent="0.25">
      <c r="B542" t="s">
        <v>5</v>
      </c>
    </row>
    <row r="543" spans="1:2" x14ac:dyDescent="0.25">
      <c r="B543" t="s">
        <v>5</v>
      </c>
    </row>
    <row r="544" spans="1:2" x14ac:dyDescent="0.25">
      <c r="A544" t="s">
        <v>9</v>
      </c>
      <c r="B544" t="s">
        <v>1</v>
      </c>
    </row>
    <row r="547" spans="1:5" x14ac:dyDescent="0.25">
      <c r="B547" t="s">
        <v>5</v>
      </c>
    </row>
    <row r="551" spans="1:5" x14ac:dyDescent="0.25">
      <c r="B551" t="s">
        <v>5</v>
      </c>
    </row>
    <row r="553" spans="1:5" x14ac:dyDescent="0.25">
      <c r="B553" t="s">
        <v>1</v>
      </c>
      <c r="C553">
        <v>1</v>
      </c>
      <c r="D553">
        <v>2</v>
      </c>
      <c r="E553">
        <v>1</v>
      </c>
    </row>
    <row r="554" spans="1:5" x14ac:dyDescent="0.25">
      <c r="A554" t="s">
        <v>3</v>
      </c>
      <c r="B554" t="s">
        <v>1</v>
      </c>
    </row>
    <row r="555" spans="1:5" x14ac:dyDescent="0.25">
      <c r="A555" t="s">
        <v>9</v>
      </c>
    </row>
    <row r="556" spans="1:5" x14ac:dyDescent="0.25">
      <c r="A556" t="s">
        <v>3</v>
      </c>
      <c r="B556" t="s">
        <v>4</v>
      </c>
    </row>
    <row r="557" spans="1:5" x14ac:dyDescent="0.25">
      <c r="A557" t="s">
        <v>18</v>
      </c>
      <c r="B557" t="s">
        <v>5</v>
      </c>
    </row>
    <row r="558" spans="1:5" x14ac:dyDescent="0.25">
      <c r="A558" t="s">
        <v>18</v>
      </c>
    </row>
    <row r="559" spans="1:5" x14ac:dyDescent="0.25">
      <c r="A559" t="s">
        <v>9</v>
      </c>
      <c r="B559" t="s">
        <v>28</v>
      </c>
      <c r="C559">
        <v>1</v>
      </c>
      <c r="D559">
        <v>2</v>
      </c>
      <c r="E559">
        <v>2</v>
      </c>
    </row>
    <row r="560" spans="1:5" x14ac:dyDescent="0.25">
      <c r="B560" t="s">
        <v>5</v>
      </c>
    </row>
    <row r="561" spans="1:5" x14ac:dyDescent="0.25">
      <c r="B561" t="s">
        <v>1</v>
      </c>
    </row>
    <row r="563" spans="1:5" x14ac:dyDescent="0.25">
      <c r="A563" t="s">
        <v>3</v>
      </c>
      <c r="B563" t="s">
        <v>113</v>
      </c>
    </row>
    <row r="564" spans="1:5" x14ac:dyDescent="0.25">
      <c r="A564" t="s">
        <v>3</v>
      </c>
      <c r="B564" t="s">
        <v>1</v>
      </c>
    </row>
    <row r="565" spans="1:5" x14ac:dyDescent="0.25">
      <c r="B565" t="s">
        <v>1</v>
      </c>
    </row>
    <row r="567" spans="1:5" x14ac:dyDescent="0.25">
      <c r="A567" t="s">
        <v>9</v>
      </c>
      <c r="B567" t="s">
        <v>5</v>
      </c>
      <c r="C567">
        <v>1</v>
      </c>
      <c r="D567">
        <v>3</v>
      </c>
      <c r="E567">
        <v>2</v>
      </c>
    </row>
    <row r="568" spans="1:5" x14ac:dyDescent="0.25">
      <c r="A568" t="s">
        <v>3</v>
      </c>
      <c r="B568" t="s">
        <v>1</v>
      </c>
    </row>
    <row r="569" spans="1:5" x14ac:dyDescent="0.25">
      <c r="A569" t="s">
        <v>9</v>
      </c>
      <c r="B569" t="s">
        <v>5</v>
      </c>
      <c r="C569">
        <v>1</v>
      </c>
      <c r="D569">
        <v>2</v>
      </c>
      <c r="E569">
        <v>1</v>
      </c>
    </row>
    <row r="570" spans="1:5" x14ac:dyDescent="0.25">
      <c r="A570" t="s">
        <v>9</v>
      </c>
      <c r="B570" t="s">
        <v>28</v>
      </c>
      <c r="C570">
        <v>1</v>
      </c>
      <c r="D570">
        <v>2</v>
      </c>
      <c r="E570">
        <v>2</v>
      </c>
    </row>
    <row r="571" spans="1:5" x14ac:dyDescent="0.25">
      <c r="B571" t="s">
        <v>1</v>
      </c>
    </row>
    <row r="572" spans="1:5" x14ac:dyDescent="0.25">
      <c r="A572" t="s">
        <v>9</v>
      </c>
      <c r="B572" t="s">
        <v>5</v>
      </c>
    </row>
    <row r="574" spans="1:5" x14ac:dyDescent="0.25">
      <c r="B574" t="s">
        <v>1</v>
      </c>
    </row>
    <row r="575" spans="1:5" x14ac:dyDescent="0.25">
      <c r="B575" t="s">
        <v>1</v>
      </c>
    </row>
    <row r="576" spans="1:5" x14ac:dyDescent="0.25">
      <c r="B576" t="s">
        <v>1</v>
      </c>
      <c r="C576">
        <v>1</v>
      </c>
      <c r="D576">
        <v>2</v>
      </c>
      <c r="E576">
        <v>1</v>
      </c>
    </row>
    <row r="577" spans="1:5" x14ac:dyDescent="0.25">
      <c r="C577">
        <v>1</v>
      </c>
      <c r="D577">
        <v>2</v>
      </c>
      <c r="E577">
        <v>2</v>
      </c>
    </row>
    <row r="578" spans="1:5" x14ac:dyDescent="0.25">
      <c r="B578" t="s">
        <v>5</v>
      </c>
      <c r="C578">
        <v>1</v>
      </c>
      <c r="D578">
        <v>2</v>
      </c>
      <c r="E578">
        <v>1</v>
      </c>
    </row>
    <row r="579" spans="1:5" x14ac:dyDescent="0.25">
      <c r="A579" t="s">
        <v>3</v>
      </c>
      <c r="B579" t="s">
        <v>4</v>
      </c>
    </row>
    <row r="580" spans="1:5" x14ac:dyDescent="0.25">
      <c r="B580" t="s">
        <v>5</v>
      </c>
    </row>
    <row r="581" spans="1:5" x14ac:dyDescent="0.25">
      <c r="A581" t="s">
        <v>9</v>
      </c>
      <c r="B581" t="s">
        <v>5</v>
      </c>
      <c r="C581">
        <v>1</v>
      </c>
      <c r="D581">
        <v>2</v>
      </c>
      <c r="E581">
        <v>2</v>
      </c>
    </row>
    <row r="582" spans="1:5" x14ac:dyDescent="0.25">
      <c r="B582" s="9"/>
      <c r="C582" s="9">
        <v>1</v>
      </c>
      <c r="D582" s="9">
        <v>2</v>
      </c>
      <c r="E582" s="9" t="s">
        <v>8</v>
      </c>
    </row>
    <row r="583" spans="1:5" x14ac:dyDescent="0.25">
      <c r="B583" t="s">
        <v>5</v>
      </c>
    </row>
    <row r="584" spans="1:5" x14ac:dyDescent="0.25">
      <c r="B584" t="s">
        <v>1</v>
      </c>
    </row>
    <row r="585" spans="1:5" x14ac:dyDescent="0.25">
      <c r="B585" t="s">
        <v>5</v>
      </c>
    </row>
    <row r="586" spans="1:5" x14ac:dyDescent="0.25">
      <c r="A586" t="s">
        <v>9</v>
      </c>
      <c r="B586" t="s">
        <v>1</v>
      </c>
      <c r="C586">
        <v>1</v>
      </c>
      <c r="D586">
        <v>2</v>
      </c>
      <c r="E586">
        <v>1</v>
      </c>
    </row>
    <row r="587" spans="1:5" x14ac:dyDescent="0.25">
      <c r="B587" t="s">
        <v>5</v>
      </c>
    </row>
    <row r="588" spans="1:5" x14ac:dyDescent="0.25">
      <c r="A588" t="s">
        <v>9</v>
      </c>
      <c r="B588" t="s">
        <v>5</v>
      </c>
      <c r="C588">
        <v>1</v>
      </c>
      <c r="D588">
        <v>2</v>
      </c>
      <c r="E588">
        <v>1</v>
      </c>
    </row>
    <row r="589" spans="1:5" x14ac:dyDescent="0.25">
      <c r="A589" t="s">
        <v>3</v>
      </c>
      <c r="C589">
        <v>1</v>
      </c>
      <c r="D589">
        <v>3</v>
      </c>
      <c r="E589">
        <v>3</v>
      </c>
    </row>
    <row r="595" spans="1:5" x14ac:dyDescent="0.25">
      <c r="A595" t="s">
        <v>9</v>
      </c>
    </row>
    <row r="596" spans="1:5" x14ac:dyDescent="0.25">
      <c r="A596" t="s">
        <v>18</v>
      </c>
      <c r="B596" t="s">
        <v>5</v>
      </c>
    </row>
    <row r="597" spans="1:5" x14ac:dyDescent="0.25">
      <c r="A597" t="s">
        <v>3</v>
      </c>
      <c r="B597" t="s">
        <v>4</v>
      </c>
    </row>
    <row r="598" spans="1:5" x14ac:dyDescent="0.25">
      <c r="A598" t="s">
        <v>9</v>
      </c>
      <c r="B598" t="s">
        <v>5</v>
      </c>
    </row>
    <row r="599" spans="1:5" x14ac:dyDescent="0.25">
      <c r="B599" t="s">
        <v>11</v>
      </c>
    </row>
    <row r="600" spans="1:5" x14ac:dyDescent="0.25">
      <c r="B600" t="s">
        <v>5</v>
      </c>
    </row>
    <row r="601" spans="1:5" x14ac:dyDescent="0.25">
      <c r="A601" t="s">
        <v>9</v>
      </c>
      <c r="B601" t="s">
        <v>1</v>
      </c>
      <c r="C601">
        <v>1</v>
      </c>
      <c r="D601">
        <v>2</v>
      </c>
      <c r="E601">
        <v>1</v>
      </c>
    </row>
    <row r="602" spans="1:5" x14ac:dyDescent="0.25">
      <c r="B602" t="s">
        <v>7</v>
      </c>
    </row>
    <row r="604" spans="1:5" x14ac:dyDescent="0.25">
      <c r="B604" t="s">
        <v>5</v>
      </c>
    </row>
    <row r="605" spans="1:5" x14ac:dyDescent="0.25">
      <c r="A605" t="s">
        <v>3</v>
      </c>
      <c r="B605" t="s">
        <v>1</v>
      </c>
    </row>
    <row r="606" spans="1:5" x14ac:dyDescent="0.25">
      <c r="A606" t="s">
        <v>20</v>
      </c>
      <c r="B606" t="s">
        <v>5</v>
      </c>
      <c r="C606">
        <v>1</v>
      </c>
      <c r="D606">
        <v>2</v>
      </c>
      <c r="E606">
        <v>1</v>
      </c>
    </row>
    <row r="607" spans="1:5" x14ac:dyDescent="0.25">
      <c r="A607" t="s">
        <v>12</v>
      </c>
      <c r="B607" t="s">
        <v>13</v>
      </c>
    </row>
    <row r="608" spans="1:5" x14ac:dyDescent="0.25">
      <c r="A608" t="s">
        <v>3</v>
      </c>
      <c r="B608" t="s">
        <v>1</v>
      </c>
    </row>
    <row r="610" spans="1:5" x14ac:dyDescent="0.25">
      <c r="A610" t="s">
        <v>20</v>
      </c>
      <c r="B610" t="s">
        <v>5</v>
      </c>
      <c r="C610">
        <v>1</v>
      </c>
      <c r="D610">
        <v>2</v>
      </c>
      <c r="E610">
        <v>1</v>
      </c>
    </row>
    <row r="611" spans="1:5" x14ac:dyDescent="0.25">
      <c r="A611" t="s">
        <v>3</v>
      </c>
      <c r="B611" t="s">
        <v>4</v>
      </c>
      <c r="E611">
        <v>1</v>
      </c>
    </row>
    <row r="612" spans="1:5" x14ac:dyDescent="0.25">
      <c r="B612" t="s">
        <v>5</v>
      </c>
    </row>
    <row r="614" spans="1:5" x14ac:dyDescent="0.25">
      <c r="B614" t="s">
        <v>1</v>
      </c>
    </row>
    <row r="615" spans="1:5" x14ac:dyDescent="0.25">
      <c r="B615" t="s">
        <v>1</v>
      </c>
    </row>
    <row r="616" spans="1:5" x14ac:dyDescent="0.25">
      <c r="C616" s="9">
        <v>1</v>
      </c>
      <c r="D616" s="9">
        <v>2</v>
      </c>
      <c r="E616" s="9" t="s">
        <v>8</v>
      </c>
    </row>
    <row r="617" spans="1:5" x14ac:dyDescent="0.25">
      <c r="B617" t="s">
        <v>11</v>
      </c>
    </row>
    <row r="618" spans="1:5" x14ac:dyDescent="0.25">
      <c r="A618" t="s">
        <v>3</v>
      </c>
      <c r="B618" t="s">
        <v>1</v>
      </c>
    </row>
    <row r="619" spans="1:5" x14ac:dyDescent="0.25">
      <c r="B619" t="s">
        <v>1</v>
      </c>
    </row>
    <row r="620" spans="1:5" x14ac:dyDescent="0.25">
      <c r="B620" t="s">
        <v>5</v>
      </c>
    </row>
    <row r="621" spans="1:5" x14ac:dyDescent="0.25">
      <c r="C621">
        <v>1</v>
      </c>
      <c r="D621">
        <v>2</v>
      </c>
      <c r="E621">
        <v>1</v>
      </c>
    </row>
    <row r="622" spans="1:5" x14ac:dyDescent="0.25">
      <c r="B622" t="s">
        <v>11</v>
      </c>
      <c r="C622">
        <v>1</v>
      </c>
      <c r="D622">
        <v>2</v>
      </c>
      <c r="E622">
        <v>2</v>
      </c>
    </row>
    <row r="623" spans="1:5" x14ac:dyDescent="0.25">
      <c r="A623" t="s">
        <v>47</v>
      </c>
      <c r="B623" t="s">
        <v>5</v>
      </c>
    </row>
    <row r="624" spans="1:5" x14ac:dyDescent="0.25">
      <c r="A624" t="s">
        <v>9</v>
      </c>
      <c r="B624" t="s">
        <v>5</v>
      </c>
      <c r="C624">
        <v>1</v>
      </c>
      <c r="D624">
        <v>5</v>
      </c>
      <c r="E624" t="s">
        <v>8</v>
      </c>
    </row>
    <row r="625" spans="1:5" x14ac:dyDescent="0.25">
      <c r="B625" t="s">
        <v>1</v>
      </c>
    </row>
    <row r="626" spans="1:5" x14ac:dyDescent="0.25">
      <c r="B626" t="s">
        <v>11</v>
      </c>
      <c r="C626">
        <v>1</v>
      </c>
      <c r="D626">
        <v>3</v>
      </c>
      <c r="E626">
        <v>3</v>
      </c>
    </row>
    <row r="627" spans="1:5" x14ac:dyDescent="0.25">
      <c r="B627" t="s">
        <v>1</v>
      </c>
    </row>
    <row r="629" spans="1:5" x14ac:dyDescent="0.25">
      <c r="B629" t="s">
        <v>5</v>
      </c>
    </row>
    <row r="630" spans="1:5" x14ac:dyDescent="0.25">
      <c r="A630" t="s">
        <v>3</v>
      </c>
      <c r="B630" t="s">
        <v>1</v>
      </c>
    </row>
    <row r="631" spans="1:5" x14ac:dyDescent="0.25">
      <c r="B631" t="s">
        <v>13</v>
      </c>
      <c r="C631">
        <v>1</v>
      </c>
      <c r="D631">
        <v>2</v>
      </c>
      <c r="E631">
        <v>1</v>
      </c>
    </row>
    <row r="632" spans="1:5" x14ac:dyDescent="0.25">
      <c r="A632" t="s">
        <v>3</v>
      </c>
      <c r="B632" t="s">
        <v>4</v>
      </c>
    </row>
    <row r="633" spans="1:5" x14ac:dyDescent="0.25">
      <c r="B633" t="s">
        <v>1</v>
      </c>
    </row>
    <row r="634" spans="1:5" x14ac:dyDescent="0.25">
      <c r="A634" t="s">
        <v>9</v>
      </c>
      <c r="B634" t="s">
        <v>5</v>
      </c>
    </row>
    <row r="635" spans="1:5" x14ac:dyDescent="0.25">
      <c r="A635" t="s">
        <v>3</v>
      </c>
      <c r="B635" t="s">
        <v>5</v>
      </c>
      <c r="C635">
        <v>1</v>
      </c>
      <c r="D635">
        <v>2</v>
      </c>
      <c r="E635">
        <v>1</v>
      </c>
    </row>
    <row r="636" spans="1:5" x14ac:dyDescent="0.25">
      <c r="B636" t="s">
        <v>5</v>
      </c>
    </row>
    <row r="638" spans="1:5" x14ac:dyDescent="0.25">
      <c r="A638" t="s">
        <v>9</v>
      </c>
      <c r="B638" t="s">
        <v>5</v>
      </c>
      <c r="C638">
        <v>1</v>
      </c>
      <c r="D638">
        <v>2</v>
      </c>
      <c r="E638">
        <v>1</v>
      </c>
    </row>
    <row r="639" spans="1:5" x14ac:dyDescent="0.25">
      <c r="A639" t="s">
        <v>75</v>
      </c>
      <c r="B639" t="s">
        <v>4</v>
      </c>
      <c r="C639">
        <v>1</v>
      </c>
      <c r="D639">
        <v>2</v>
      </c>
      <c r="E639">
        <v>1</v>
      </c>
    </row>
    <row r="640" spans="1:5" x14ac:dyDescent="0.25">
      <c r="A640" s="16" t="s">
        <v>20</v>
      </c>
      <c r="B640" s="9" t="s">
        <v>5</v>
      </c>
    </row>
    <row r="641" spans="1:5" x14ac:dyDescent="0.25">
      <c r="A641" t="s">
        <v>9</v>
      </c>
      <c r="B641" t="s">
        <v>1</v>
      </c>
      <c r="C641">
        <v>1</v>
      </c>
      <c r="D641">
        <v>5</v>
      </c>
      <c r="E641" t="s">
        <v>8</v>
      </c>
    </row>
    <row r="642" spans="1:5" x14ac:dyDescent="0.25">
      <c r="A642" t="s">
        <v>3</v>
      </c>
      <c r="B642" t="s">
        <v>4</v>
      </c>
    </row>
    <row r="643" spans="1:5" x14ac:dyDescent="0.25">
      <c r="A643" t="s">
        <v>9</v>
      </c>
      <c r="B643" t="s">
        <v>5</v>
      </c>
      <c r="C643">
        <v>1</v>
      </c>
      <c r="D643">
        <v>2</v>
      </c>
      <c r="E643">
        <v>1</v>
      </c>
    </row>
    <row r="644" spans="1:5" x14ac:dyDescent="0.25">
      <c r="A644" t="s">
        <v>18</v>
      </c>
      <c r="B644" t="s">
        <v>5</v>
      </c>
      <c r="C644">
        <v>1</v>
      </c>
      <c r="D644">
        <v>3</v>
      </c>
      <c r="E644">
        <v>1</v>
      </c>
    </row>
    <row r="645" spans="1:5" x14ac:dyDescent="0.25">
      <c r="B645" t="s">
        <v>5</v>
      </c>
    </row>
    <row r="646" spans="1:5" x14ac:dyDescent="0.25">
      <c r="B646" t="s">
        <v>4</v>
      </c>
    </row>
    <row r="647" spans="1:5" x14ac:dyDescent="0.25">
      <c r="A647" t="s">
        <v>20</v>
      </c>
      <c r="B647" t="s">
        <v>5</v>
      </c>
      <c r="C647">
        <v>1</v>
      </c>
      <c r="D647">
        <v>2</v>
      </c>
      <c r="E647">
        <v>2</v>
      </c>
    </row>
    <row r="648" spans="1:5" x14ac:dyDescent="0.25">
      <c r="C648">
        <v>1</v>
      </c>
      <c r="D648">
        <v>2</v>
      </c>
      <c r="E648">
        <v>2</v>
      </c>
    </row>
    <row r="649" spans="1:5" x14ac:dyDescent="0.25">
      <c r="B649" t="s">
        <v>1</v>
      </c>
    </row>
    <row r="650" spans="1:5" x14ac:dyDescent="0.25">
      <c r="A650" t="s">
        <v>20</v>
      </c>
      <c r="B650" t="s">
        <v>5</v>
      </c>
      <c r="C650">
        <v>1</v>
      </c>
      <c r="D650">
        <v>2</v>
      </c>
      <c r="E650">
        <v>2</v>
      </c>
    </row>
    <row r="651" spans="1:5" x14ac:dyDescent="0.25">
      <c r="B651" t="s">
        <v>4</v>
      </c>
    </row>
    <row r="652" spans="1:5" x14ac:dyDescent="0.25">
      <c r="B652" t="s">
        <v>1</v>
      </c>
    </row>
    <row r="653" spans="1:5" x14ac:dyDescent="0.25">
      <c r="A653" t="s">
        <v>20</v>
      </c>
      <c r="B653" t="s">
        <v>1</v>
      </c>
      <c r="C653">
        <v>1</v>
      </c>
      <c r="D653">
        <v>2</v>
      </c>
      <c r="E653">
        <v>1</v>
      </c>
    </row>
    <row r="654" spans="1:5" x14ac:dyDescent="0.25">
      <c r="B654" t="s">
        <v>7</v>
      </c>
    </row>
    <row r="655" spans="1:5" x14ac:dyDescent="0.25">
      <c r="B655" t="s">
        <v>5</v>
      </c>
    </row>
    <row r="656" spans="1:5" x14ac:dyDescent="0.25">
      <c r="A656" t="s">
        <v>20</v>
      </c>
      <c r="B656" t="s">
        <v>5</v>
      </c>
    </row>
    <row r="657" spans="1:7" x14ac:dyDescent="0.25">
      <c r="A657" t="s">
        <v>9</v>
      </c>
      <c r="B657" t="s">
        <v>5</v>
      </c>
      <c r="C657">
        <v>1</v>
      </c>
      <c r="D657">
        <v>2</v>
      </c>
      <c r="E657">
        <v>2</v>
      </c>
    </row>
    <row r="658" spans="1:7" x14ac:dyDescent="0.25">
      <c r="A658" t="s">
        <v>9</v>
      </c>
      <c r="B658" t="s">
        <v>5</v>
      </c>
      <c r="C658">
        <v>1</v>
      </c>
      <c r="D658">
        <v>2</v>
      </c>
      <c r="E658">
        <v>1</v>
      </c>
    </row>
    <row r="659" spans="1:7" x14ac:dyDescent="0.25">
      <c r="A659" t="s">
        <v>12</v>
      </c>
      <c r="B659" t="s">
        <v>13</v>
      </c>
    </row>
    <row r="660" spans="1:7" s="6" customFormat="1" x14ac:dyDescent="0.25">
      <c r="A660" s="6" t="s">
        <v>9</v>
      </c>
      <c r="B660" s="6" t="s">
        <v>5</v>
      </c>
      <c r="F660" s="6">
        <v>1</v>
      </c>
      <c r="G660" s="6">
        <v>1</v>
      </c>
    </row>
    <row r="661" spans="1:7" x14ac:dyDescent="0.25">
      <c r="A661" t="s">
        <v>18</v>
      </c>
      <c r="B661" t="s">
        <v>5</v>
      </c>
    </row>
    <row r="662" spans="1:7" x14ac:dyDescent="0.25">
      <c r="A662" t="s">
        <v>3</v>
      </c>
      <c r="B662" t="s">
        <v>4</v>
      </c>
    </row>
    <row r="663" spans="1:7" x14ac:dyDescent="0.25">
      <c r="B663" t="s">
        <v>7</v>
      </c>
    </row>
    <row r="666" spans="1:7" x14ac:dyDescent="0.25">
      <c r="B666" t="s">
        <v>13</v>
      </c>
    </row>
    <row r="668" spans="1:7" x14ac:dyDescent="0.25">
      <c r="A668" t="s">
        <v>9</v>
      </c>
      <c r="B668" t="s">
        <v>28</v>
      </c>
    </row>
    <row r="669" spans="1:7" x14ac:dyDescent="0.25">
      <c r="A669" t="s">
        <v>3</v>
      </c>
      <c r="B669" t="s">
        <v>1</v>
      </c>
      <c r="C669">
        <v>1</v>
      </c>
      <c r="D669">
        <v>2</v>
      </c>
      <c r="E669">
        <v>1</v>
      </c>
    </row>
    <row r="672" spans="1:7" x14ac:dyDescent="0.25">
      <c r="B672" t="s">
        <v>5</v>
      </c>
    </row>
    <row r="673" spans="1:5" x14ac:dyDescent="0.25">
      <c r="C673">
        <v>1</v>
      </c>
      <c r="D673">
        <v>2</v>
      </c>
      <c r="E673">
        <v>1</v>
      </c>
    </row>
    <row r="674" spans="1:5" x14ac:dyDescent="0.25">
      <c r="B674" t="s">
        <v>5</v>
      </c>
    </row>
    <row r="675" spans="1:5" x14ac:dyDescent="0.25">
      <c r="A675" t="s">
        <v>3</v>
      </c>
      <c r="B675" t="s">
        <v>4</v>
      </c>
    </row>
    <row r="676" spans="1:5" x14ac:dyDescent="0.25">
      <c r="B676" t="s">
        <v>13</v>
      </c>
    </row>
    <row r="677" spans="1:5" x14ac:dyDescent="0.25">
      <c r="A677" t="s">
        <v>20</v>
      </c>
      <c r="B677" t="s">
        <v>28</v>
      </c>
      <c r="C677">
        <v>1</v>
      </c>
      <c r="D677">
        <v>2</v>
      </c>
      <c r="E677">
        <v>2</v>
      </c>
    </row>
    <row r="678" spans="1:5" x14ac:dyDescent="0.25">
      <c r="A678" t="s">
        <v>12</v>
      </c>
      <c r="B678" t="s">
        <v>13</v>
      </c>
      <c r="C678">
        <v>1</v>
      </c>
      <c r="D678">
        <v>2</v>
      </c>
      <c r="E678">
        <v>1</v>
      </c>
    </row>
    <row r="679" spans="1:5" x14ac:dyDescent="0.25">
      <c r="A679" t="s">
        <v>3</v>
      </c>
      <c r="B679" t="s">
        <v>1</v>
      </c>
      <c r="C679">
        <v>1</v>
      </c>
      <c r="D679">
        <v>2</v>
      </c>
      <c r="E679">
        <v>1</v>
      </c>
    </row>
    <row r="680" spans="1:5" x14ac:dyDescent="0.25">
      <c r="A680" t="s">
        <v>12</v>
      </c>
      <c r="B680" t="s">
        <v>13</v>
      </c>
    </row>
    <row r="681" spans="1:5" x14ac:dyDescent="0.25">
      <c r="B681" t="s">
        <v>1</v>
      </c>
    </row>
    <row r="683" spans="1:5" x14ac:dyDescent="0.25">
      <c r="A683" t="s">
        <v>3</v>
      </c>
      <c r="B683" t="s">
        <v>4</v>
      </c>
    </row>
    <row r="684" spans="1:5" x14ac:dyDescent="0.25">
      <c r="B684" t="s">
        <v>1</v>
      </c>
    </row>
    <row r="685" spans="1:5" x14ac:dyDescent="0.25">
      <c r="A685" t="s">
        <v>9</v>
      </c>
      <c r="B685" t="s">
        <v>5</v>
      </c>
      <c r="C685">
        <v>1</v>
      </c>
      <c r="D685">
        <v>2</v>
      </c>
      <c r="E685">
        <v>1</v>
      </c>
    </row>
    <row r="686" spans="1:5" x14ac:dyDescent="0.25">
      <c r="B686" t="s">
        <v>5</v>
      </c>
    </row>
    <row r="687" spans="1:5" x14ac:dyDescent="0.25">
      <c r="A687" t="s">
        <v>9</v>
      </c>
      <c r="B687" t="s">
        <v>5</v>
      </c>
      <c r="C687">
        <v>1</v>
      </c>
      <c r="D687">
        <v>2</v>
      </c>
      <c r="E687">
        <v>1</v>
      </c>
    </row>
    <row r="688" spans="1:5" x14ac:dyDescent="0.25">
      <c r="B688" t="s">
        <v>1</v>
      </c>
    </row>
    <row r="689" spans="1:5" x14ac:dyDescent="0.25">
      <c r="B689" t="s">
        <v>5</v>
      </c>
    </row>
    <row r="690" spans="1:5" x14ac:dyDescent="0.25">
      <c r="A690" t="s">
        <v>18</v>
      </c>
      <c r="B690" t="s">
        <v>5</v>
      </c>
    </row>
    <row r="693" spans="1:5" x14ac:dyDescent="0.25">
      <c r="A693" t="s">
        <v>18</v>
      </c>
      <c r="C693">
        <v>1</v>
      </c>
      <c r="D693">
        <v>3</v>
      </c>
      <c r="E693">
        <v>1</v>
      </c>
    </row>
    <row r="694" spans="1:5" x14ac:dyDescent="0.25">
      <c r="A694" t="s">
        <v>18</v>
      </c>
    </row>
    <row r="695" spans="1:5" x14ac:dyDescent="0.25">
      <c r="A695" t="s">
        <v>3</v>
      </c>
      <c r="B695" t="s">
        <v>4</v>
      </c>
    </row>
    <row r="696" spans="1:5" x14ac:dyDescent="0.25">
      <c r="B696" t="s">
        <v>11</v>
      </c>
      <c r="C696">
        <v>1</v>
      </c>
      <c r="D696">
        <v>2</v>
      </c>
      <c r="E696">
        <v>1</v>
      </c>
    </row>
    <row r="698" spans="1:5" x14ac:dyDescent="0.25">
      <c r="A698" t="s">
        <v>3</v>
      </c>
      <c r="B698" t="s">
        <v>4</v>
      </c>
    </row>
    <row r="699" spans="1:5" x14ac:dyDescent="0.25">
      <c r="B699" t="s">
        <v>1</v>
      </c>
    </row>
    <row r="700" spans="1:5" x14ac:dyDescent="0.25">
      <c r="A700" t="s">
        <v>9</v>
      </c>
      <c r="B700" t="s">
        <v>5</v>
      </c>
    </row>
    <row r="702" spans="1:5" x14ac:dyDescent="0.25">
      <c r="B702" t="s">
        <v>1</v>
      </c>
    </row>
    <row r="703" spans="1:5" x14ac:dyDescent="0.25">
      <c r="B703" t="s">
        <v>4</v>
      </c>
      <c r="C703">
        <v>1</v>
      </c>
      <c r="D703">
        <v>2</v>
      </c>
      <c r="E703">
        <v>1</v>
      </c>
    </row>
    <row r="704" spans="1:5" x14ac:dyDescent="0.25">
      <c r="A704" t="s">
        <v>12</v>
      </c>
      <c r="B704" t="s">
        <v>13</v>
      </c>
      <c r="C704">
        <v>1</v>
      </c>
      <c r="D704">
        <v>2</v>
      </c>
      <c r="E704">
        <v>1</v>
      </c>
    </row>
    <row r="706" spans="1:5" x14ac:dyDescent="0.25">
      <c r="B706" t="s">
        <v>1</v>
      </c>
    </row>
    <row r="707" spans="1:5" x14ac:dyDescent="0.25">
      <c r="A707" t="s">
        <v>3</v>
      </c>
      <c r="B707" t="s">
        <v>1</v>
      </c>
    </row>
    <row r="708" spans="1:5" x14ac:dyDescent="0.25">
      <c r="A708" t="s">
        <v>3</v>
      </c>
      <c r="B708" t="s">
        <v>4</v>
      </c>
      <c r="C708">
        <v>1</v>
      </c>
      <c r="D708">
        <v>2</v>
      </c>
      <c r="E708">
        <v>1</v>
      </c>
    </row>
    <row r="709" spans="1:5" x14ac:dyDescent="0.25">
      <c r="B709" t="s">
        <v>1</v>
      </c>
    </row>
    <row r="710" spans="1:5" x14ac:dyDescent="0.25">
      <c r="A710" t="s">
        <v>3</v>
      </c>
      <c r="B710" t="s">
        <v>4</v>
      </c>
    </row>
    <row r="712" spans="1:5" x14ac:dyDescent="0.25">
      <c r="A712" t="s">
        <v>9</v>
      </c>
      <c r="B712" t="s">
        <v>5</v>
      </c>
    </row>
    <row r="713" spans="1:5" x14ac:dyDescent="0.25">
      <c r="A713" t="s">
        <v>9</v>
      </c>
      <c r="B713" t="s">
        <v>5</v>
      </c>
    </row>
    <row r="714" spans="1:5" x14ac:dyDescent="0.25">
      <c r="A714" t="s">
        <v>9</v>
      </c>
      <c r="B714" t="s">
        <v>5</v>
      </c>
      <c r="C714">
        <v>1</v>
      </c>
      <c r="D714">
        <v>2</v>
      </c>
      <c r="E714">
        <v>1</v>
      </c>
    </row>
    <row r="716" spans="1:5" x14ac:dyDescent="0.25">
      <c r="B716" t="s">
        <v>5</v>
      </c>
    </row>
    <row r="717" spans="1:5" x14ac:dyDescent="0.25">
      <c r="A717" t="s">
        <v>3</v>
      </c>
      <c r="B717" t="s">
        <v>1</v>
      </c>
    </row>
    <row r="718" spans="1:5" x14ac:dyDescent="0.25">
      <c r="A718" t="s">
        <v>9</v>
      </c>
      <c r="B718" t="s">
        <v>28</v>
      </c>
      <c r="C718">
        <v>1</v>
      </c>
      <c r="D718">
        <v>2</v>
      </c>
      <c r="E718">
        <v>2</v>
      </c>
    </row>
    <row r="720" spans="1:5" x14ac:dyDescent="0.25">
      <c r="A720" t="s">
        <v>12</v>
      </c>
      <c r="B720" t="s">
        <v>13</v>
      </c>
    </row>
    <row r="721" spans="1:5" x14ac:dyDescent="0.25">
      <c r="A721" t="s">
        <v>9</v>
      </c>
      <c r="B721" t="s">
        <v>28</v>
      </c>
      <c r="C721">
        <v>1</v>
      </c>
      <c r="D721">
        <v>2</v>
      </c>
      <c r="E721" t="s">
        <v>8</v>
      </c>
    </row>
    <row r="722" spans="1:5" x14ac:dyDescent="0.25">
      <c r="A722" t="s">
        <v>9</v>
      </c>
      <c r="B722" t="s">
        <v>5</v>
      </c>
    </row>
    <row r="723" spans="1:5" x14ac:dyDescent="0.25">
      <c r="A723" t="s">
        <v>12</v>
      </c>
      <c r="B723" t="s">
        <v>13</v>
      </c>
    </row>
    <row r="724" spans="1:5" x14ac:dyDescent="0.25">
      <c r="B724" t="s">
        <v>1</v>
      </c>
    </row>
    <row r="725" spans="1:5" x14ac:dyDescent="0.25">
      <c r="B725" t="s">
        <v>5</v>
      </c>
    </row>
    <row r="726" spans="1:5" x14ac:dyDescent="0.25">
      <c r="A726" t="s">
        <v>9</v>
      </c>
      <c r="B726" t="s">
        <v>28</v>
      </c>
      <c r="C726">
        <v>1</v>
      </c>
      <c r="D726">
        <v>3</v>
      </c>
      <c r="E726">
        <v>2</v>
      </c>
    </row>
    <row r="727" spans="1:5" x14ac:dyDescent="0.25">
      <c r="A727" t="s">
        <v>9</v>
      </c>
      <c r="B727" t="s">
        <v>5</v>
      </c>
      <c r="C727">
        <v>1</v>
      </c>
      <c r="D727">
        <v>3</v>
      </c>
      <c r="E727">
        <v>1</v>
      </c>
    </row>
    <row r="728" spans="1:5" x14ac:dyDescent="0.25">
      <c r="B728" t="s">
        <v>5</v>
      </c>
    </row>
    <row r="729" spans="1:5" x14ac:dyDescent="0.25">
      <c r="B729" t="s">
        <v>5</v>
      </c>
    </row>
    <row r="731" spans="1:5" x14ac:dyDescent="0.25">
      <c r="A731" t="s">
        <v>18</v>
      </c>
      <c r="B731" t="s">
        <v>5</v>
      </c>
    </row>
    <row r="732" spans="1:5" x14ac:dyDescent="0.25">
      <c r="B732" t="s">
        <v>1</v>
      </c>
    </row>
    <row r="733" spans="1:5" x14ac:dyDescent="0.25">
      <c r="B733" t="s">
        <v>5</v>
      </c>
    </row>
    <row r="734" spans="1:5" x14ac:dyDescent="0.25">
      <c r="B734" t="s">
        <v>1</v>
      </c>
    </row>
    <row r="735" spans="1:5" x14ac:dyDescent="0.25">
      <c r="B735" t="s">
        <v>11</v>
      </c>
    </row>
    <row r="738" spans="1:5" x14ac:dyDescent="0.25">
      <c r="B738" t="s">
        <v>1</v>
      </c>
    </row>
    <row r="739" spans="1:5" x14ac:dyDescent="0.25">
      <c r="A739" t="s">
        <v>3</v>
      </c>
      <c r="B739" t="s">
        <v>4</v>
      </c>
      <c r="C739">
        <v>1</v>
      </c>
      <c r="D739">
        <v>3</v>
      </c>
      <c r="E739">
        <v>1</v>
      </c>
    </row>
    <row r="740" spans="1:5" x14ac:dyDescent="0.25">
      <c r="A740" t="s">
        <v>20</v>
      </c>
      <c r="B740" t="s">
        <v>5</v>
      </c>
    </row>
    <row r="741" spans="1:5" x14ac:dyDescent="0.25">
      <c r="B741" t="s">
        <v>11</v>
      </c>
    </row>
    <row r="742" spans="1:5" x14ac:dyDescent="0.25">
      <c r="A742" t="s">
        <v>9</v>
      </c>
      <c r="B742" t="s">
        <v>5</v>
      </c>
    </row>
    <row r="743" spans="1:5" x14ac:dyDescent="0.25">
      <c r="A743" t="s">
        <v>9</v>
      </c>
      <c r="B743" t="s">
        <v>5</v>
      </c>
      <c r="C743">
        <v>1</v>
      </c>
      <c r="D743">
        <v>2</v>
      </c>
      <c r="E743">
        <v>2</v>
      </c>
    </row>
    <row r="744" spans="1:5" x14ac:dyDescent="0.25">
      <c r="A744" t="s">
        <v>27</v>
      </c>
      <c r="B744" t="s">
        <v>5</v>
      </c>
    </row>
    <row r="745" spans="1:5" x14ac:dyDescent="0.25">
      <c r="A745" t="s">
        <v>18</v>
      </c>
      <c r="B745" t="s">
        <v>1</v>
      </c>
    </row>
    <row r="746" spans="1:5" x14ac:dyDescent="0.25">
      <c r="A746" t="s">
        <v>9</v>
      </c>
      <c r="B746" t="s">
        <v>5</v>
      </c>
    </row>
    <row r="747" spans="1:5" x14ac:dyDescent="0.25">
      <c r="B747" t="s">
        <v>1</v>
      </c>
    </row>
    <row r="748" spans="1:5" x14ac:dyDescent="0.25">
      <c r="A748" t="s">
        <v>3</v>
      </c>
      <c r="B748" t="s">
        <v>4</v>
      </c>
    </row>
    <row r="749" spans="1:5" x14ac:dyDescent="0.25">
      <c r="A749" t="s">
        <v>12</v>
      </c>
      <c r="B749" t="s">
        <v>11</v>
      </c>
    </row>
    <row r="750" spans="1:5" x14ac:dyDescent="0.25">
      <c r="B750" t="s">
        <v>1</v>
      </c>
    </row>
    <row r="751" spans="1:5" x14ac:dyDescent="0.25">
      <c r="A751" t="s">
        <v>3</v>
      </c>
      <c r="B751" t="s">
        <v>4</v>
      </c>
    </row>
    <row r="752" spans="1:5" x14ac:dyDescent="0.25">
      <c r="B752" t="s">
        <v>5</v>
      </c>
    </row>
    <row r="753" spans="1:5" x14ac:dyDescent="0.25">
      <c r="B753" t="s">
        <v>1</v>
      </c>
    </row>
    <row r="754" spans="1:5" x14ac:dyDescent="0.25">
      <c r="A754" t="s">
        <v>3</v>
      </c>
      <c r="B754" t="s">
        <v>4</v>
      </c>
      <c r="C754">
        <v>1</v>
      </c>
      <c r="D754">
        <v>2</v>
      </c>
      <c r="E754">
        <v>1</v>
      </c>
    </row>
    <row r="757" spans="1:5" x14ac:dyDescent="0.25">
      <c r="B757" t="s">
        <v>5</v>
      </c>
    </row>
    <row r="758" spans="1:5" x14ac:dyDescent="0.25">
      <c r="B758" t="s">
        <v>1</v>
      </c>
    </row>
    <row r="760" spans="1:5" x14ac:dyDescent="0.25">
      <c r="A760" t="s">
        <v>3</v>
      </c>
      <c r="B760" t="s">
        <v>4</v>
      </c>
    </row>
    <row r="762" spans="1:5" x14ac:dyDescent="0.25">
      <c r="A762" t="s">
        <v>9</v>
      </c>
      <c r="B762" t="s">
        <v>5</v>
      </c>
      <c r="C762">
        <v>1</v>
      </c>
      <c r="D762">
        <v>2</v>
      </c>
      <c r="E762">
        <v>1</v>
      </c>
    </row>
    <row r="763" spans="1:5" x14ac:dyDescent="0.25">
      <c r="A763" t="s">
        <v>3</v>
      </c>
      <c r="B763" t="s">
        <v>1</v>
      </c>
    </row>
    <row r="764" spans="1:5" x14ac:dyDescent="0.25">
      <c r="A764" t="s">
        <v>9</v>
      </c>
      <c r="B764" t="s">
        <v>1</v>
      </c>
      <c r="C764">
        <v>1</v>
      </c>
      <c r="D764">
        <v>2</v>
      </c>
      <c r="E764">
        <v>1</v>
      </c>
    </row>
    <row r="765" spans="1:5" x14ac:dyDescent="0.25">
      <c r="A765" t="s">
        <v>9</v>
      </c>
      <c r="B765" t="s">
        <v>5</v>
      </c>
    </row>
    <row r="766" spans="1:5" x14ac:dyDescent="0.25">
      <c r="A766" t="s">
        <v>12</v>
      </c>
      <c r="B766" t="s">
        <v>13</v>
      </c>
    </row>
    <row r="767" spans="1:5" x14ac:dyDescent="0.25">
      <c r="B767" t="s">
        <v>1</v>
      </c>
    </row>
    <row r="768" spans="1:5" x14ac:dyDescent="0.25">
      <c r="B768" t="s">
        <v>13</v>
      </c>
    </row>
    <row r="769" spans="1:5" x14ac:dyDescent="0.25">
      <c r="B769" t="s">
        <v>1</v>
      </c>
    </row>
    <row r="770" spans="1:5" x14ac:dyDescent="0.25">
      <c r="A770" t="s">
        <v>9</v>
      </c>
      <c r="B770" t="s">
        <v>1</v>
      </c>
      <c r="C770">
        <v>1</v>
      </c>
      <c r="D770">
        <v>2</v>
      </c>
      <c r="E770">
        <v>1</v>
      </c>
    </row>
    <row r="771" spans="1:5" x14ac:dyDescent="0.25">
      <c r="B771" t="s">
        <v>5</v>
      </c>
      <c r="C771">
        <v>1</v>
      </c>
      <c r="D771">
        <v>3</v>
      </c>
      <c r="E771">
        <v>1</v>
      </c>
    </row>
    <row r="772" spans="1:5" x14ac:dyDescent="0.25">
      <c r="A772" t="s">
        <v>9</v>
      </c>
      <c r="B772" t="s">
        <v>5</v>
      </c>
    </row>
    <row r="773" spans="1:5" x14ac:dyDescent="0.25">
      <c r="A773" t="s">
        <v>20</v>
      </c>
      <c r="B773" t="s">
        <v>5</v>
      </c>
    </row>
    <row r="774" spans="1:5" x14ac:dyDescent="0.25">
      <c r="B774" t="s">
        <v>1</v>
      </c>
    </row>
    <row r="775" spans="1:5" x14ac:dyDescent="0.25">
      <c r="A775" t="s">
        <v>9</v>
      </c>
      <c r="B775" t="s">
        <v>5</v>
      </c>
    </row>
    <row r="776" spans="1:5" x14ac:dyDescent="0.25">
      <c r="A776" t="s">
        <v>3</v>
      </c>
      <c r="B776" t="s">
        <v>1</v>
      </c>
      <c r="C776">
        <v>1</v>
      </c>
      <c r="D776">
        <v>3</v>
      </c>
      <c r="E776">
        <v>2</v>
      </c>
    </row>
  </sheetData>
  <autoFilter ref="A1:G776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zoomScale="90" zoomScaleNormal="90" workbookViewId="0">
      <selection activeCell="G13" sqref="G13"/>
    </sheetView>
  </sheetViews>
  <sheetFormatPr defaultRowHeight="15" x14ac:dyDescent="0.25"/>
  <cols>
    <col min="1" max="1" width="24.7109375" customWidth="1"/>
    <col min="2" max="2" width="20.85546875" customWidth="1"/>
    <col min="3" max="3" width="17.7109375" customWidth="1"/>
    <col min="4" max="4" width="30.5703125" customWidth="1"/>
    <col min="5" max="5" width="25.42578125" customWidth="1"/>
    <col min="6" max="6" width="20" customWidth="1"/>
    <col min="7" max="7" width="27.140625" customWidth="1"/>
    <col min="8" max="8" width="23.5703125" customWidth="1"/>
    <col min="9" max="9" width="18.5703125" customWidth="1"/>
  </cols>
  <sheetData>
    <row r="1" spans="1:8" x14ac:dyDescent="0.25">
      <c r="A1" s="1" t="s">
        <v>155</v>
      </c>
      <c r="B1" s="1" t="s">
        <v>128</v>
      </c>
      <c r="C1" s="1" t="s">
        <v>159</v>
      </c>
      <c r="D1" s="1" t="s">
        <v>160</v>
      </c>
      <c r="E1" s="1" t="s">
        <v>144</v>
      </c>
      <c r="F1" s="1" t="s">
        <v>145</v>
      </c>
    </row>
    <row r="2" spans="1:8" x14ac:dyDescent="0.25">
      <c r="A2" s="10" t="s">
        <v>129</v>
      </c>
      <c r="B2" s="15">
        <v>466</v>
      </c>
      <c r="D2" s="10" t="s">
        <v>140</v>
      </c>
      <c r="E2" s="15">
        <v>200</v>
      </c>
    </row>
    <row r="3" spans="1:8" x14ac:dyDescent="0.25">
      <c r="A3" s="10" t="s">
        <v>130</v>
      </c>
      <c r="B3">
        <v>116</v>
      </c>
      <c r="C3">
        <f>B3/309*100</f>
        <v>37.540453074433657</v>
      </c>
      <c r="D3" s="10" t="s">
        <v>124</v>
      </c>
      <c r="E3">
        <v>49</v>
      </c>
      <c r="F3">
        <f>E3/575*100</f>
        <v>8.5217391304347831</v>
      </c>
    </row>
    <row r="4" spans="1:8" x14ac:dyDescent="0.25">
      <c r="A4" s="10" t="s">
        <v>131</v>
      </c>
      <c r="B4">
        <v>97</v>
      </c>
      <c r="C4">
        <f>B4/309*100</f>
        <v>31.391585760517799</v>
      </c>
      <c r="D4" s="10" t="s">
        <v>125</v>
      </c>
      <c r="E4">
        <v>243</v>
      </c>
      <c r="F4">
        <f>E4/575*100</f>
        <v>42.260869565217391</v>
      </c>
    </row>
    <row r="5" spans="1:8" x14ac:dyDescent="0.25">
      <c r="A5" s="10" t="s">
        <v>132</v>
      </c>
      <c r="B5">
        <v>28</v>
      </c>
      <c r="C5">
        <f>B5/309*100</f>
        <v>9.0614886731391593</v>
      </c>
      <c r="D5" s="10" t="s">
        <v>126</v>
      </c>
      <c r="E5">
        <v>180</v>
      </c>
      <c r="F5">
        <f t="shared" ref="F5:F8" si="0">E5/575*100</f>
        <v>31.304347826086961</v>
      </c>
    </row>
    <row r="6" spans="1:8" x14ac:dyDescent="0.25">
      <c r="A6" s="10" t="s">
        <v>157</v>
      </c>
      <c r="B6" s="9">
        <v>39</v>
      </c>
      <c r="C6">
        <f>B6/309*100</f>
        <v>12.621359223300971</v>
      </c>
      <c r="D6" s="10" t="s">
        <v>141</v>
      </c>
      <c r="E6">
        <v>75</v>
      </c>
      <c r="F6">
        <f t="shared" si="0"/>
        <v>13.043478260869565</v>
      </c>
    </row>
    <row r="7" spans="1:8" x14ac:dyDescent="0.25">
      <c r="A7" s="10" t="s">
        <v>158</v>
      </c>
      <c r="B7" s="9">
        <v>29</v>
      </c>
      <c r="C7">
        <f>B7/309*100</f>
        <v>9.3851132686084142</v>
      </c>
      <c r="D7" s="10" t="s">
        <v>142</v>
      </c>
      <c r="E7">
        <v>19</v>
      </c>
      <c r="F7">
        <f t="shared" si="0"/>
        <v>3.3043478260869561</v>
      </c>
    </row>
    <row r="8" spans="1:8" x14ac:dyDescent="0.25">
      <c r="A8" s="10" t="s">
        <v>156</v>
      </c>
      <c r="B8" s="15">
        <f>SUM(B3:B7)</f>
        <v>309</v>
      </c>
      <c r="C8" s="7"/>
      <c r="D8" s="10" t="s">
        <v>143</v>
      </c>
      <c r="E8">
        <v>9</v>
      </c>
      <c r="F8">
        <f t="shared" si="0"/>
        <v>1.5652173913043479</v>
      </c>
    </row>
    <row r="9" spans="1:8" x14ac:dyDescent="0.25">
      <c r="D9" s="10" t="s">
        <v>133</v>
      </c>
      <c r="E9" s="15">
        <f>SUM(E3:E8)</f>
        <v>575</v>
      </c>
      <c r="F9" s="7"/>
    </row>
    <row r="10" spans="1:8" x14ac:dyDescent="0.25">
      <c r="A10" s="11"/>
      <c r="B10" s="9"/>
      <c r="C10" s="9"/>
      <c r="D10" s="11"/>
      <c r="E10" s="9"/>
      <c r="F10" s="9"/>
      <c r="G10" s="11"/>
      <c r="H10" s="9"/>
    </row>
    <row r="11" spans="1:8" x14ac:dyDescent="0.25">
      <c r="A11" s="37" t="s">
        <v>171</v>
      </c>
      <c r="B11" s="37" t="s">
        <v>152</v>
      </c>
      <c r="C11" s="37" t="s">
        <v>153</v>
      </c>
      <c r="D11" s="37" t="s">
        <v>138</v>
      </c>
      <c r="E11" s="37" t="s">
        <v>154</v>
      </c>
      <c r="F11" s="37" t="s">
        <v>111</v>
      </c>
      <c r="G11" s="11"/>
      <c r="H11" s="9"/>
    </row>
    <row r="12" spans="1:8" x14ac:dyDescent="0.25">
      <c r="A12" s="15">
        <v>182</v>
      </c>
      <c r="B12" s="6">
        <f>182/775*100</f>
        <v>23.483870967741936</v>
      </c>
      <c r="C12" s="13">
        <v>2</v>
      </c>
      <c r="D12" s="10">
        <v>1</v>
      </c>
      <c r="E12">
        <v>97</v>
      </c>
      <c r="F12">
        <f>97/147*100</f>
        <v>65.986394557823118</v>
      </c>
      <c r="G12" s="11"/>
      <c r="H12" s="9"/>
    </row>
    <row r="13" spans="1:8" x14ac:dyDescent="0.25">
      <c r="C13" s="13">
        <v>2</v>
      </c>
      <c r="D13" s="10">
        <v>2</v>
      </c>
      <c r="E13">
        <v>43</v>
      </c>
      <c r="F13">
        <f>43/147*100</f>
        <v>29.251700680272108</v>
      </c>
      <c r="G13" s="11"/>
      <c r="H13" s="9"/>
    </row>
    <row r="14" spans="1:8" x14ac:dyDescent="0.25">
      <c r="C14" s="13">
        <v>2</v>
      </c>
      <c r="D14" s="10" t="s">
        <v>8</v>
      </c>
      <c r="E14">
        <v>7</v>
      </c>
      <c r="F14">
        <f>7/147*100</f>
        <v>4.7619047619047619</v>
      </c>
      <c r="G14" s="11"/>
      <c r="H14" s="9"/>
    </row>
    <row r="15" spans="1:8" x14ac:dyDescent="0.25">
      <c r="C15" s="10" t="s">
        <v>112</v>
      </c>
      <c r="D15" s="29"/>
      <c r="E15" s="15">
        <f>SUM(E12:E14)</f>
        <v>147</v>
      </c>
      <c r="F15" s="22">
        <f>147/182*100</f>
        <v>80.769230769230774</v>
      </c>
      <c r="G15" s="11"/>
      <c r="H15" s="9"/>
    </row>
    <row r="16" spans="1:8" x14ac:dyDescent="0.25">
      <c r="C16" s="13">
        <v>3</v>
      </c>
      <c r="D16" s="29">
        <v>1</v>
      </c>
      <c r="E16">
        <v>13</v>
      </c>
      <c r="G16" s="11"/>
      <c r="H16" s="9"/>
    </row>
    <row r="17" spans="3:8" x14ac:dyDescent="0.25">
      <c r="C17" s="13">
        <v>3</v>
      </c>
      <c r="D17" s="10">
        <v>2</v>
      </c>
      <c r="E17">
        <v>13</v>
      </c>
      <c r="G17" s="11"/>
      <c r="H17" s="9"/>
    </row>
    <row r="18" spans="3:8" x14ac:dyDescent="0.25">
      <c r="C18" s="13">
        <v>3</v>
      </c>
      <c r="D18" s="10">
        <v>3</v>
      </c>
      <c r="E18">
        <v>4</v>
      </c>
      <c r="G18" s="12"/>
      <c r="H18" s="9"/>
    </row>
    <row r="19" spans="3:8" x14ac:dyDescent="0.25">
      <c r="C19" s="13">
        <v>3</v>
      </c>
      <c r="D19" s="29" t="s">
        <v>8</v>
      </c>
      <c r="E19">
        <v>1</v>
      </c>
      <c r="G19" s="11"/>
      <c r="H19" s="9"/>
    </row>
    <row r="20" spans="3:8" x14ac:dyDescent="0.25">
      <c r="C20" s="10" t="s">
        <v>112</v>
      </c>
      <c r="D20" s="29"/>
      <c r="E20" s="15">
        <f>SUM(E16:E19)</f>
        <v>31</v>
      </c>
      <c r="F20" s="6">
        <f>31/182*100</f>
        <v>17.032967032967033</v>
      </c>
      <c r="G20" s="11"/>
      <c r="H20" s="9"/>
    </row>
    <row r="21" spans="3:8" x14ac:dyDescent="0.25">
      <c r="C21" s="13">
        <v>4</v>
      </c>
      <c r="D21" s="29">
        <v>1</v>
      </c>
      <c r="E21">
        <v>1</v>
      </c>
      <c r="G21" s="11"/>
      <c r="H21" s="9"/>
    </row>
    <row r="22" spans="3:8" x14ac:dyDescent="0.25">
      <c r="C22" s="13">
        <v>4</v>
      </c>
      <c r="D22" s="29">
        <v>2</v>
      </c>
      <c r="E22">
        <v>0</v>
      </c>
      <c r="G22" s="11"/>
      <c r="H22" s="9"/>
    </row>
    <row r="23" spans="3:8" x14ac:dyDescent="0.25">
      <c r="C23" s="13">
        <v>4</v>
      </c>
      <c r="D23" s="29">
        <v>3</v>
      </c>
      <c r="E23">
        <v>0</v>
      </c>
      <c r="G23" s="11"/>
      <c r="H23" s="9"/>
    </row>
    <row r="24" spans="3:8" x14ac:dyDescent="0.25">
      <c r="C24" s="13">
        <v>4</v>
      </c>
      <c r="D24" s="29">
        <v>4</v>
      </c>
      <c r="E24">
        <v>1</v>
      </c>
      <c r="G24" s="11"/>
      <c r="H24" s="9"/>
    </row>
    <row r="25" spans="3:8" x14ac:dyDescent="0.25">
      <c r="C25" s="13">
        <v>4</v>
      </c>
      <c r="D25" s="29" t="s">
        <v>8</v>
      </c>
      <c r="E25">
        <v>0</v>
      </c>
      <c r="G25" s="11"/>
      <c r="H25" s="9"/>
    </row>
    <row r="26" spans="3:8" x14ac:dyDescent="0.25">
      <c r="C26" s="10" t="s">
        <v>112</v>
      </c>
      <c r="D26" s="29"/>
      <c r="E26" s="15">
        <f>SUM(E21:E25)</f>
        <v>2</v>
      </c>
      <c r="F26" s="6">
        <f>2/182*100</f>
        <v>1.098901098901099</v>
      </c>
    </row>
    <row r="27" spans="3:8" x14ac:dyDescent="0.25">
      <c r="C27" s="13">
        <v>5</v>
      </c>
      <c r="D27" s="29">
        <v>1</v>
      </c>
      <c r="E27">
        <v>0</v>
      </c>
    </row>
    <row r="28" spans="3:8" x14ac:dyDescent="0.25">
      <c r="C28" s="13">
        <v>5</v>
      </c>
      <c r="D28" s="29">
        <v>2</v>
      </c>
      <c r="E28">
        <v>0</v>
      </c>
      <c r="F28" s="9"/>
    </row>
    <row r="29" spans="3:8" x14ac:dyDescent="0.25">
      <c r="C29" s="13">
        <v>5</v>
      </c>
      <c r="D29" s="29">
        <v>3</v>
      </c>
      <c r="E29">
        <v>0</v>
      </c>
      <c r="F29" s="9"/>
    </row>
    <row r="30" spans="3:8" x14ac:dyDescent="0.25">
      <c r="C30" s="13">
        <v>5</v>
      </c>
      <c r="D30" s="29">
        <v>4</v>
      </c>
      <c r="E30">
        <v>0</v>
      </c>
      <c r="F30" s="9"/>
    </row>
    <row r="31" spans="3:8" x14ac:dyDescent="0.25">
      <c r="C31" s="13">
        <v>5</v>
      </c>
      <c r="D31" s="29">
        <v>5</v>
      </c>
      <c r="E31">
        <v>0</v>
      </c>
      <c r="F31" s="9"/>
    </row>
    <row r="32" spans="3:8" x14ac:dyDescent="0.25">
      <c r="C32" s="10">
        <v>5</v>
      </c>
      <c r="D32" s="10" t="s">
        <v>8</v>
      </c>
      <c r="E32" s="9">
        <v>2</v>
      </c>
      <c r="F32" s="9"/>
    </row>
    <row r="33" spans="3:6" x14ac:dyDescent="0.25">
      <c r="C33" s="10" t="s">
        <v>112</v>
      </c>
      <c r="D33" s="11"/>
      <c r="E33" s="15">
        <f>SUM(E27:E32)</f>
        <v>2</v>
      </c>
      <c r="F33" s="6">
        <f>2/182*100</f>
        <v>1.098901098901099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20"/>
  <sheetViews>
    <sheetView zoomScale="70" zoomScaleNormal="70" workbookViewId="0">
      <pane ySplit="1" topLeftCell="A358" activePane="bottomLeft" state="frozen"/>
      <selection activeCell="D682" sqref="D682"/>
      <selection pane="bottomLeft" activeCell="E1428" sqref="E1428"/>
    </sheetView>
  </sheetViews>
  <sheetFormatPr defaultRowHeight="15" x14ac:dyDescent="0.25"/>
  <cols>
    <col min="1" max="1" width="12.28515625" customWidth="1"/>
    <col min="2" max="2" width="10.42578125" customWidth="1"/>
    <col min="3" max="3" width="13.140625" customWidth="1"/>
    <col min="4" max="4" width="11.85546875" customWidth="1"/>
    <col min="5" max="5" width="39.140625" customWidth="1"/>
    <col min="6" max="6" width="16.7109375" customWidth="1"/>
    <col min="7" max="8" width="11.5703125" customWidth="1"/>
    <col min="9" max="9" width="15.28515625" customWidth="1"/>
    <col min="10" max="10" width="11.7109375" customWidth="1"/>
    <col min="11" max="11" width="14.85546875" customWidth="1"/>
    <col min="12" max="12" width="22.7109375" customWidth="1"/>
    <col min="13" max="13" width="10.85546875" customWidth="1"/>
    <col min="14" max="14" width="24.42578125" customWidth="1"/>
    <col min="15" max="15" width="24.140625" customWidth="1"/>
    <col min="16" max="16" width="26.42578125" customWidth="1"/>
    <col min="17" max="17" width="30" customWidth="1"/>
  </cols>
  <sheetData>
    <row r="1" spans="1:17" s="1" customFormat="1" x14ac:dyDescent="0.25">
      <c r="A1" s="1" t="s">
        <v>0</v>
      </c>
      <c r="B1" s="1" t="s">
        <v>162</v>
      </c>
      <c r="C1" s="1" t="s">
        <v>163</v>
      </c>
      <c r="D1" s="1" t="s">
        <v>164</v>
      </c>
      <c r="E1" s="1" t="s">
        <v>168</v>
      </c>
      <c r="F1" s="1" t="s">
        <v>118</v>
      </c>
      <c r="G1" s="1" t="s">
        <v>119</v>
      </c>
      <c r="H1" s="1" t="s">
        <v>165</v>
      </c>
      <c r="I1" s="1" t="s">
        <v>166</v>
      </c>
      <c r="J1" s="1" t="s">
        <v>167</v>
      </c>
      <c r="K1" s="1" t="s">
        <v>115</v>
      </c>
      <c r="L1" s="1" t="s">
        <v>149</v>
      </c>
      <c r="M1" s="1" t="s">
        <v>116</v>
      </c>
      <c r="N1" s="1" t="s">
        <v>121</v>
      </c>
      <c r="O1" s="1" t="s">
        <v>151</v>
      </c>
      <c r="P1" s="1" t="s">
        <v>169</v>
      </c>
      <c r="Q1" s="1" t="s">
        <v>170</v>
      </c>
    </row>
    <row r="2" spans="1:17" s="6" customFormat="1" x14ac:dyDescent="0.25">
      <c r="A2" s="18">
        <v>43007</v>
      </c>
      <c r="B2" s="6" t="s">
        <v>1</v>
      </c>
      <c r="C2" s="19" t="s">
        <v>14</v>
      </c>
      <c r="D2" s="20">
        <v>0.62291666666666667</v>
      </c>
      <c r="E2" s="6">
        <v>1</v>
      </c>
      <c r="F2" s="6" t="s">
        <v>9</v>
      </c>
      <c r="G2" s="6" t="s">
        <v>5</v>
      </c>
    </row>
    <row r="3" spans="1:17" s="6" customFormat="1" x14ac:dyDescent="0.25">
      <c r="A3" s="18">
        <v>43007</v>
      </c>
      <c r="B3" s="6" t="s">
        <v>1</v>
      </c>
      <c r="C3" s="19" t="s">
        <v>14</v>
      </c>
      <c r="D3" s="20">
        <v>0.62361111111111112</v>
      </c>
      <c r="E3" s="6">
        <v>1</v>
      </c>
      <c r="F3" s="6" t="s">
        <v>12</v>
      </c>
      <c r="G3" s="6" t="s">
        <v>13</v>
      </c>
    </row>
    <row r="4" spans="1:17" s="6" customFormat="1" x14ac:dyDescent="0.25">
      <c r="A4" s="18">
        <v>43007</v>
      </c>
      <c r="B4" s="6" t="s">
        <v>1</v>
      </c>
      <c r="C4" s="19" t="s">
        <v>14</v>
      </c>
      <c r="D4" s="20">
        <v>0.6333333333333333</v>
      </c>
      <c r="E4" s="6">
        <v>1</v>
      </c>
    </row>
    <row r="5" spans="1:17" s="6" customFormat="1" x14ac:dyDescent="0.25">
      <c r="A5" s="18">
        <v>43007</v>
      </c>
      <c r="B5" s="6" t="s">
        <v>1</v>
      </c>
      <c r="C5" s="19" t="s">
        <v>14</v>
      </c>
      <c r="D5" s="20">
        <v>0.64444444444444449</v>
      </c>
      <c r="E5" s="6">
        <v>1</v>
      </c>
      <c r="F5" s="6" t="s">
        <v>9</v>
      </c>
      <c r="G5" s="6" t="s">
        <v>5</v>
      </c>
    </row>
    <row r="6" spans="1:17" x14ac:dyDescent="0.25">
      <c r="A6" s="2">
        <v>43007</v>
      </c>
      <c r="B6" t="s">
        <v>1</v>
      </c>
      <c r="C6" s="5" t="s">
        <v>14</v>
      </c>
      <c r="D6" s="3">
        <v>0.65347222222222223</v>
      </c>
      <c r="H6">
        <v>1</v>
      </c>
      <c r="I6" t="s">
        <v>12</v>
      </c>
      <c r="J6" t="s">
        <v>13</v>
      </c>
    </row>
    <row r="7" spans="1:17" s="6" customFormat="1" x14ac:dyDescent="0.25">
      <c r="A7" s="18">
        <v>43007</v>
      </c>
      <c r="B7" s="6" t="s">
        <v>1</v>
      </c>
      <c r="C7" s="19" t="s">
        <v>14</v>
      </c>
      <c r="D7" s="20">
        <v>0.65902777777777777</v>
      </c>
      <c r="E7" s="6">
        <v>1</v>
      </c>
      <c r="F7" s="6" t="s">
        <v>3</v>
      </c>
      <c r="G7" s="6" t="s">
        <v>1</v>
      </c>
      <c r="O7" s="6" t="s">
        <v>75</v>
      </c>
    </row>
    <row r="8" spans="1:17" x14ac:dyDescent="0.25">
      <c r="A8" s="2">
        <v>43007</v>
      </c>
      <c r="B8" t="s">
        <v>1</v>
      </c>
      <c r="C8" s="5" t="s">
        <v>14</v>
      </c>
      <c r="D8" s="3">
        <v>0.65902777777777777</v>
      </c>
      <c r="H8">
        <v>1</v>
      </c>
    </row>
    <row r="9" spans="1:17" x14ac:dyDescent="0.25">
      <c r="A9" s="2">
        <v>43007</v>
      </c>
      <c r="B9" t="s">
        <v>1</v>
      </c>
      <c r="C9" s="5" t="s">
        <v>14</v>
      </c>
      <c r="D9" s="3">
        <v>0.66041666666666665</v>
      </c>
      <c r="H9">
        <v>1</v>
      </c>
      <c r="I9" t="s">
        <v>9</v>
      </c>
      <c r="J9" t="s">
        <v>5</v>
      </c>
    </row>
    <row r="10" spans="1:17" x14ac:dyDescent="0.25">
      <c r="A10" s="2">
        <v>43007</v>
      </c>
      <c r="B10" t="s">
        <v>1</v>
      </c>
      <c r="C10" s="5" t="s">
        <v>14</v>
      </c>
      <c r="D10" s="3">
        <v>0.66805555555555562</v>
      </c>
      <c r="Q10">
        <v>1</v>
      </c>
    </row>
    <row r="11" spans="1:17" s="6" customFormat="1" x14ac:dyDescent="0.25">
      <c r="A11" s="18">
        <v>43007</v>
      </c>
      <c r="B11" s="6" t="s">
        <v>1</v>
      </c>
      <c r="C11" s="19" t="s">
        <v>14</v>
      </c>
      <c r="D11" s="20">
        <v>0.67083333333333339</v>
      </c>
      <c r="E11" s="6">
        <v>1</v>
      </c>
      <c r="F11" s="6" t="s">
        <v>9</v>
      </c>
      <c r="G11" s="6" t="s">
        <v>5</v>
      </c>
    </row>
    <row r="12" spans="1:17" s="6" customFormat="1" x14ac:dyDescent="0.25">
      <c r="A12" s="18">
        <v>43007</v>
      </c>
      <c r="B12" s="6" t="s">
        <v>1</v>
      </c>
      <c r="C12" s="19" t="s">
        <v>14</v>
      </c>
      <c r="D12" s="20">
        <v>0.67083333333333339</v>
      </c>
      <c r="E12" s="6">
        <v>1</v>
      </c>
      <c r="F12" s="6" t="s">
        <v>3</v>
      </c>
      <c r="G12" s="6" t="s">
        <v>1</v>
      </c>
    </row>
    <row r="13" spans="1:17" s="6" customFormat="1" x14ac:dyDescent="0.25">
      <c r="A13" s="18">
        <v>43008</v>
      </c>
      <c r="B13" s="6" t="s">
        <v>1</v>
      </c>
      <c r="C13" s="19" t="s">
        <v>15</v>
      </c>
      <c r="D13" s="20">
        <v>0.47083333333333338</v>
      </c>
      <c r="E13" s="6">
        <v>1</v>
      </c>
    </row>
    <row r="14" spans="1:17" s="29" customFormat="1" x14ac:dyDescent="0.25">
      <c r="A14" s="28">
        <v>43008</v>
      </c>
      <c r="B14" s="29" t="s">
        <v>1</v>
      </c>
      <c r="C14" s="30" t="s">
        <v>15</v>
      </c>
      <c r="D14" s="31">
        <v>0.4777777777777778</v>
      </c>
      <c r="E14" s="29">
        <v>0</v>
      </c>
    </row>
    <row r="15" spans="1:17" s="6" customFormat="1" x14ac:dyDescent="0.25">
      <c r="A15" s="18">
        <v>43008</v>
      </c>
      <c r="B15" s="6" t="s">
        <v>1</v>
      </c>
      <c r="C15" s="19" t="s">
        <v>15</v>
      </c>
      <c r="D15" s="20">
        <v>0.48194444444444445</v>
      </c>
      <c r="E15" s="6">
        <v>1</v>
      </c>
      <c r="F15" s="6" t="s">
        <v>9</v>
      </c>
      <c r="G15" s="6" t="s">
        <v>5</v>
      </c>
    </row>
    <row r="16" spans="1:17" s="6" customFormat="1" x14ac:dyDescent="0.25">
      <c r="A16" s="18">
        <v>43008</v>
      </c>
      <c r="B16" s="6" t="s">
        <v>1</v>
      </c>
      <c r="C16" s="19" t="s">
        <v>15</v>
      </c>
      <c r="D16" s="20">
        <v>0.49027777777777781</v>
      </c>
      <c r="E16" s="6">
        <v>1</v>
      </c>
      <c r="F16" s="6" t="s">
        <v>3</v>
      </c>
      <c r="G16" s="6" t="s">
        <v>1</v>
      </c>
    </row>
    <row r="17" spans="1:16" s="6" customFormat="1" x14ac:dyDescent="0.25">
      <c r="A17" s="18">
        <v>43008</v>
      </c>
      <c r="B17" s="6" t="s">
        <v>1</v>
      </c>
      <c r="C17" s="19" t="s">
        <v>15</v>
      </c>
      <c r="D17" s="20">
        <v>0.4916666666666667</v>
      </c>
      <c r="E17" s="6">
        <v>1</v>
      </c>
      <c r="F17" s="6" t="s">
        <v>12</v>
      </c>
      <c r="G17" s="6" t="s">
        <v>11</v>
      </c>
    </row>
    <row r="18" spans="1:16" s="29" customFormat="1" x14ac:dyDescent="0.25">
      <c r="A18" s="28">
        <v>43008</v>
      </c>
      <c r="B18" s="29" t="s">
        <v>1</v>
      </c>
      <c r="C18" s="30" t="s">
        <v>15</v>
      </c>
      <c r="D18" s="31">
        <v>0.50277777777777777</v>
      </c>
      <c r="E18" s="29">
        <v>0</v>
      </c>
    </row>
    <row r="19" spans="1:16" x14ac:dyDescent="0.25">
      <c r="A19" s="2">
        <v>43008</v>
      </c>
      <c r="B19" t="s">
        <v>1</v>
      </c>
      <c r="C19" s="5" t="s">
        <v>15</v>
      </c>
      <c r="D19" s="3">
        <v>0.5083333333333333</v>
      </c>
      <c r="H19">
        <v>1</v>
      </c>
      <c r="J19" t="s">
        <v>1</v>
      </c>
    </row>
    <row r="20" spans="1:16" x14ac:dyDescent="0.25">
      <c r="A20" s="2">
        <v>43008</v>
      </c>
      <c r="B20" t="s">
        <v>1</v>
      </c>
      <c r="C20" s="5" t="s">
        <v>15</v>
      </c>
      <c r="D20" s="3">
        <v>0.51111111111111118</v>
      </c>
      <c r="H20">
        <v>1</v>
      </c>
      <c r="I20" t="s">
        <v>12</v>
      </c>
      <c r="J20" t="s">
        <v>11</v>
      </c>
    </row>
    <row r="21" spans="1:16" x14ac:dyDescent="0.25">
      <c r="A21" s="2">
        <v>43008</v>
      </c>
      <c r="B21" t="s">
        <v>1</v>
      </c>
      <c r="C21" s="5" t="s">
        <v>15</v>
      </c>
      <c r="D21" s="3">
        <v>0.52708333333333335</v>
      </c>
      <c r="H21">
        <v>1</v>
      </c>
    </row>
    <row r="22" spans="1:16" s="6" customFormat="1" x14ac:dyDescent="0.25">
      <c r="A22" s="18">
        <v>43008</v>
      </c>
      <c r="B22" s="6" t="s">
        <v>1</v>
      </c>
      <c r="C22" s="19" t="s">
        <v>15</v>
      </c>
      <c r="D22" s="20">
        <v>0.53402777777777777</v>
      </c>
      <c r="E22" s="6">
        <v>1</v>
      </c>
      <c r="F22" s="6" t="s">
        <v>9</v>
      </c>
      <c r="G22" s="6" t="s">
        <v>5</v>
      </c>
      <c r="K22" s="6">
        <v>1</v>
      </c>
      <c r="L22" s="6">
        <v>2</v>
      </c>
      <c r="M22" s="6">
        <v>1</v>
      </c>
    </row>
    <row r="23" spans="1:16" s="29" customFormat="1" x14ac:dyDescent="0.25">
      <c r="A23" s="28">
        <v>43008</v>
      </c>
      <c r="B23" s="29" t="s">
        <v>1</v>
      </c>
      <c r="C23" s="30" t="s">
        <v>15</v>
      </c>
      <c r="D23" s="31">
        <v>0.53541666666666665</v>
      </c>
      <c r="E23" s="29">
        <v>0</v>
      </c>
    </row>
    <row r="24" spans="1:16" x14ac:dyDescent="0.25">
      <c r="A24" s="2">
        <v>43008</v>
      </c>
      <c r="B24" t="s">
        <v>1</v>
      </c>
      <c r="C24" s="5" t="s">
        <v>15</v>
      </c>
      <c r="D24" s="3">
        <v>0.53819444444444442</v>
      </c>
      <c r="H24">
        <v>1</v>
      </c>
    </row>
    <row r="25" spans="1:16" x14ac:dyDescent="0.25">
      <c r="A25" s="2">
        <v>43009</v>
      </c>
      <c r="B25" t="s">
        <v>1</v>
      </c>
      <c r="C25" s="5" t="s">
        <v>16</v>
      </c>
      <c r="D25" s="3">
        <v>0.41041666666666665</v>
      </c>
      <c r="H25">
        <v>1</v>
      </c>
      <c r="K25">
        <v>1</v>
      </c>
      <c r="L25">
        <v>2</v>
      </c>
      <c r="M25">
        <v>1</v>
      </c>
    </row>
    <row r="26" spans="1:16" x14ac:dyDescent="0.25">
      <c r="A26" s="2">
        <v>43009</v>
      </c>
      <c r="B26" t="s">
        <v>1</v>
      </c>
      <c r="C26" s="5" t="s">
        <v>16</v>
      </c>
      <c r="D26" s="3">
        <v>0.41319444444444442</v>
      </c>
      <c r="P26">
        <v>1</v>
      </c>
    </row>
    <row r="27" spans="1:16" s="6" customFormat="1" x14ac:dyDescent="0.25">
      <c r="A27" s="18">
        <v>43009</v>
      </c>
      <c r="B27" s="6" t="s">
        <v>1</v>
      </c>
      <c r="C27" s="19" t="s">
        <v>16</v>
      </c>
      <c r="D27" s="20">
        <v>0.41666666666666669</v>
      </c>
      <c r="E27" s="6">
        <v>1</v>
      </c>
      <c r="F27" s="6" t="s">
        <v>3</v>
      </c>
      <c r="G27" s="6" t="s">
        <v>4</v>
      </c>
      <c r="K27" s="6">
        <v>1</v>
      </c>
      <c r="L27" s="6">
        <v>2</v>
      </c>
      <c r="M27" s="6">
        <v>2</v>
      </c>
    </row>
    <row r="28" spans="1:16" x14ac:dyDescent="0.25">
      <c r="A28" s="2">
        <v>43009</v>
      </c>
      <c r="B28" t="s">
        <v>1</v>
      </c>
      <c r="C28" s="5" t="s">
        <v>16</v>
      </c>
      <c r="D28" s="3">
        <v>0.4201388888888889</v>
      </c>
      <c r="H28">
        <v>1</v>
      </c>
      <c r="J28" t="s">
        <v>5</v>
      </c>
      <c r="K28">
        <v>1</v>
      </c>
      <c r="L28">
        <v>3</v>
      </c>
      <c r="M28">
        <v>2</v>
      </c>
    </row>
    <row r="29" spans="1:16" x14ac:dyDescent="0.25">
      <c r="A29" s="2">
        <v>43009</v>
      </c>
      <c r="B29" t="s">
        <v>1</v>
      </c>
      <c r="C29" s="5" t="s">
        <v>16</v>
      </c>
      <c r="D29" s="3">
        <v>0.42291666666666666</v>
      </c>
      <c r="H29">
        <v>1</v>
      </c>
      <c r="J29" t="s">
        <v>5</v>
      </c>
    </row>
    <row r="30" spans="1:16" x14ac:dyDescent="0.25">
      <c r="A30" s="2">
        <v>43009</v>
      </c>
      <c r="B30" t="s">
        <v>1</v>
      </c>
      <c r="C30" s="5" t="s">
        <v>16</v>
      </c>
      <c r="D30" s="3">
        <v>0.42708333333333331</v>
      </c>
      <c r="H30">
        <v>1</v>
      </c>
      <c r="I30" t="s">
        <v>18</v>
      </c>
      <c r="K30">
        <v>1</v>
      </c>
      <c r="L30">
        <v>3</v>
      </c>
      <c r="M30">
        <v>2</v>
      </c>
    </row>
    <row r="31" spans="1:16" x14ac:dyDescent="0.25">
      <c r="A31" s="2">
        <v>43009</v>
      </c>
      <c r="B31" t="s">
        <v>1</v>
      </c>
      <c r="C31" s="5" t="s">
        <v>16</v>
      </c>
      <c r="D31" s="3">
        <v>0.43333333333333335</v>
      </c>
      <c r="H31">
        <v>1</v>
      </c>
      <c r="J31" t="s">
        <v>1</v>
      </c>
    </row>
    <row r="32" spans="1:16" x14ac:dyDescent="0.25">
      <c r="A32" s="2">
        <v>43009</v>
      </c>
      <c r="B32" t="s">
        <v>1</v>
      </c>
      <c r="C32" s="5" t="s">
        <v>16</v>
      </c>
      <c r="D32" s="3">
        <v>0.43472222222222223</v>
      </c>
    </row>
    <row r="33" spans="1:16" x14ac:dyDescent="0.25">
      <c r="A33" s="2">
        <v>43009</v>
      </c>
      <c r="B33" t="s">
        <v>1</v>
      </c>
      <c r="C33" s="5" t="s">
        <v>16</v>
      </c>
      <c r="D33" s="3">
        <v>0.44027777777777777</v>
      </c>
      <c r="P33">
        <v>1</v>
      </c>
    </row>
    <row r="34" spans="1:16" s="6" customFormat="1" x14ac:dyDescent="0.25">
      <c r="A34" s="18">
        <v>43009</v>
      </c>
      <c r="B34" s="6" t="s">
        <v>1</v>
      </c>
      <c r="C34" s="19" t="s">
        <v>16</v>
      </c>
      <c r="D34" s="20">
        <v>0.44166666666666665</v>
      </c>
      <c r="E34" s="6">
        <v>1</v>
      </c>
      <c r="F34" s="6" t="s">
        <v>9</v>
      </c>
      <c r="G34" s="6" t="s">
        <v>1</v>
      </c>
    </row>
    <row r="35" spans="1:16" x14ac:dyDescent="0.25">
      <c r="A35" s="2">
        <v>43009</v>
      </c>
      <c r="B35" t="s">
        <v>1</v>
      </c>
      <c r="C35" s="5" t="s">
        <v>16</v>
      </c>
      <c r="D35" s="3">
        <v>0.44236111111111115</v>
      </c>
      <c r="H35">
        <v>1</v>
      </c>
      <c r="I35" t="s">
        <v>9</v>
      </c>
      <c r="K35">
        <v>1</v>
      </c>
      <c r="L35">
        <v>2</v>
      </c>
      <c r="M35">
        <v>1</v>
      </c>
    </row>
    <row r="36" spans="1:16" x14ac:dyDescent="0.25">
      <c r="A36" s="2">
        <v>43009</v>
      </c>
      <c r="B36" t="s">
        <v>1</v>
      </c>
      <c r="C36" s="5" t="s">
        <v>16</v>
      </c>
      <c r="D36" s="3">
        <v>0.44861111111111113</v>
      </c>
      <c r="H36">
        <v>1</v>
      </c>
      <c r="J36" t="s">
        <v>4</v>
      </c>
    </row>
    <row r="37" spans="1:16" x14ac:dyDescent="0.25">
      <c r="A37" s="2">
        <v>43009</v>
      </c>
      <c r="B37" t="s">
        <v>1</v>
      </c>
      <c r="C37" s="5" t="s">
        <v>16</v>
      </c>
      <c r="D37" s="3">
        <v>0.44930555555555557</v>
      </c>
      <c r="H37">
        <v>1</v>
      </c>
      <c r="J37" t="s">
        <v>1</v>
      </c>
      <c r="K37">
        <v>1</v>
      </c>
      <c r="L37">
        <v>2</v>
      </c>
      <c r="M37">
        <v>2</v>
      </c>
    </row>
    <row r="38" spans="1:16" s="6" customFormat="1" x14ac:dyDescent="0.25">
      <c r="A38" s="18">
        <v>43009</v>
      </c>
      <c r="B38" s="6" t="s">
        <v>1</v>
      </c>
      <c r="C38" s="19" t="s">
        <v>16</v>
      </c>
      <c r="D38" s="20">
        <v>0.45</v>
      </c>
      <c r="E38" s="6">
        <v>1</v>
      </c>
      <c r="F38" s="6" t="s">
        <v>9</v>
      </c>
      <c r="G38" s="6" t="s">
        <v>5</v>
      </c>
      <c r="K38" s="6">
        <v>1</v>
      </c>
      <c r="L38" s="6">
        <v>2</v>
      </c>
      <c r="M38" s="6">
        <v>2</v>
      </c>
    </row>
    <row r="39" spans="1:16" s="29" customFormat="1" x14ac:dyDescent="0.25">
      <c r="A39" s="28">
        <v>43009</v>
      </c>
      <c r="B39" s="29" t="s">
        <v>1</v>
      </c>
      <c r="C39" s="30" t="s">
        <v>16</v>
      </c>
      <c r="D39" s="31">
        <v>0.4548611111111111</v>
      </c>
      <c r="E39" s="29">
        <v>0</v>
      </c>
    </row>
    <row r="40" spans="1:16" x14ac:dyDescent="0.25">
      <c r="A40" s="2">
        <v>43009</v>
      </c>
      <c r="B40" t="s">
        <v>1</v>
      </c>
      <c r="C40" s="5" t="s">
        <v>16</v>
      </c>
      <c r="D40" s="3">
        <v>0.4548611111111111</v>
      </c>
      <c r="P40">
        <v>1</v>
      </c>
    </row>
    <row r="41" spans="1:16" s="29" customFormat="1" x14ac:dyDescent="0.25">
      <c r="A41" s="28">
        <v>43009</v>
      </c>
      <c r="B41" s="29" t="s">
        <v>1</v>
      </c>
      <c r="C41" s="30" t="s">
        <v>16</v>
      </c>
      <c r="D41" s="31">
        <v>0.45833333333333331</v>
      </c>
      <c r="E41" s="29">
        <v>0</v>
      </c>
    </row>
    <row r="42" spans="1:16" x14ac:dyDescent="0.25">
      <c r="A42" s="2">
        <v>43009</v>
      </c>
      <c r="B42" t="s">
        <v>1</v>
      </c>
      <c r="C42" s="5" t="s">
        <v>16</v>
      </c>
      <c r="D42" s="3">
        <v>0.47083333333333338</v>
      </c>
      <c r="H42">
        <v>1</v>
      </c>
      <c r="I42" t="s">
        <v>19</v>
      </c>
      <c r="J42" t="s">
        <v>4</v>
      </c>
      <c r="K42">
        <v>1</v>
      </c>
      <c r="L42">
        <v>2</v>
      </c>
      <c r="M42">
        <v>2</v>
      </c>
    </row>
    <row r="43" spans="1:16" x14ac:dyDescent="0.25">
      <c r="A43" s="2">
        <v>43009</v>
      </c>
      <c r="B43" t="s">
        <v>1</v>
      </c>
      <c r="C43" s="5" t="s">
        <v>16</v>
      </c>
      <c r="D43" s="3">
        <v>0.47986111111111113</v>
      </c>
      <c r="H43">
        <v>1</v>
      </c>
      <c r="I43" t="s">
        <v>18</v>
      </c>
    </row>
    <row r="44" spans="1:16" s="6" customFormat="1" x14ac:dyDescent="0.25">
      <c r="A44" s="18">
        <v>43009</v>
      </c>
      <c r="B44" s="6" t="s">
        <v>1</v>
      </c>
      <c r="C44" s="19" t="s">
        <v>16</v>
      </c>
      <c r="D44" s="20">
        <v>0.48125000000000001</v>
      </c>
      <c r="E44" s="6">
        <v>1</v>
      </c>
      <c r="F44" s="6" t="s">
        <v>3</v>
      </c>
      <c r="G44" s="6" t="s">
        <v>4</v>
      </c>
      <c r="K44" s="6">
        <v>1</v>
      </c>
      <c r="L44" s="6">
        <v>4</v>
      </c>
      <c r="M44" s="6">
        <v>2</v>
      </c>
    </row>
    <row r="45" spans="1:16" s="6" customFormat="1" x14ac:dyDescent="0.25">
      <c r="A45" s="18">
        <v>43010</v>
      </c>
      <c r="B45" s="6" t="s">
        <v>1</v>
      </c>
      <c r="C45" s="19" t="s">
        <v>21</v>
      </c>
      <c r="D45" s="20">
        <v>0.43888888888888888</v>
      </c>
      <c r="E45" s="6">
        <v>1</v>
      </c>
      <c r="F45" s="6" t="s">
        <v>3</v>
      </c>
      <c r="G45" s="6" t="s">
        <v>4</v>
      </c>
      <c r="K45" s="6">
        <v>1</v>
      </c>
      <c r="L45" s="6">
        <v>2</v>
      </c>
      <c r="M45" s="6">
        <v>2</v>
      </c>
    </row>
    <row r="46" spans="1:16" x14ac:dyDescent="0.25">
      <c r="A46" s="2">
        <v>43010</v>
      </c>
      <c r="B46" t="s">
        <v>1</v>
      </c>
      <c r="C46" s="5" t="s">
        <v>21</v>
      </c>
      <c r="D46" s="3">
        <v>0.44722222222222219</v>
      </c>
      <c r="H46">
        <v>1</v>
      </c>
      <c r="J46" t="s">
        <v>1</v>
      </c>
    </row>
    <row r="47" spans="1:16" x14ac:dyDescent="0.25">
      <c r="A47" s="2">
        <v>43010</v>
      </c>
      <c r="B47" t="s">
        <v>1</v>
      </c>
      <c r="C47" s="5" t="s">
        <v>21</v>
      </c>
      <c r="D47" s="3">
        <v>0.44861111111111113</v>
      </c>
      <c r="H47">
        <v>1</v>
      </c>
      <c r="I47" t="s">
        <v>22</v>
      </c>
      <c r="J47" t="s">
        <v>4</v>
      </c>
      <c r="K47">
        <v>1</v>
      </c>
      <c r="L47">
        <v>3</v>
      </c>
      <c r="M47">
        <v>2</v>
      </c>
    </row>
    <row r="48" spans="1:16" x14ac:dyDescent="0.25">
      <c r="A48" s="2">
        <v>43010</v>
      </c>
      <c r="B48" t="s">
        <v>1</v>
      </c>
      <c r="C48" s="5" t="s">
        <v>21</v>
      </c>
      <c r="D48" s="3">
        <v>0.45555555555555555</v>
      </c>
      <c r="H48">
        <v>1</v>
      </c>
    </row>
    <row r="49" spans="1:13" s="6" customFormat="1" x14ac:dyDescent="0.25">
      <c r="A49" s="18">
        <v>43010</v>
      </c>
      <c r="B49" s="6" t="s">
        <v>1</v>
      </c>
      <c r="C49" s="19" t="s">
        <v>21</v>
      </c>
      <c r="D49" s="20">
        <v>0.45694444444444443</v>
      </c>
      <c r="E49" s="6">
        <v>1</v>
      </c>
    </row>
    <row r="50" spans="1:13" x14ac:dyDescent="0.25">
      <c r="A50" s="2">
        <v>43010</v>
      </c>
      <c r="B50" t="s">
        <v>1</v>
      </c>
      <c r="C50" s="5" t="s">
        <v>21</v>
      </c>
      <c r="D50" s="3">
        <v>0.46180555555555558</v>
      </c>
      <c r="H50">
        <v>1</v>
      </c>
      <c r="I50" t="s">
        <v>3</v>
      </c>
      <c r="J50" t="s">
        <v>4</v>
      </c>
    </row>
    <row r="51" spans="1:13" x14ac:dyDescent="0.25">
      <c r="A51" s="2">
        <v>43010</v>
      </c>
      <c r="B51" t="s">
        <v>1</v>
      </c>
      <c r="C51" s="5" t="s">
        <v>21</v>
      </c>
      <c r="D51" s="3">
        <v>0.46388888888888885</v>
      </c>
      <c r="H51">
        <v>1</v>
      </c>
    </row>
    <row r="52" spans="1:13" s="29" customFormat="1" x14ac:dyDescent="0.25">
      <c r="A52" s="28">
        <v>43010</v>
      </c>
      <c r="B52" s="29" t="s">
        <v>1</v>
      </c>
      <c r="C52" s="30" t="s">
        <v>21</v>
      </c>
      <c r="D52" s="31">
        <v>0.47430555555555554</v>
      </c>
      <c r="E52" s="29">
        <v>0</v>
      </c>
    </row>
    <row r="53" spans="1:13" s="29" customFormat="1" x14ac:dyDescent="0.25">
      <c r="A53" s="28">
        <v>43010</v>
      </c>
      <c r="B53" s="29" t="s">
        <v>1</v>
      </c>
      <c r="C53" s="30" t="s">
        <v>21</v>
      </c>
      <c r="D53" s="31">
        <v>0.4777777777777778</v>
      </c>
      <c r="E53" s="29">
        <v>0</v>
      </c>
    </row>
    <row r="54" spans="1:13" s="6" customFormat="1" x14ac:dyDescent="0.25">
      <c r="A54" s="18">
        <v>43010</v>
      </c>
      <c r="B54" s="6" t="s">
        <v>1</v>
      </c>
      <c r="C54" s="19" t="s">
        <v>21</v>
      </c>
      <c r="D54" s="20">
        <v>0.47847222222222219</v>
      </c>
      <c r="E54" s="6">
        <v>1</v>
      </c>
      <c r="F54" s="6" t="s">
        <v>12</v>
      </c>
      <c r="G54" s="6" t="s">
        <v>11</v>
      </c>
    </row>
    <row r="55" spans="1:13" s="6" customFormat="1" x14ac:dyDescent="0.25">
      <c r="A55" s="18">
        <v>43010</v>
      </c>
      <c r="B55" s="6" t="s">
        <v>1</v>
      </c>
      <c r="C55" s="19" t="s">
        <v>21</v>
      </c>
      <c r="D55" s="20">
        <v>0.48402777777777778</v>
      </c>
      <c r="E55" s="6">
        <v>1</v>
      </c>
      <c r="F55" s="6" t="s">
        <v>3</v>
      </c>
      <c r="G55" s="6" t="s">
        <v>4</v>
      </c>
      <c r="K55" s="6">
        <v>1</v>
      </c>
      <c r="L55" s="6">
        <v>2</v>
      </c>
      <c r="M55" s="6">
        <v>1</v>
      </c>
    </row>
    <row r="56" spans="1:13" s="29" customFormat="1" x14ac:dyDescent="0.25">
      <c r="A56" s="28">
        <v>43010</v>
      </c>
      <c r="B56" s="29" t="s">
        <v>1</v>
      </c>
      <c r="C56" s="30" t="s">
        <v>21</v>
      </c>
      <c r="D56" s="31">
        <v>0.48541666666666666</v>
      </c>
      <c r="E56" s="29">
        <v>0</v>
      </c>
    </row>
    <row r="57" spans="1:13" x14ac:dyDescent="0.25">
      <c r="A57" s="2">
        <v>43010</v>
      </c>
      <c r="B57" t="s">
        <v>1</v>
      </c>
      <c r="C57" s="5" t="s">
        <v>21</v>
      </c>
      <c r="D57" s="3">
        <v>0.48749999999999999</v>
      </c>
      <c r="H57">
        <v>1</v>
      </c>
      <c r="J57" t="s">
        <v>1</v>
      </c>
      <c r="K57">
        <v>1</v>
      </c>
      <c r="L57">
        <v>2</v>
      </c>
      <c r="M57">
        <v>2</v>
      </c>
    </row>
    <row r="58" spans="1:13" x14ac:dyDescent="0.25">
      <c r="A58" s="2">
        <v>43010</v>
      </c>
      <c r="B58" t="s">
        <v>1</v>
      </c>
      <c r="C58" s="5" t="s">
        <v>21</v>
      </c>
      <c r="D58" s="3">
        <v>0.49791666666666662</v>
      </c>
      <c r="H58">
        <v>1</v>
      </c>
      <c r="I58" t="s">
        <v>12</v>
      </c>
      <c r="J58" t="s">
        <v>11</v>
      </c>
    </row>
    <row r="59" spans="1:13" x14ac:dyDescent="0.25">
      <c r="A59" s="2">
        <v>43010</v>
      </c>
      <c r="B59" t="s">
        <v>1</v>
      </c>
      <c r="C59" s="5" t="s">
        <v>21</v>
      </c>
      <c r="D59" s="3">
        <v>0.51597222222222217</v>
      </c>
      <c r="H59">
        <v>1</v>
      </c>
    </row>
    <row r="60" spans="1:13" s="29" customFormat="1" x14ac:dyDescent="0.25">
      <c r="A60" s="28">
        <v>43010</v>
      </c>
      <c r="B60" s="29" t="s">
        <v>1</v>
      </c>
      <c r="C60" s="30" t="s">
        <v>21</v>
      </c>
      <c r="D60" s="31">
        <v>0.52013888888888882</v>
      </c>
      <c r="E60" s="29">
        <v>0</v>
      </c>
    </row>
    <row r="61" spans="1:13" x14ac:dyDescent="0.25">
      <c r="A61" s="2">
        <v>43010</v>
      </c>
      <c r="B61" t="s">
        <v>1</v>
      </c>
      <c r="C61" s="5" t="s">
        <v>21</v>
      </c>
      <c r="D61" s="3">
        <v>0.52083333333333337</v>
      </c>
      <c r="H61">
        <v>1</v>
      </c>
    </row>
    <row r="62" spans="1:13" x14ac:dyDescent="0.25">
      <c r="A62" s="2">
        <v>43010</v>
      </c>
      <c r="B62" t="s">
        <v>1</v>
      </c>
      <c r="C62" s="5" t="s">
        <v>21</v>
      </c>
      <c r="D62" s="3">
        <v>0.5229166666666667</v>
      </c>
      <c r="H62">
        <v>1</v>
      </c>
    </row>
    <row r="63" spans="1:13" x14ac:dyDescent="0.25">
      <c r="A63" s="2">
        <v>43010</v>
      </c>
      <c r="B63" t="s">
        <v>1</v>
      </c>
      <c r="C63" s="5" t="s">
        <v>21</v>
      </c>
      <c r="D63" s="3">
        <v>0.53819444444444442</v>
      </c>
      <c r="H63">
        <v>1</v>
      </c>
      <c r="I63" t="s">
        <v>9</v>
      </c>
      <c r="J63" t="s">
        <v>5</v>
      </c>
    </row>
    <row r="64" spans="1:13" x14ac:dyDescent="0.25">
      <c r="A64" s="2">
        <v>43010</v>
      </c>
      <c r="B64" t="s">
        <v>1</v>
      </c>
      <c r="C64" s="5" t="s">
        <v>21</v>
      </c>
      <c r="D64" s="3">
        <v>0.54791666666666672</v>
      </c>
      <c r="H64">
        <v>1</v>
      </c>
      <c r="J64" t="s">
        <v>4</v>
      </c>
    </row>
    <row r="65" spans="1:13" x14ac:dyDescent="0.25">
      <c r="A65" s="2">
        <v>43010</v>
      </c>
      <c r="B65" t="s">
        <v>1</v>
      </c>
      <c r="C65" s="5" t="s">
        <v>21</v>
      </c>
      <c r="D65" s="3">
        <v>0.5493055555555556</v>
      </c>
      <c r="H65">
        <v>1</v>
      </c>
      <c r="I65" t="s">
        <v>3</v>
      </c>
      <c r="J65" t="s">
        <v>1</v>
      </c>
    </row>
    <row r="66" spans="1:13" x14ac:dyDescent="0.25">
      <c r="A66" s="2">
        <v>43010</v>
      </c>
      <c r="B66" t="s">
        <v>1</v>
      </c>
      <c r="C66" s="5" t="s">
        <v>21</v>
      </c>
      <c r="D66" s="3">
        <v>0.55555555555555558</v>
      </c>
      <c r="H66">
        <v>1</v>
      </c>
      <c r="J66" t="s">
        <v>11</v>
      </c>
    </row>
    <row r="67" spans="1:13" x14ac:dyDescent="0.25">
      <c r="A67" s="2">
        <v>43010</v>
      </c>
      <c r="B67" t="s">
        <v>1</v>
      </c>
      <c r="C67" s="5" t="s">
        <v>21</v>
      </c>
      <c r="D67" s="3">
        <v>0.55625000000000002</v>
      </c>
      <c r="H67">
        <v>1</v>
      </c>
      <c r="J67" t="s">
        <v>5</v>
      </c>
    </row>
    <row r="68" spans="1:13" s="6" customFormat="1" x14ac:dyDescent="0.25">
      <c r="A68" s="18">
        <v>43010</v>
      </c>
      <c r="B68" s="6" t="s">
        <v>1</v>
      </c>
      <c r="C68" s="19" t="s">
        <v>21</v>
      </c>
      <c r="D68" s="20">
        <v>0.55902777777777779</v>
      </c>
      <c r="E68" s="6">
        <v>1</v>
      </c>
      <c r="F68" s="6" t="s">
        <v>9</v>
      </c>
      <c r="G68" s="6" t="s">
        <v>5</v>
      </c>
      <c r="K68" s="6">
        <v>1</v>
      </c>
      <c r="L68" s="6">
        <v>2</v>
      </c>
      <c r="M68" s="6">
        <v>1</v>
      </c>
    </row>
    <row r="69" spans="1:13" s="29" customFormat="1" x14ac:dyDescent="0.25">
      <c r="A69" s="28">
        <v>43010</v>
      </c>
      <c r="B69" s="29" t="s">
        <v>1</v>
      </c>
      <c r="C69" s="30" t="s">
        <v>21</v>
      </c>
      <c r="D69" s="31">
        <v>0.55972222222222223</v>
      </c>
      <c r="E69" s="29">
        <v>0</v>
      </c>
    </row>
    <row r="70" spans="1:13" x14ac:dyDescent="0.25">
      <c r="A70" s="2">
        <v>43010</v>
      </c>
      <c r="B70" t="s">
        <v>1</v>
      </c>
      <c r="C70" s="5" t="s">
        <v>21</v>
      </c>
      <c r="D70" s="3">
        <v>0.56805555555555554</v>
      </c>
      <c r="H70">
        <v>1</v>
      </c>
      <c r="I70" t="s">
        <v>9</v>
      </c>
      <c r="J70" t="s">
        <v>5</v>
      </c>
    </row>
    <row r="71" spans="1:13" s="29" customFormat="1" x14ac:dyDescent="0.25">
      <c r="A71" s="28">
        <v>43010</v>
      </c>
      <c r="B71" s="29" t="s">
        <v>1</v>
      </c>
      <c r="C71" s="30" t="s">
        <v>21</v>
      </c>
      <c r="D71" s="31">
        <v>0.56944444444444442</v>
      </c>
      <c r="E71" s="29">
        <v>0</v>
      </c>
    </row>
    <row r="72" spans="1:13" s="29" customFormat="1" x14ac:dyDescent="0.25">
      <c r="A72" s="28">
        <v>43010</v>
      </c>
      <c r="B72" s="29" t="s">
        <v>1</v>
      </c>
      <c r="C72" s="30" t="s">
        <v>21</v>
      </c>
      <c r="D72" s="31">
        <v>0.57777777777777783</v>
      </c>
      <c r="E72" s="29">
        <v>0</v>
      </c>
    </row>
    <row r="73" spans="1:13" s="29" customFormat="1" x14ac:dyDescent="0.25">
      <c r="A73" s="28">
        <v>43012</v>
      </c>
      <c r="B73" s="29" t="s">
        <v>1</v>
      </c>
      <c r="C73" s="30" t="s">
        <v>23</v>
      </c>
      <c r="D73" s="31">
        <v>0.44097222222222227</v>
      </c>
      <c r="E73" s="29">
        <v>0</v>
      </c>
    </row>
    <row r="74" spans="1:13" x14ac:dyDescent="0.25">
      <c r="A74" s="2">
        <v>43012</v>
      </c>
      <c r="B74" t="s">
        <v>1</v>
      </c>
      <c r="C74" s="5" t="s">
        <v>23</v>
      </c>
      <c r="D74" s="3">
        <v>0.44513888888888892</v>
      </c>
      <c r="H74">
        <v>1</v>
      </c>
    </row>
    <row r="75" spans="1:13" x14ac:dyDescent="0.25">
      <c r="A75" s="2">
        <v>43012</v>
      </c>
      <c r="B75" t="s">
        <v>1</v>
      </c>
      <c r="C75" s="5" t="s">
        <v>23</v>
      </c>
      <c r="D75" s="3">
        <v>0.45277777777777778</v>
      </c>
      <c r="H75">
        <v>1</v>
      </c>
      <c r="I75" t="s">
        <v>3</v>
      </c>
      <c r="J75" t="s">
        <v>4</v>
      </c>
      <c r="K75">
        <v>1</v>
      </c>
      <c r="L75">
        <v>2</v>
      </c>
      <c r="M75">
        <v>1</v>
      </c>
    </row>
    <row r="76" spans="1:13" x14ac:dyDescent="0.25">
      <c r="A76" s="2">
        <v>43012</v>
      </c>
      <c r="B76" t="s">
        <v>1</v>
      </c>
      <c r="C76" s="5" t="s">
        <v>23</v>
      </c>
      <c r="D76" s="3">
        <v>0.46180555555555558</v>
      </c>
      <c r="H76">
        <v>1</v>
      </c>
      <c r="I76" t="s">
        <v>12</v>
      </c>
      <c r="J76" t="s">
        <v>11</v>
      </c>
    </row>
    <row r="77" spans="1:13" x14ac:dyDescent="0.25">
      <c r="A77" s="2">
        <v>43012</v>
      </c>
      <c r="B77" t="s">
        <v>1</v>
      </c>
      <c r="C77" s="5" t="s">
        <v>24</v>
      </c>
      <c r="D77" s="3">
        <v>0.46666666666666662</v>
      </c>
      <c r="H77">
        <v>1</v>
      </c>
    </row>
    <row r="78" spans="1:13" x14ac:dyDescent="0.25">
      <c r="A78" s="2">
        <v>43012</v>
      </c>
      <c r="B78" t="s">
        <v>1</v>
      </c>
      <c r="C78" s="5" t="s">
        <v>24</v>
      </c>
      <c r="D78" s="3">
        <v>0.4694444444444445</v>
      </c>
      <c r="H78">
        <v>1</v>
      </c>
      <c r="J78" t="s">
        <v>5</v>
      </c>
      <c r="K78">
        <v>1</v>
      </c>
      <c r="L78">
        <v>2</v>
      </c>
      <c r="M78">
        <v>1</v>
      </c>
    </row>
    <row r="79" spans="1:13" x14ac:dyDescent="0.25">
      <c r="A79" s="2">
        <v>43012</v>
      </c>
      <c r="B79" t="s">
        <v>1</v>
      </c>
      <c r="C79" s="5" t="s">
        <v>24</v>
      </c>
      <c r="D79" s="3">
        <v>0.47083333333333338</v>
      </c>
      <c r="H79">
        <v>1</v>
      </c>
      <c r="J79" t="s">
        <v>7</v>
      </c>
    </row>
    <row r="80" spans="1:13" x14ac:dyDescent="0.25">
      <c r="A80" s="2">
        <v>43012</v>
      </c>
      <c r="B80" t="s">
        <v>1</v>
      </c>
      <c r="C80" s="5" t="s">
        <v>24</v>
      </c>
      <c r="D80" s="3">
        <v>0.47222222222222227</v>
      </c>
      <c r="H80">
        <v>1</v>
      </c>
      <c r="J80" t="s">
        <v>1</v>
      </c>
    </row>
    <row r="81" spans="1:13" s="29" customFormat="1" x14ac:dyDescent="0.25">
      <c r="A81" s="28">
        <v>43012</v>
      </c>
      <c r="B81" s="29" t="s">
        <v>1</v>
      </c>
      <c r="C81" s="30" t="s">
        <v>24</v>
      </c>
      <c r="D81" s="31">
        <v>0.47291666666666665</v>
      </c>
      <c r="E81" s="29">
        <v>0</v>
      </c>
    </row>
    <row r="82" spans="1:13" x14ac:dyDescent="0.25">
      <c r="A82" s="2">
        <v>43012</v>
      </c>
      <c r="B82" t="s">
        <v>1</v>
      </c>
      <c r="C82" s="5" t="s">
        <v>24</v>
      </c>
      <c r="D82" s="3">
        <v>0.47638888888888892</v>
      </c>
      <c r="H82">
        <v>1</v>
      </c>
      <c r="I82" t="s">
        <v>3</v>
      </c>
      <c r="J82" t="s">
        <v>4</v>
      </c>
    </row>
    <row r="83" spans="1:13" x14ac:dyDescent="0.25">
      <c r="A83" s="2">
        <v>43012</v>
      </c>
      <c r="B83" t="s">
        <v>1</v>
      </c>
      <c r="C83" s="5" t="s">
        <v>24</v>
      </c>
      <c r="D83" s="3">
        <v>0.47916666666666669</v>
      </c>
      <c r="H83">
        <v>1</v>
      </c>
    </row>
    <row r="84" spans="1:13" s="6" customFormat="1" x14ac:dyDescent="0.25">
      <c r="A84" s="18">
        <v>43012</v>
      </c>
      <c r="B84" s="6" t="s">
        <v>1</v>
      </c>
      <c r="C84" s="19" t="s">
        <v>24</v>
      </c>
      <c r="D84" s="20">
        <v>0.47986111111111113</v>
      </c>
      <c r="E84" s="6">
        <v>1</v>
      </c>
    </row>
    <row r="85" spans="1:13" s="6" customFormat="1" x14ac:dyDescent="0.25">
      <c r="A85" s="18">
        <v>43012</v>
      </c>
      <c r="B85" s="6" t="s">
        <v>1</v>
      </c>
      <c r="C85" s="19" t="s">
        <v>24</v>
      </c>
      <c r="D85" s="20">
        <v>0.4861111111111111</v>
      </c>
      <c r="E85" s="6">
        <v>1</v>
      </c>
      <c r="F85" s="6" t="s">
        <v>3</v>
      </c>
      <c r="G85" s="6" t="s">
        <v>4</v>
      </c>
    </row>
    <row r="86" spans="1:13" s="29" customFormat="1" x14ac:dyDescent="0.25">
      <c r="A86" s="28">
        <v>43012</v>
      </c>
      <c r="B86" s="29" t="s">
        <v>1</v>
      </c>
      <c r="C86" s="30" t="s">
        <v>24</v>
      </c>
      <c r="D86" s="31">
        <v>0.48958333333333331</v>
      </c>
      <c r="E86" s="29">
        <v>0</v>
      </c>
    </row>
    <row r="87" spans="1:13" x14ac:dyDescent="0.25">
      <c r="A87" s="2">
        <v>43012</v>
      </c>
      <c r="B87" t="s">
        <v>1</v>
      </c>
      <c r="C87" s="5" t="s">
        <v>24</v>
      </c>
      <c r="D87" s="3">
        <v>0.49374999999999997</v>
      </c>
      <c r="H87">
        <v>1</v>
      </c>
      <c r="I87" t="s">
        <v>9</v>
      </c>
      <c r="J87" t="s">
        <v>5</v>
      </c>
    </row>
    <row r="88" spans="1:13" x14ac:dyDescent="0.25">
      <c r="A88" s="2">
        <v>43013</v>
      </c>
      <c r="B88" t="s">
        <v>1</v>
      </c>
      <c r="C88" s="5" t="s">
        <v>25</v>
      </c>
      <c r="D88" s="3">
        <v>0.40277777777777773</v>
      </c>
      <c r="H88">
        <v>1</v>
      </c>
      <c r="J88" t="s">
        <v>1</v>
      </c>
      <c r="K88">
        <v>1</v>
      </c>
      <c r="L88">
        <v>2</v>
      </c>
      <c r="M88">
        <v>1</v>
      </c>
    </row>
    <row r="89" spans="1:13" x14ac:dyDescent="0.25">
      <c r="A89" s="2">
        <v>43013</v>
      </c>
      <c r="B89" t="s">
        <v>1</v>
      </c>
      <c r="C89" s="5" t="s">
        <v>25</v>
      </c>
      <c r="D89" s="3">
        <v>0.41250000000000003</v>
      </c>
      <c r="H89">
        <v>1</v>
      </c>
    </row>
    <row r="90" spans="1:13" x14ac:dyDescent="0.25">
      <c r="A90" s="2">
        <v>43013</v>
      </c>
      <c r="B90" t="s">
        <v>1</v>
      </c>
      <c r="C90" s="5" t="s">
        <v>25</v>
      </c>
      <c r="D90" s="3">
        <v>0.42291666666666666</v>
      </c>
      <c r="H90">
        <v>1</v>
      </c>
    </row>
    <row r="91" spans="1:13" s="29" customFormat="1" x14ac:dyDescent="0.25">
      <c r="A91" s="28">
        <v>43013</v>
      </c>
      <c r="B91" s="29" t="s">
        <v>1</v>
      </c>
      <c r="C91" s="30" t="s">
        <v>25</v>
      </c>
      <c r="D91" s="31">
        <v>0.4236111111111111</v>
      </c>
      <c r="E91" s="29">
        <v>0</v>
      </c>
    </row>
    <row r="92" spans="1:13" x14ac:dyDescent="0.25">
      <c r="A92" s="2">
        <v>43013</v>
      </c>
      <c r="B92" t="s">
        <v>1</v>
      </c>
      <c r="C92" s="5" t="s">
        <v>26</v>
      </c>
      <c r="D92" s="3">
        <v>0.4381944444444445</v>
      </c>
      <c r="H92">
        <v>1</v>
      </c>
      <c r="J92" t="s">
        <v>1</v>
      </c>
    </row>
    <row r="93" spans="1:13" s="29" customFormat="1" x14ac:dyDescent="0.25">
      <c r="A93" s="28">
        <v>43013</v>
      </c>
      <c r="B93" s="29" t="s">
        <v>1</v>
      </c>
      <c r="C93" s="30" t="s">
        <v>26</v>
      </c>
      <c r="D93" s="31">
        <v>0.43958333333333338</v>
      </c>
      <c r="E93" s="29">
        <v>0</v>
      </c>
    </row>
    <row r="94" spans="1:13" x14ac:dyDescent="0.25">
      <c r="A94" s="2">
        <v>43013</v>
      </c>
      <c r="B94" t="s">
        <v>1</v>
      </c>
      <c r="C94" s="5" t="s">
        <v>26</v>
      </c>
      <c r="D94" s="3">
        <v>0.44166666666666665</v>
      </c>
      <c r="H94">
        <v>1</v>
      </c>
      <c r="I94" t="s">
        <v>9</v>
      </c>
      <c r="J94" t="s">
        <v>5</v>
      </c>
    </row>
    <row r="95" spans="1:13" s="6" customFormat="1" x14ac:dyDescent="0.25">
      <c r="A95" s="18">
        <v>43013</v>
      </c>
      <c r="B95" s="6" t="s">
        <v>1</v>
      </c>
      <c r="C95" s="19" t="s">
        <v>26</v>
      </c>
      <c r="D95" s="20">
        <v>0.44930555555555557</v>
      </c>
      <c r="E95" s="6">
        <v>1</v>
      </c>
      <c r="F95" s="6" t="s">
        <v>9</v>
      </c>
      <c r="G95" s="6" t="s">
        <v>5</v>
      </c>
    </row>
    <row r="96" spans="1:13" x14ac:dyDescent="0.25">
      <c r="A96" s="2">
        <v>43016</v>
      </c>
      <c r="B96" t="s">
        <v>1</v>
      </c>
      <c r="C96" s="5" t="s">
        <v>29</v>
      </c>
      <c r="D96" s="3">
        <v>0.5493055555555556</v>
      </c>
      <c r="H96">
        <v>1</v>
      </c>
      <c r="I96" t="s">
        <v>18</v>
      </c>
      <c r="J96" t="s">
        <v>5</v>
      </c>
    </row>
    <row r="97" spans="1:13" x14ac:dyDescent="0.25">
      <c r="A97" s="2">
        <v>43016</v>
      </c>
      <c r="B97" t="s">
        <v>1</v>
      </c>
      <c r="C97" s="5" t="s">
        <v>30</v>
      </c>
      <c r="D97" s="3">
        <v>0.55347222222222225</v>
      </c>
      <c r="H97">
        <v>1</v>
      </c>
      <c r="J97" t="s">
        <v>4</v>
      </c>
    </row>
    <row r="98" spans="1:13" s="6" customFormat="1" x14ac:dyDescent="0.25">
      <c r="A98" s="18">
        <v>43016</v>
      </c>
      <c r="B98" s="6" t="s">
        <v>1</v>
      </c>
      <c r="C98" s="19" t="s">
        <v>30</v>
      </c>
      <c r="D98" s="20">
        <v>0.55833333333333335</v>
      </c>
      <c r="E98" s="6">
        <v>1</v>
      </c>
      <c r="F98" s="6" t="s">
        <v>27</v>
      </c>
      <c r="G98" s="6" t="s">
        <v>5</v>
      </c>
    </row>
    <row r="99" spans="1:13" s="29" customFormat="1" x14ac:dyDescent="0.25">
      <c r="A99" s="28">
        <v>43016</v>
      </c>
      <c r="B99" s="29" t="s">
        <v>1</v>
      </c>
      <c r="C99" s="30" t="s">
        <v>30</v>
      </c>
      <c r="D99" s="31">
        <v>0.56319444444444444</v>
      </c>
      <c r="E99" s="29">
        <v>0</v>
      </c>
    </row>
    <row r="100" spans="1:13" x14ac:dyDescent="0.25">
      <c r="A100" s="2">
        <v>43016</v>
      </c>
      <c r="B100" t="s">
        <v>1</v>
      </c>
      <c r="C100" s="5" t="s">
        <v>30</v>
      </c>
      <c r="D100" s="3">
        <v>6.3888888888888884E-2</v>
      </c>
      <c r="H100">
        <v>1</v>
      </c>
    </row>
    <row r="101" spans="1:13" x14ac:dyDescent="0.25">
      <c r="A101" s="2">
        <v>43016</v>
      </c>
      <c r="B101" t="s">
        <v>1</v>
      </c>
      <c r="C101" s="5" t="s">
        <v>30</v>
      </c>
      <c r="D101" s="3">
        <v>0.56666666666666665</v>
      </c>
      <c r="H101">
        <v>1</v>
      </c>
      <c r="J101" t="s">
        <v>1</v>
      </c>
    </row>
    <row r="102" spans="1:13" s="6" customFormat="1" x14ac:dyDescent="0.25">
      <c r="A102" s="18">
        <v>43016</v>
      </c>
      <c r="B102" s="6" t="s">
        <v>1</v>
      </c>
      <c r="C102" s="19" t="s">
        <v>30</v>
      </c>
      <c r="D102" s="20">
        <v>0.56805555555555554</v>
      </c>
      <c r="E102" s="6">
        <v>1</v>
      </c>
      <c r="F102" s="6" t="s">
        <v>3</v>
      </c>
      <c r="G102" s="6" t="s">
        <v>4</v>
      </c>
    </row>
    <row r="103" spans="1:13" s="29" customFormat="1" x14ac:dyDescent="0.25">
      <c r="A103" s="28">
        <v>43016</v>
      </c>
      <c r="B103" s="29" t="s">
        <v>1</v>
      </c>
      <c r="C103" s="30" t="s">
        <v>30</v>
      </c>
      <c r="D103" s="31">
        <v>0.57361111111111118</v>
      </c>
      <c r="E103" s="29">
        <v>0</v>
      </c>
    </row>
    <row r="104" spans="1:13" s="6" customFormat="1" x14ac:dyDescent="0.25">
      <c r="A104" s="18">
        <v>43016</v>
      </c>
      <c r="B104" s="6" t="s">
        <v>1</v>
      </c>
      <c r="C104" s="19" t="s">
        <v>30</v>
      </c>
      <c r="D104" s="20">
        <v>0.57708333333333328</v>
      </c>
      <c r="E104" s="6">
        <v>1</v>
      </c>
      <c r="F104" s="6" t="s">
        <v>3</v>
      </c>
      <c r="G104" s="6" t="s">
        <v>4</v>
      </c>
    </row>
    <row r="105" spans="1:13" s="6" customFormat="1" x14ac:dyDescent="0.25">
      <c r="A105" s="18">
        <v>43016</v>
      </c>
      <c r="B105" s="6" t="s">
        <v>1</v>
      </c>
      <c r="C105" s="19" t="s">
        <v>30</v>
      </c>
      <c r="D105" s="20">
        <v>0.58333333333333337</v>
      </c>
      <c r="E105" s="6">
        <v>1</v>
      </c>
      <c r="F105" s="6" t="s">
        <v>3</v>
      </c>
      <c r="G105" s="6" t="s">
        <v>4</v>
      </c>
      <c r="K105" s="6">
        <v>1</v>
      </c>
      <c r="L105" s="6">
        <v>2</v>
      </c>
      <c r="M105" s="6">
        <v>1</v>
      </c>
    </row>
    <row r="106" spans="1:13" x14ac:dyDescent="0.25">
      <c r="A106" s="2">
        <v>43016</v>
      </c>
      <c r="B106" t="s">
        <v>1</v>
      </c>
      <c r="C106" s="5" t="s">
        <v>31</v>
      </c>
      <c r="D106" s="3">
        <v>0.6020833333333333</v>
      </c>
      <c r="H106">
        <v>1</v>
      </c>
      <c r="I106" t="s">
        <v>18</v>
      </c>
    </row>
    <row r="107" spans="1:13" x14ac:dyDescent="0.25">
      <c r="A107" s="2">
        <v>43016</v>
      </c>
      <c r="B107" t="s">
        <v>1</v>
      </c>
      <c r="C107" s="5" t="s">
        <v>31</v>
      </c>
      <c r="D107" s="3">
        <v>0.61458333333333337</v>
      </c>
      <c r="H107">
        <v>1</v>
      </c>
      <c r="I107" t="s">
        <v>9</v>
      </c>
    </row>
    <row r="108" spans="1:13" s="29" customFormat="1" x14ac:dyDescent="0.25">
      <c r="A108" s="28">
        <v>43016</v>
      </c>
      <c r="B108" s="29" t="s">
        <v>1</v>
      </c>
      <c r="C108" s="30" t="s">
        <v>31</v>
      </c>
      <c r="D108" s="31">
        <v>0.61944444444444446</v>
      </c>
      <c r="E108" s="29">
        <v>0</v>
      </c>
    </row>
    <row r="109" spans="1:13" x14ac:dyDescent="0.25">
      <c r="A109" s="2">
        <v>43016</v>
      </c>
      <c r="B109" t="s">
        <v>1</v>
      </c>
      <c r="C109" s="5" t="s">
        <v>32</v>
      </c>
      <c r="D109" s="3">
        <v>0.63194444444444442</v>
      </c>
      <c r="H109">
        <v>1</v>
      </c>
      <c r="J109" t="s">
        <v>5</v>
      </c>
    </row>
    <row r="110" spans="1:13" x14ac:dyDescent="0.25">
      <c r="A110" s="2">
        <v>43016</v>
      </c>
      <c r="B110" t="s">
        <v>1</v>
      </c>
      <c r="C110" s="5" t="s">
        <v>32</v>
      </c>
      <c r="D110" s="3">
        <v>0.63263888888888886</v>
      </c>
      <c r="H110">
        <v>1</v>
      </c>
      <c r="I110" t="s">
        <v>3</v>
      </c>
      <c r="J110" t="s">
        <v>4</v>
      </c>
    </row>
    <row r="111" spans="1:13" x14ac:dyDescent="0.25">
      <c r="A111" s="2">
        <v>43016</v>
      </c>
      <c r="B111" t="s">
        <v>1</v>
      </c>
      <c r="C111" s="5" t="s">
        <v>32</v>
      </c>
      <c r="D111" s="3">
        <v>0.63958333333333328</v>
      </c>
      <c r="H111">
        <v>1</v>
      </c>
      <c r="I111" t="s">
        <v>9</v>
      </c>
      <c r="J111" t="s">
        <v>5</v>
      </c>
    </row>
    <row r="112" spans="1:13" x14ac:dyDescent="0.25">
      <c r="A112" s="2">
        <v>43016</v>
      </c>
      <c r="B112" t="s">
        <v>1</v>
      </c>
      <c r="C112" s="5" t="s">
        <v>32</v>
      </c>
      <c r="D112" s="3">
        <v>0.64097222222222217</v>
      </c>
      <c r="H112">
        <v>1</v>
      </c>
    </row>
    <row r="113" spans="1:13" x14ac:dyDescent="0.25">
      <c r="A113" s="2">
        <v>43016</v>
      </c>
      <c r="B113" t="s">
        <v>1</v>
      </c>
      <c r="C113" s="5" t="s">
        <v>32</v>
      </c>
      <c r="D113" s="3">
        <v>0.6430555555555556</v>
      </c>
      <c r="H113">
        <v>1</v>
      </c>
      <c r="I113" t="s">
        <v>3</v>
      </c>
      <c r="J113" t="s">
        <v>1</v>
      </c>
    </row>
    <row r="114" spans="1:13" x14ac:dyDescent="0.25">
      <c r="A114" s="2">
        <v>43016</v>
      </c>
      <c r="B114" t="s">
        <v>1</v>
      </c>
      <c r="C114" s="5" t="s">
        <v>32</v>
      </c>
      <c r="D114" s="3">
        <v>0.64583333333333337</v>
      </c>
      <c r="H114">
        <v>1</v>
      </c>
      <c r="I114" t="s">
        <v>9</v>
      </c>
      <c r="J114" t="s">
        <v>5</v>
      </c>
    </row>
    <row r="115" spans="1:13" x14ac:dyDescent="0.25">
      <c r="A115" s="2">
        <v>43016</v>
      </c>
      <c r="B115" t="s">
        <v>1</v>
      </c>
      <c r="C115" s="5" t="s">
        <v>32</v>
      </c>
      <c r="D115" s="3">
        <v>0.65138888888888891</v>
      </c>
      <c r="H115">
        <v>1</v>
      </c>
      <c r="I115" t="s">
        <v>3</v>
      </c>
      <c r="J115" t="s">
        <v>10</v>
      </c>
      <c r="K115">
        <v>1</v>
      </c>
      <c r="L115">
        <v>2</v>
      </c>
      <c r="M115">
        <v>1</v>
      </c>
    </row>
    <row r="116" spans="1:13" s="29" customFormat="1" x14ac:dyDescent="0.25">
      <c r="A116" s="28">
        <v>43016</v>
      </c>
      <c r="B116" s="29" t="s">
        <v>1</v>
      </c>
      <c r="C116" s="30" t="s">
        <v>32</v>
      </c>
      <c r="D116" s="31">
        <v>0.65277777777777779</v>
      </c>
      <c r="E116" s="29">
        <v>0</v>
      </c>
    </row>
    <row r="117" spans="1:13" x14ac:dyDescent="0.25">
      <c r="A117" s="2">
        <v>43016</v>
      </c>
      <c r="B117" t="s">
        <v>1</v>
      </c>
      <c r="C117" s="5" t="s">
        <v>32</v>
      </c>
      <c r="D117" s="3">
        <v>0.65486111111111112</v>
      </c>
      <c r="H117">
        <v>1</v>
      </c>
      <c r="I117" t="s">
        <v>3</v>
      </c>
      <c r="J117" t="s">
        <v>4</v>
      </c>
      <c r="K117">
        <v>1</v>
      </c>
      <c r="L117">
        <v>3</v>
      </c>
      <c r="M117">
        <v>3</v>
      </c>
    </row>
    <row r="118" spans="1:13" s="6" customFormat="1" x14ac:dyDescent="0.25">
      <c r="A118" s="18">
        <v>43017</v>
      </c>
      <c r="B118" s="6" t="s">
        <v>1</v>
      </c>
      <c r="C118" s="20" t="s">
        <v>33</v>
      </c>
      <c r="D118" s="20">
        <v>0.59861111111111109</v>
      </c>
      <c r="E118" s="6">
        <v>1</v>
      </c>
      <c r="F118" s="6" t="s">
        <v>9</v>
      </c>
      <c r="G118" s="6" t="s">
        <v>5</v>
      </c>
      <c r="K118" s="6">
        <v>1</v>
      </c>
      <c r="L118" s="6">
        <v>2</v>
      </c>
      <c r="M118" s="6">
        <v>1</v>
      </c>
    </row>
    <row r="119" spans="1:13" s="6" customFormat="1" x14ac:dyDescent="0.25">
      <c r="A119" s="18">
        <v>43017</v>
      </c>
      <c r="B119" s="6" t="s">
        <v>1</v>
      </c>
      <c r="C119" s="20" t="s">
        <v>33</v>
      </c>
      <c r="D119" s="20">
        <v>0.60347222222222219</v>
      </c>
      <c r="E119" s="6">
        <v>1</v>
      </c>
      <c r="G119" s="6" t="s">
        <v>7</v>
      </c>
    </row>
    <row r="120" spans="1:13" s="6" customFormat="1" x14ac:dyDescent="0.25">
      <c r="A120" s="18">
        <v>43017</v>
      </c>
      <c r="B120" s="6" t="s">
        <v>1</v>
      </c>
      <c r="C120" s="20" t="s">
        <v>33</v>
      </c>
      <c r="D120" s="20">
        <v>0.60486111111111118</v>
      </c>
      <c r="E120" s="6">
        <v>1</v>
      </c>
      <c r="F120" s="6" t="s">
        <v>12</v>
      </c>
    </row>
    <row r="121" spans="1:13" s="6" customFormat="1" x14ac:dyDescent="0.25">
      <c r="A121" s="18">
        <v>43017</v>
      </c>
      <c r="B121" s="6" t="s">
        <v>1</v>
      </c>
      <c r="C121" s="20" t="s">
        <v>33</v>
      </c>
      <c r="D121" s="20">
        <v>0.60625000000000007</v>
      </c>
      <c r="E121" s="6">
        <v>1</v>
      </c>
      <c r="G121" s="6" t="s">
        <v>7</v>
      </c>
    </row>
    <row r="122" spans="1:13" s="29" customFormat="1" x14ac:dyDescent="0.25">
      <c r="A122" s="28">
        <v>43017</v>
      </c>
      <c r="B122" s="29" t="s">
        <v>1</v>
      </c>
      <c r="C122" s="31" t="s">
        <v>34</v>
      </c>
      <c r="D122" s="31">
        <v>0.64027777777777783</v>
      </c>
      <c r="E122" s="29">
        <v>0</v>
      </c>
    </row>
    <row r="123" spans="1:13" x14ac:dyDescent="0.25">
      <c r="A123" s="2">
        <v>43017</v>
      </c>
      <c r="B123" t="s">
        <v>1</v>
      </c>
      <c r="C123" s="3" t="s">
        <v>34</v>
      </c>
      <c r="D123" s="3">
        <v>0.64444444444444449</v>
      </c>
      <c r="H123">
        <v>1</v>
      </c>
      <c r="I123" t="s">
        <v>20</v>
      </c>
    </row>
    <row r="124" spans="1:13" s="6" customFormat="1" x14ac:dyDescent="0.25">
      <c r="A124" s="18">
        <v>43017</v>
      </c>
      <c r="B124" s="6" t="s">
        <v>1</v>
      </c>
      <c r="C124" s="20" t="s">
        <v>34</v>
      </c>
      <c r="D124" s="20">
        <v>0.64513888888888882</v>
      </c>
      <c r="E124" s="6">
        <v>1</v>
      </c>
      <c r="F124" s="6" t="s">
        <v>27</v>
      </c>
      <c r="G124" s="6" t="s">
        <v>5</v>
      </c>
    </row>
    <row r="125" spans="1:13" x14ac:dyDescent="0.25">
      <c r="A125" s="2">
        <v>43017</v>
      </c>
      <c r="B125" t="s">
        <v>1</v>
      </c>
      <c r="C125" s="3" t="s">
        <v>34</v>
      </c>
      <c r="D125" s="3">
        <v>0.64722222222222225</v>
      </c>
      <c r="H125">
        <v>1</v>
      </c>
      <c r="I125" t="s">
        <v>3</v>
      </c>
      <c r="J125" t="s">
        <v>1</v>
      </c>
      <c r="K125">
        <v>1</v>
      </c>
      <c r="L125">
        <v>2</v>
      </c>
      <c r="M125">
        <v>1</v>
      </c>
    </row>
    <row r="126" spans="1:13" x14ac:dyDescent="0.25">
      <c r="A126" s="2">
        <v>43018</v>
      </c>
      <c r="B126" t="s">
        <v>1</v>
      </c>
      <c r="C126" s="3" t="s">
        <v>37</v>
      </c>
      <c r="D126" s="3">
        <v>0.52152777777777781</v>
      </c>
      <c r="H126">
        <v>1</v>
      </c>
    </row>
    <row r="127" spans="1:13" x14ac:dyDescent="0.25">
      <c r="A127" s="2">
        <v>43018</v>
      </c>
      <c r="B127" t="s">
        <v>1</v>
      </c>
      <c r="C127" s="3" t="s">
        <v>37</v>
      </c>
      <c r="D127" s="3">
        <v>0.52361111111111114</v>
      </c>
      <c r="H127">
        <v>1</v>
      </c>
      <c r="J127" t="s">
        <v>7</v>
      </c>
      <c r="K127">
        <v>1</v>
      </c>
      <c r="L127">
        <v>2</v>
      </c>
      <c r="M127">
        <v>1</v>
      </c>
    </row>
    <row r="128" spans="1:13" x14ac:dyDescent="0.25">
      <c r="A128" s="2">
        <v>43018</v>
      </c>
      <c r="B128" t="s">
        <v>1</v>
      </c>
      <c r="C128" s="3" t="s">
        <v>37</v>
      </c>
      <c r="D128" s="3">
        <v>0.52500000000000002</v>
      </c>
      <c r="H128">
        <v>1</v>
      </c>
      <c r="J128" t="s">
        <v>5</v>
      </c>
    </row>
    <row r="129" spans="1:13" s="6" customFormat="1" x14ac:dyDescent="0.25">
      <c r="A129" s="18">
        <v>43018</v>
      </c>
      <c r="B129" s="6" t="s">
        <v>1</v>
      </c>
      <c r="C129" s="20" t="s">
        <v>37</v>
      </c>
      <c r="D129" s="20">
        <v>0.52986111111111112</v>
      </c>
      <c r="E129" s="6">
        <v>1</v>
      </c>
      <c r="F129" s="6" t="s">
        <v>3</v>
      </c>
      <c r="G129" s="6" t="s">
        <v>1</v>
      </c>
    </row>
    <row r="130" spans="1:13" s="29" customFormat="1" x14ac:dyDescent="0.25">
      <c r="A130" s="28">
        <v>43018</v>
      </c>
      <c r="B130" s="29" t="s">
        <v>1</v>
      </c>
      <c r="C130" s="31" t="s">
        <v>37</v>
      </c>
      <c r="D130" s="31">
        <v>0.53402777777777777</v>
      </c>
      <c r="E130" s="29">
        <v>0</v>
      </c>
    </row>
    <row r="131" spans="1:13" s="6" customFormat="1" x14ac:dyDescent="0.25">
      <c r="A131" s="18">
        <v>43018</v>
      </c>
      <c r="B131" s="6" t="s">
        <v>1</v>
      </c>
      <c r="C131" s="20" t="s">
        <v>37</v>
      </c>
      <c r="D131" s="20">
        <v>0.54166666666666663</v>
      </c>
      <c r="E131" s="6">
        <v>1</v>
      </c>
      <c r="F131" s="6" t="s">
        <v>27</v>
      </c>
      <c r="G131" s="6" t="s">
        <v>5</v>
      </c>
    </row>
    <row r="132" spans="1:13" s="6" customFormat="1" x14ac:dyDescent="0.25">
      <c r="A132" s="18">
        <v>43018</v>
      </c>
      <c r="B132" s="6" t="s">
        <v>1</v>
      </c>
      <c r="C132" s="20" t="s">
        <v>37</v>
      </c>
      <c r="D132" s="20">
        <v>0.54375000000000007</v>
      </c>
      <c r="E132" s="6">
        <v>1</v>
      </c>
      <c r="F132" s="6" t="s">
        <v>27</v>
      </c>
      <c r="G132" s="6" t="s">
        <v>4</v>
      </c>
      <c r="K132" s="6">
        <v>1</v>
      </c>
      <c r="L132" s="6">
        <v>2</v>
      </c>
      <c r="M132" s="6">
        <v>2</v>
      </c>
    </row>
    <row r="133" spans="1:13" x14ac:dyDescent="0.25">
      <c r="A133" s="2">
        <v>43018</v>
      </c>
      <c r="B133" t="s">
        <v>1</v>
      </c>
      <c r="C133" s="3" t="s">
        <v>37</v>
      </c>
      <c r="D133" s="3">
        <v>0.54513888888888895</v>
      </c>
      <c r="H133">
        <v>1</v>
      </c>
      <c r="J133" t="s">
        <v>1</v>
      </c>
    </row>
    <row r="134" spans="1:13" s="29" customFormat="1" x14ac:dyDescent="0.25">
      <c r="A134" s="28">
        <v>43018</v>
      </c>
      <c r="B134" s="29" t="s">
        <v>1</v>
      </c>
      <c r="C134" s="31" t="s">
        <v>31</v>
      </c>
      <c r="D134" s="31">
        <v>0.60277777777777775</v>
      </c>
      <c r="E134" s="29">
        <v>0</v>
      </c>
    </row>
    <row r="135" spans="1:13" x14ac:dyDescent="0.25">
      <c r="A135" s="2">
        <v>43018</v>
      </c>
      <c r="B135" t="s">
        <v>1</v>
      </c>
      <c r="C135" s="3" t="s">
        <v>31</v>
      </c>
      <c r="D135" s="3">
        <v>0.60763888888888895</v>
      </c>
      <c r="H135">
        <v>1</v>
      </c>
      <c r="J135" t="s">
        <v>1</v>
      </c>
    </row>
    <row r="136" spans="1:13" s="6" customFormat="1" x14ac:dyDescent="0.25">
      <c r="A136" s="18">
        <v>43018</v>
      </c>
      <c r="B136" s="6" t="s">
        <v>1</v>
      </c>
      <c r="C136" s="20" t="s">
        <v>31</v>
      </c>
      <c r="D136" s="20">
        <v>0.60972222222222217</v>
      </c>
      <c r="E136" s="6">
        <v>1</v>
      </c>
      <c r="F136" s="6" t="s">
        <v>9</v>
      </c>
      <c r="G136" s="6" t="s">
        <v>28</v>
      </c>
      <c r="K136" s="6">
        <v>1</v>
      </c>
      <c r="L136" s="6">
        <v>3</v>
      </c>
      <c r="M136" s="6">
        <v>3</v>
      </c>
    </row>
    <row r="137" spans="1:13" s="29" customFormat="1" x14ac:dyDescent="0.25">
      <c r="A137" s="28">
        <v>43018</v>
      </c>
      <c r="B137" s="29" t="s">
        <v>1</v>
      </c>
      <c r="C137" s="31" t="s">
        <v>31</v>
      </c>
      <c r="D137" s="31">
        <v>0.61458333333333337</v>
      </c>
      <c r="E137" s="29">
        <v>0</v>
      </c>
    </row>
    <row r="138" spans="1:13" s="6" customFormat="1" x14ac:dyDescent="0.25">
      <c r="A138" s="18">
        <v>43018</v>
      </c>
      <c r="B138" s="6" t="s">
        <v>1</v>
      </c>
      <c r="C138" s="20" t="s">
        <v>31</v>
      </c>
      <c r="D138" s="20">
        <v>0.61944444444444446</v>
      </c>
      <c r="E138" s="6">
        <v>1</v>
      </c>
      <c r="F138" s="6" t="s">
        <v>3</v>
      </c>
      <c r="G138" s="6" t="s">
        <v>1</v>
      </c>
      <c r="K138" s="6">
        <v>1</v>
      </c>
      <c r="L138" s="6">
        <v>2</v>
      </c>
      <c r="M138" s="6">
        <v>2</v>
      </c>
    </row>
    <row r="139" spans="1:13" x14ac:dyDescent="0.25">
      <c r="A139" s="2">
        <v>43018</v>
      </c>
      <c r="B139" t="s">
        <v>1</v>
      </c>
      <c r="C139" s="3" t="s">
        <v>31</v>
      </c>
      <c r="D139" s="3">
        <v>0.62291666666666667</v>
      </c>
      <c r="H139">
        <v>1</v>
      </c>
      <c r="I139" t="s">
        <v>27</v>
      </c>
      <c r="J139" t="s">
        <v>5</v>
      </c>
    </row>
    <row r="140" spans="1:13" s="6" customFormat="1" x14ac:dyDescent="0.25">
      <c r="A140" s="18">
        <v>43018</v>
      </c>
      <c r="B140" s="6" t="s">
        <v>1</v>
      </c>
      <c r="C140" s="20" t="s">
        <v>31</v>
      </c>
      <c r="D140" s="20">
        <v>0.625</v>
      </c>
      <c r="E140" s="6">
        <v>1</v>
      </c>
      <c r="F140" s="6" t="s">
        <v>9</v>
      </c>
      <c r="G140" s="6" t="s">
        <v>5</v>
      </c>
    </row>
    <row r="141" spans="1:13" s="6" customFormat="1" x14ac:dyDescent="0.25">
      <c r="A141" s="18">
        <v>43019</v>
      </c>
      <c r="B141" s="6" t="s">
        <v>1</v>
      </c>
      <c r="C141" s="20" t="s">
        <v>38</v>
      </c>
      <c r="D141" s="20">
        <v>0.59861111111111109</v>
      </c>
      <c r="E141" s="6">
        <v>1</v>
      </c>
      <c r="F141" s="6" t="s">
        <v>3</v>
      </c>
      <c r="G141" s="6" t="s">
        <v>1</v>
      </c>
    </row>
    <row r="142" spans="1:13" s="29" customFormat="1" x14ac:dyDescent="0.25">
      <c r="A142" s="28">
        <v>43019</v>
      </c>
      <c r="B142" s="29" t="s">
        <v>1</v>
      </c>
      <c r="C142" s="31" t="s">
        <v>38</v>
      </c>
      <c r="D142" s="31">
        <v>0.59930555555555554</v>
      </c>
      <c r="E142" s="29">
        <v>0</v>
      </c>
    </row>
    <row r="143" spans="1:13" x14ac:dyDescent="0.25">
      <c r="A143" s="2">
        <v>43019</v>
      </c>
      <c r="B143" t="s">
        <v>1</v>
      </c>
      <c r="C143" s="3" t="s">
        <v>38</v>
      </c>
      <c r="D143" s="3">
        <v>0.6</v>
      </c>
      <c r="H143">
        <v>1</v>
      </c>
      <c r="J143" t="s">
        <v>4</v>
      </c>
    </row>
    <row r="144" spans="1:13" s="29" customFormat="1" x14ac:dyDescent="0.25">
      <c r="A144" s="28">
        <v>43019</v>
      </c>
      <c r="B144" s="29" t="s">
        <v>1</v>
      </c>
      <c r="C144" s="31" t="s">
        <v>38</v>
      </c>
      <c r="D144" s="31">
        <v>0.6020833333333333</v>
      </c>
      <c r="E144" s="29">
        <v>0</v>
      </c>
    </row>
    <row r="145" spans="1:13" x14ac:dyDescent="0.25">
      <c r="A145" s="2">
        <v>43019</v>
      </c>
      <c r="B145" t="s">
        <v>1</v>
      </c>
      <c r="C145" s="3" t="s">
        <v>38</v>
      </c>
      <c r="D145" s="3">
        <v>0.60555555555555551</v>
      </c>
      <c r="H145">
        <v>1</v>
      </c>
    </row>
    <row r="146" spans="1:13" s="29" customFormat="1" x14ac:dyDescent="0.25">
      <c r="A146" s="28">
        <v>43019</v>
      </c>
      <c r="B146" s="29" t="s">
        <v>1</v>
      </c>
      <c r="C146" s="31" t="s">
        <v>38</v>
      </c>
      <c r="D146" s="31">
        <v>0.60625000000000007</v>
      </c>
      <c r="E146" s="29">
        <v>0</v>
      </c>
    </row>
    <row r="147" spans="1:13" s="6" customFormat="1" x14ac:dyDescent="0.25">
      <c r="A147" s="18">
        <v>43019</v>
      </c>
      <c r="B147" s="6" t="s">
        <v>1</v>
      </c>
      <c r="C147" s="20" t="s">
        <v>38</v>
      </c>
      <c r="D147" s="20">
        <v>0.61041666666666672</v>
      </c>
      <c r="E147" s="6">
        <v>1</v>
      </c>
      <c r="F147" s="6" t="s">
        <v>3</v>
      </c>
      <c r="G147" s="6" t="s">
        <v>4</v>
      </c>
    </row>
    <row r="148" spans="1:13" x14ac:dyDescent="0.25">
      <c r="A148" s="2">
        <v>43019</v>
      </c>
      <c r="B148" t="s">
        <v>1</v>
      </c>
      <c r="C148" s="3" t="s">
        <v>38</v>
      </c>
      <c r="D148" s="3">
        <v>0.61458333333333337</v>
      </c>
      <c r="H148">
        <v>1</v>
      </c>
      <c r="J148" t="s">
        <v>1</v>
      </c>
    </row>
    <row r="149" spans="1:13" s="29" customFormat="1" x14ac:dyDescent="0.25">
      <c r="A149" s="28">
        <v>43019</v>
      </c>
      <c r="B149" s="29" t="s">
        <v>1</v>
      </c>
      <c r="C149" s="31" t="s">
        <v>39</v>
      </c>
      <c r="D149" s="31">
        <v>0.63055555555555554</v>
      </c>
      <c r="E149" s="29">
        <v>0</v>
      </c>
    </row>
    <row r="150" spans="1:13" x14ac:dyDescent="0.25">
      <c r="A150" s="2">
        <v>43019</v>
      </c>
      <c r="B150" t="s">
        <v>1</v>
      </c>
      <c r="C150" s="3" t="s">
        <v>39</v>
      </c>
      <c r="D150" s="3">
        <v>0.63541666666666663</v>
      </c>
      <c r="H150">
        <v>1</v>
      </c>
      <c r="J150" t="s">
        <v>1</v>
      </c>
    </row>
    <row r="151" spans="1:13" s="6" customFormat="1" x14ac:dyDescent="0.25">
      <c r="A151" s="18">
        <v>43019</v>
      </c>
      <c r="B151" s="6" t="s">
        <v>1</v>
      </c>
      <c r="C151" s="20" t="s">
        <v>39</v>
      </c>
      <c r="D151" s="20">
        <v>0.63680555555555551</v>
      </c>
      <c r="E151" s="6">
        <v>1</v>
      </c>
      <c r="F151" s="6" t="s">
        <v>3</v>
      </c>
      <c r="G151" s="6" t="s">
        <v>1</v>
      </c>
    </row>
    <row r="152" spans="1:13" s="6" customFormat="1" x14ac:dyDescent="0.25">
      <c r="A152" s="18">
        <v>43019</v>
      </c>
      <c r="B152" s="6" t="s">
        <v>1</v>
      </c>
      <c r="C152" s="20" t="s">
        <v>39</v>
      </c>
      <c r="D152" s="20">
        <v>0.64097222222222217</v>
      </c>
      <c r="E152" s="6">
        <v>1</v>
      </c>
      <c r="F152" s="6" t="s">
        <v>3</v>
      </c>
      <c r="G152" s="6" t="s">
        <v>1</v>
      </c>
    </row>
    <row r="153" spans="1:13" x14ac:dyDescent="0.25">
      <c r="A153" s="2">
        <v>43019</v>
      </c>
      <c r="B153" t="s">
        <v>1</v>
      </c>
      <c r="C153" s="3" t="s">
        <v>39</v>
      </c>
      <c r="D153" s="3">
        <v>0.64722222222222225</v>
      </c>
      <c r="H153">
        <v>1</v>
      </c>
      <c r="J153" t="s">
        <v>4</v>
      </c>
    </row>
    <row r="154" spans="1:13" s="6" customFormat="1" x14ac:dyDescent="0.25">
      <c r="A154" s="18">
        <v>43019</v>
      </c>
      <c r="B154" s="6" t="s">
        <v>1</v>
      </c>
      <c r="C154" s="20" t="s">
        <v>39</v>
      </c>
      <c r="D154" s="20">
        <v>0.6479166666666667</v>
      </c>
      <c r="E154" s="6">
        <v>1</v>
      </c>
      <c r="F154" s="6" t="s">
        <v>3</v>
      </c>
      <c r="G154" s="6" t="s">
        <v>1</v>
      </c>
      <c r="K154" s="6">
        <v>1</v>
      </c>
      <c r="L154" s="6">
        <v>2</v>
      </c>
      <c r="M154" s="6">
        <v>1</v>
      </c>
    </row>
    <row r="155" spans="1:13" s="6" customFormat="1" x14ac:dyDescent="0.25">
      <c r="A155" s="18">
        <v>43019</v>
      </c>
      <c r="B155" s="6" t="s">
        <v>1</v>
      </c>
      <c r="C155" s="20" t="s">
        <v>39</v>
      </c>
      <c r="D155" s="20">
        <v>0.65694444444444444</v>
      </c>
      <c r="E155" s="6">
        <v>1</v>
      </c>
      <c r="F155" s="6" t="s">
        <v>3</v>
      </c>
      <c r="G155" s="6" t="s">
        <v>4</v>
      </c>
      <c r="K155" s="6">
        <v>1</v>
      </c>
      <c r="L155" s="6">
        <v>2</v>
      </c>
      <c r="M155" s="6">
        <v>2</v>
      </c>
    </row>
    <row r="156" spans="1:13" s="29" customFormat="1" x14ac:dyDescent="0.25">
      <c r="A156" s="28">
        <v>43020</v>
      </c>
      <c r="B156" s="29" t="s">
        <v>1</v>
      </c>
      <c r="C156" s="31" t="s">
        <v>42</v>
      </c>
      <c r="D156" s="31">
        <v>0.43541666666666662</v>
      </c>
      <c r="E156" s="29">
        <v>0</v>
      </c>
    </row>
    <row r="157" spans="1:13" s="6" customFormat="1" x14ac:dyDescent="0.25">
      <c r="A157" s="18">
        <v>43020</v>
      </c>
      <c r="B157" s="6" t="s">
        <v>1</v>
      </c>
      <c r="C157" s="20" t="s">
        <v>42</v>
      </c>
      <c r="D157" s="20">
        <v>0.43611111111111112</v>
      </c>
      <c r="E157" s="6">
        <v>1</v>
      </c>
      <c r="F157" s="6" t="s">
        <v>9</v>
      </c>
      <c r="G157" s="6" t="s">
        <v>5</v>
      </c>
      <c r="K157" s="6">
        <v>1</v>
      </c>
      <c r="L157" s="6">
        <v>2</v>
      </c>
      <c r="M157" s="6">
        <v>1</v>
      </c>
    </row>
    <row r="158" spans="1:13" x14ac:dyDescent="0.25">
      <c r="A158" s="2">
        <v>43020</v>
      </c>
      <c r="B158" t="s">
        <v>1</v>
      </c>
      <c r="C158" s="3" t="s">
        <v>42</v>
      </c>
      <c r="D158" s="3">
        <v>0.4375</v>
      </c>
      <c r="H158">
        <v>1</v>
      </c>
      <c r="J158" t="s">
        <v>1</v>
      </c>
    </row>
    <row r="159" spans="1:13" x14ac:dyDescent="0.25">
      <c r="A159" s="2">
        <v>43020</v>
      </c>
      <c r="B159" t="s">
        <v>1</v>
      </c>
      <c r="C159" s="3" t="s">
        <v>42</v>
      </c>
      <c r="D159" s="3">
        <v>0.44305555555555554</v>
      </c>
      <c r="H159">
        <v>1</v>
      </c>
      <c r="I159" t="s">
        <v>18</v>
      </c>
      <c r="J159" t="s">
        <v>5</v>
      </c>
    </row>
    <row r="160" spans="1:13" x14ac:dyDescent="0.25">
      <c r="A160" s="2">
        <v>43020</v>
      </c>
      <c r="B160" t="s">
        <v>1</v>
      </c>
      <c r="C160" s="3" t="s">
        <v>42</v>
      </c>
      <c r="D160" s="3">
        <v>0.44375000000000003</v>
      </c>
      <c r="H160">
        <v>1</v>
      </c>
    </row>
    <row r="161" spans="1:15" s="6" customFormat="1" x14ac:dyDescent="0.25">
      <c r="A161" s="18">
        <v>43020</v>
      </c>
      <c r="B161" s="6" t="s">
        <v>1</v>
      </c>
      <c r="C161" s="20" t="s">
        <v>42</v>
      </c>
      <c r="D161" s="20">
        <v>0.44444444444444442</v>
      </c>
      <c r="E161" s="6">
        <v>1</v>
      </c>
      <c r="F161" s="6" t="s">
        <v>3</v>
      </c>
      <c r="G161" s="6" t="s">
        <v>1</v>
      </c>
      <c r="K161" s="6">
        <v>1</v>
      </c>
      <c r="L161" s="6">
        <v>4</v>
      </c>
      <c r="M161" s="6">
        <v>4</v>
      </c>
    </row>
    <row r="162" spans="1:15" x14ac:dyDescent="0.25">
      <c r="A162" s="2">
        <v>43020</v>
      </c>
      <c r="B162" t="s">
        <v>1</v>
      </c>
      <c r="C162" s="3" t="s">
        <v>42</v>
      </c>
      <c r="D162" s="3">
        <v>0.45069444444444445</v>
      </c>
      <c r="H162">
        <v>1</v>
      </c>
      <c r="I162" t="s">
        <v>20</v>
      </c>
      <c r="J162" t="s">
        <v>5</v>
      </c>
      <c r="K162">
        <v>1</v>
      </c>
      <c r="L162">
        <v>2</v>
      </c>
      <c r="M162">
        <v>1</v>
      </c>
    </row>
    <row r="163" spans="1:15" s="29" customFormat="1" x14ac:dyDescent="0.25">
      <c r="A163" s="28">
        <v>43020</v>
      </c>
      <c r="B163" s="29" t="s">
        <v>1</v>
      </c>
      <c r="C163" s="31" t="s">
        <v>42</v>
      </c>
      <c r="D163" s="31">
        <v>0.45277777777777778</v>
      </c>
      <c r="E163" s="29">
        <v>0</v>
      </c>
    </row>
    <row r="164" spans="1:15" s="6" customFormat="1" x14ac:dyDescent="0.25">
      <c r="A164" s="18">
        <v>43020</v>
      </c>
      <c r="B164" s="6" t="s">
        <v>1</v>
      </c>
      <c r="C164" s="20" t="s">
        <v>42</v>
      </c>
      <c r="D164" s="20">
        <v>0.45347222222222222</v>
      </c>
      <c r="E164" s="6">
        <v>1</v>
      </c>
      <c r="G164" s="6" t="s">
        <v>7</v>
      </c>
    </row>
    <row r="165" spans="1:15" s="29" customFormat="1" x14ac:dyDescent="0.25">
      <c r="A165" s="28">
        <v>43020</v>
      </c>
      <c r="B165" s="29" t="s">
        <v>1</v>
      </c>
      <c r="C165" s="31" t="s">
        <v>42</v>
      </c>
      <c r="D165" s="31">
        <v>0.4548611111111111</v>
      </c>
      <c r="E165" s="29">
        <v>0</v>
      </c>
    </row>
    <row r="166" spans="1:15" x14ac:dyDescent="0.25">
      <c r="A166" s="2">
        <v>43020</v>
      </c>
      <c r="B166" t="s">
        <v>1</v>
      </c>
      <c r="C166" s="3" t="s">
        <v>42</v>
      </c>
      <c r="D166" s="3">
        <v>0.45902777777777781</v>
      </c>
      <c r="H166">
        <v>1</v>
      </c>
      <c r="J166" t="s">
        <v>7</v>
      </c>
    </row>
    <row r="167" spans="1:15" x14ac:dyDescent="0.25">
      <c r="A167" s="2">
        <v>43020</v>
      </c>
      <c r="B167" t="s">
        <v>1</v>
      </c>
      <c r="C167" s="3" t="s">
        <v>42</v>
      </c>
      <c r="D167" s="3">
        <v>0.4597222222222222</v>
      </c>
      <c r="H167">
        <v>1</v>
      </c>
      <c r="J167" t="s">
        <v>28</v>
      </c>
      <c r="K167">
        <v>1</v>
      </c>
      <c r="L167">
        <v>2</v>
      </c>
      <c r="M167">
        <v>1</v>
      </c>
    </row>
    <row r="168" spans="1:15" s="29" customFormat="1" x14ac:dyDescent="0.25">
      <c r="A168" s="28">
        <v>43020</v>
      </c>
      <c r="B168" s="29" t="s">
        <v>1</v>
      </c>
      <c r="C168" s="31" t="s">
        <v>42</v>
      </c>
      <c r="D168" s="31">
        <v>0.46458333333333335</v>
      </c>
      <c r="E168" s="29">
        <v>0</v>
      </c>
      <c r="K168" s="29">
        <v>1</v>
      </c>
      <c r="L168" s="29">
        <v>2</v>
      </c>
      <c r="M168" s="29">
        <v>0</v>
      </c>
    </row>
    <row r="169" spans="1:15" s="29" customFormat="1" x14ac:dyDescent="0.25">
      <c r="A169" s="28">
        <v>43020</v>
      </c>
      <c r="B169" s="29" t="s">
        <v>1</v>
      </c>
      <c r="C169" s="31" t="s">
        <v>42</v>
      </c>
      <c r="D169" s="31">
        <v>0.46527777777777773</v>
      </c>
      <c r="E169" s="29">
        <v>0</v>
      </c>
    </row>
    <row r="170" spans="1:15" x14ac:dyDescent="0.25">
      <c r="A170" s="2">
        <v>43020</v>
      </c>
      <c r="B170" t="s">
        <v>1</v>
      </c>
      <c r="C170" s="3" t="s">
        <v>43</v>
      </c>
      <c r="D170" s="3">
        <v>0.46875</v>
      </c>
      <c r="H170">
        <v>1</v>
      </c>
      <c r="J170" t="s">
        <v>1</v>
      </c>
    </row>
    <row r="171" spans="1:15" x14ac:dyDescent="0.25">
      <c r="A171" s="2">
        <v>43020</v>
      </c>
      <c r="B171" t="s">
        <v>1</v>
      </c>
      <c r="C171" s="3" t="s">
        <v>43</v>
      </c>
      <c r="D171" s="3">
        <v>0.47222222222222227</v>
      </c>
      <c r="H171">
        <v>1</v>
      </c>
      <c r="J171" t="s">
        <v>5</v>
      </c>
    </row>
    <row r="172" spans="1:15" s="29" customFormat="1" x14ac:dyDescent="0.25">
      <c r="A172" s="28">
        <v>43020</v>
      </c>
      <c r="B172" s="29" t="s">
        <v>1</v>
      </c>
      <c r="C172" s="31" t="s">
        <v>43</v>
      </c>
      <c r="D172" s="31">
        <v>0.47916666666666669</v>
      </c>
      <c r="E172" s="29">
        <v>0</v>
      </c>
    </row>
    <row r="173" spans="1:15" s="6" customFormat="1" x14ac:dyDescent="0.25">
      <c r="A173" s="18">
        <v>43020</v>
      </c>
      <c r="B173" s="6" t="s">
        <v>1</v>
      </c>
      <c r="C173" s="20" t="s">
        <v>43</v>
      </c>
      <c r="D173" s="20">
        <v>0.48125000000000001</v>
      </c>
      <c r="E173" s="6">
        <v>1</v>
      </c>
      <c r="F173" s="6" t="s">
        <v>9</v>
      </c>
      <c r="G173" s="6" t="s">
        <v>28</v>
      </c>
      <c r="K173" s="6">
        <v>1</v>
      </c>
      <c r="L173" s="6">
        <v>2</v>
      </c>
      <c r="M173" s="6">
        <v>2</v>
      </c>
    </row>
    <row r="174" spans="1:15" x14ac:dyDescent="0.25">
      <c r="A174" s="2">
        <v>43020</v>
      </c>
      <c r="B174" t="s">
        <v>1</v>
      </c>
      <c r="C174" s="3" t="s">
        <v>43</v>
      </c>
      <c r="D174" s="3">
        <v>0.48402777777777778</v>
      </c>
      <c r="H174">
        <v>1</v>
      </c>
    </row>
    <row r="175" spans="1:15" s="6" customFormat="1" x14ac:dyDescent="0.25">
      <c r="A175" s="18">
        <v>43020</v>
      </c>
      <c r="B175" s="6" t="s">
        <v>1</v>
      </c>
      <c r="C175" s="20" t="s">
        <v>43</v>
      </c>
      <c r="D175" s="20">
        <v>0.48749999999999999</v>
      </c>
      <c r="E175" s="6">
        <v>1</v>
      </c>
      <c r="F175" s="6" t="s">
        <v>9</v>
      </c>
      <c r="G175" s="6" t="s">
        <v>5</v>
      </c>
      <c r="K175" s="6">
        <v>1</v>
      </c>
      <c r="L175" s="6">
        <v>5</v>
      </c>
      <c r="M175" s="6">
        <v>2</v>
      </c>
    </row>
    <row r="176" spans="1:15" s="6" customFormat="1" x14ac:dyDescent="0.25">
      <c r="A176" s="18">
        <v>43020</v>
      </c>
      <c r="B176" s="6" t="s">
        <v>1</v>
      </c>
      <c r="C176" s="20" t="s">
        <v>43</v>
      </c>
      <c r="D176" s="20">
        <v>0.49305555555555558</v>
      </c>
      <c r="E176" s="6">
        <v>1</v>
      </c>
      <c r="F176" s="6" t="s">
        <v>3</v>
      </c>
      <c r="G176" s="6" t="s">
        <v>4</v>
      </c>
      <c r="K176" s="6">
        <v>1</v>
      </c>
      <c r="L176" s="6">
        <v>2</v>
      </c>
      <c r="M176" s="6">
        <v>1</v>
      </c>
      <c r="N176" s="6">
        <v>1</v>
      </c>
      <c r="O176" s="6">
        <v>1</v>
      </c>
    </row>
    <row r="177" spans="1:13" x14ac:dyDescent="0.25">
      <c r="A177" s="2">
        <v>43020</v>
      </c>
      <c r="B177" t="s">
        <v>1</v>
      </c>
      <c r="C177" s="3" t="s">
        <v>43</v>
      </c>
      <c r="D177" s="3">
        <v>0.49722222222222223</v>
      </c>
      <c r="H177">
        <v>1</v>
      </c>
      <c r="J177" t="s">
        <v>5</v>
      </c>
    </row>
    <row r="178" spans="1:13" s="29" customFormat="1" x14ac:dyDescent="0.25">
      <c r="A178" s="28">
        <v>43021</v>
      </c>
      <c r="B178" s="29" t="s">
        <v>1</v>
      </c>
      <c r="C178" s="31" t="s">
        <v>45</v>
      </c>
      <c r="D178" s="31">
        <v>0.4993055555555555</v>
      </c>
      <c r="E178" s="29">
        <v>0</v>
      </c>
    </row>
    <row r="179" spans="1:13" s="6" customFormat="1" x14ac:dyDescent="0.25">
      <c r="A179" s="18">
        <v>43021</v>
      </c>
      <c r="B179" s="6" t="s">
        <v>1</v>
      </c>
      <c r="C179" s="20" t="s">
        <v>45</v>
      </c>
      <c r="D179" s="20">
        <v>0.59236111111111112</v>
      </c>
      <c r="E179" s="6">
        <v>1</v>
      </c>
      <c r="F179" s="6" t="s">
        <v>3</v>
      </c>
      <c r="G179" s="6" t="s">
        <v>4</v>
      </c>
      <c r="K179" s="6">
        <v>1</v>
      </c>
      <c r="L179" s="6">
        <v>5</v>
      </c>
      <c r="M179" s="6">
        <v>1</v>
      </c>
    </row>
    <row r="180" spans="1:13" x14ac:dyDescent="0.25">
      <c r="A180" s="2">
        <v>43021</v>
      </c>
      <c r="B180" t="s">
        <v>1</v>
      </c>
      <c r="C180" s="3" t="s">
        <v>45</v>
      </c>
      <c r="D180" s="3">
        <v>0.59444444444444444</v>
      </c>
      <c r="H180">
        <v>1</v>
      </c>
    </row>
    <row r="181" spans="1:13" x14ac:dyDescent="0.25">
      <c r="A181" s="2">
        <v>43021</v>
      </c>
      <c r="B181" t="s">
        <v>1</v>
      </c>
      <c r="C181" s="3" t="s">
        <v>45</v>
      </c>
      <c r="D181" s="3">
        <v>0.59513888888888888</v>
      </c>
      <c r="H181">
        <v>1</v>
      </c>
      <c r="J181" t="s">
        <v>4</v>
      </c>
    </row>
    <row r="182" spans="1:13" x14ac:dyDescent="0.25">
      <c r="A182" s="2">
        <v>43021</v>
      </c>
      <c r="B182" t="s">
        <v>1</v>
      </c>
      <c r="C182" s="3" t="s">
        <v>45</v>
      </c>
      <c r="D182" s="3">
        <v>0.60416666666666663</v>
      </c>
      <c r="H182">
        <v>1</v>
      </c>
      <c r="J182" t="s">
        <v>1</v>
      </c>
    </row>
    <row r="183" spans="1:13" x14ac:dyDescent="0.25">
      <c r="A183" s="2">
        <v>43021</v>
      </c>
      <c r="B183" t="s">
        <v>1</v>
      </c>
      <c r="C183" s="3" t="s">
        <v>45</v>
      </c>
      <c r="D183" s="3">
        <v>0.60486111111111118</v>
      </c>
      <c r="H183">
        <v>1</v>
      </c>
      <c r="J183" t="s">
        <v>1</v>
      </c>
    </row>
    <row r="184" spans="1:13" x14ac:dyDescent="0.25">
      <c r="A184" s="2">
        <v>43021</v>
      </c>
      <c r="B184" t="s">
        <v>1</v>
      </c>
      <c r="C184" s="3" t="s">
        <v>45</v>
      </c>
      <c r="D184" s="3">
        <v>0.60486111111111118</v>
      </c>
      <c r="H184">
        <v>1</v>
      </c>
      <c r="J184" t="s">
        <v>1</v>
      </c>
    </row>
    <row r="185" spans="1:13" s="6" customFormat="1" x14ac:dyDescent="0.25">
      <c r="A185" s="18">
        <v>43021</v>
      </c>
      <c r="B185" s="6" t="s">
        <v>1</v>
      </c>
      <c r="C185" s="20" t="s">
        <v>46</v>
      </c>
      <c r="D185" s="20">
        <v>0.60625000000000007</v>
      </c>
      <c r="E185" s="6">
        <v>1</v>
      </c>
      <c r="F185" s="6" t="s">
        <v>9</v>
      </c>
      <c r="G185" s="6" t="s">
        <v>28</v>
      </c>
      <c r="K185" s="6">
        <v>1</v>
      </c>
      <c r="L185" s="6">
        <v>2</v>
      </c>
      <c r="M185" s="6">
        <v>1</v>
      </c>
    </row>
    <row r="186" spans="1:13" x14ac:dyDescent="0.25">
      <c r="A186" s="2">
        <v>43021</v>
      </c>
      <c r="B186" t="s">
        <v>1</v>
      </c>
      <c r="C186" s="3" t="s">
        <v>46</v>
      </c>
      <c r="D186" s="3">
        <v>0.60902777777777783</v>
      </c>
      <c r="H186">
        <v>1</v>
      </c>
      <c r="I186" t="s">
        <v>3</v>
      </c>
      <c r="J186" t="s">
        <v>4</v>
      </c>
      <c r="K186">
        <v>1</v>
      </c>
      <c r="L186">
        <v>2</v>
      </c>
      <c r="M186">
        <v>1</v>
      </c>
    </row>
    <row r="187" spans="1:13" x14ac:dyDescent="0.25">
      <c r="A187" s="2">
        <v>43021</v>
      </c>
      <c r="B187" t="s">
        <v>1</v>
      </c>
      <c r="C187" s="3" t="s">
        <v>46</v>
      </c>
      <c r="D187" s="3">
        <v>0.61249999999999993</v>
      </c>
      <c r="H187">
        <v>1</v>
      </c>
      <c r="I187" t="s">
        <v>47</v>
      </c>
      <c r="J187" t="s">
        <v>5</v>
      </c>
    </row>
    <row r="188" spans="1:13" s="29" customFormat="1" x14ac:dyDescent="0.25">
      <c r="A188" s="28">
        <v>43021</v>
      </c>
      <c r="B188" s="29" t="s">
        <v>1</v>
      </c>
      <c r="C188" s="31" t="s">
        <v>46</v>
      </c>
      <c r="D188" s="31">
        <v>0.61805555555555558</v>
      </c>
      <c r="E188" s="29">
        <v>0</v>
      </c>
    </row>
    <row r="189" spans="1:13" s="6" customFormat="1" x14ac:dyDescent="0.25">
      <c r="A189" s="18">
        <v>43021</v>
      </c>
      <c r="B189" s="6" t="s">
        <v>1</v>
      </c>
      <c r="C189" s="20" t="s">
        <v>46</v>
      </c>
      <c r="D189" s="20">
        <v>0.62291666666666667</v>
      </c>
      <c r="E189" s="6">
        <v>1</v>
      </c>
      <c r="F189" s="6" t="s">
        <v>3</v>
      </c>
      <c r="G189" s="6" t="s">
        <v>1</v>
      </c>
      <c r="K189" s="6">
        <v>1</v>
      </c>
      <c r="L189" s="6">
        <v>4</v>
      </c>
      <c r="M189" s="6">
        <v>1</v>
      </c>
    </row>
    <row r="190" spans="1:13" s="29" customFormat="1" x14ac:dyDescent="0.25">
      <c r="A190" s="28">
        <v>43021</v>
      </c>
      <c r="B190" s="29" t="s">
        <v>1</v>
      </c>
      <c r="C190" s="31" t="s">
        <v>46</v>
      </c>
      <c r="D190" s="31">
        <v>0.62361111111111112</v>
      </c>
      <c r="E190" s="29">
        <v>0</v>
      </c>
    </row>
    <row r="191" spans="1:13" x14ac:dyDescent="0.25">
      <c r="A191" s="2">
        <v>43021</v>
      </c>
      <c r="B191" t="s">
        <v>1</v>
      </c>
      <c r="C191" s="3" t="s">
        <v>46</v>
      </c>
      <c r="D191" s="3">
        <v>0.625</v>
      </c>
      <c r="H191">
        <v>1</v>
      </c>
      <c r="I191" t="s">
        <v>47</v>
      </c>
      <c r="J191" t="s">
        <v>5</v>
      </c>
    </row>
    <row r="192" spans="1:13" x14ac:dyDescent="0.25">
      <c r="A192" s="2">
        <v>43021</v>
      </c>
      <c r="B192" t="s">
        <v>1</v>
      </c>
      <c r="C192" s="3" t="s">
        <v>46</v>
      </c>
      <c r="D192" s="3">
        <v>0.63055555555555554</v>
      </c>
      <c r="H192">
        <v>1</v>
      </c>
      <c r="J192" t="s">
        <v>5</v>
      </c>
      <c r="K192" s="9"/>
      <c r="L192" s="9"/>
      <c r="M192" s="9"/>
    </row>
    <row r="193" spans="1:13" s="29" customFormat="1" x14ac:dyDescent="0.25">
      <c r="A193" s="28">
        <v>43021</v>
      </c>
      <c r="B193" s="29" t="s">
        <v>1</v>
      </c>
      <c r="C193" s="31" t="s">
        <v>46</v>
      </c>
      <c r="D193" s="31">
        <v>0.63472222222222219</v>
      </c>
      <c r="E193" s="29">
        <v>0</v>
      </c>
    </row>
    <row r="194" spans="1:13" s="6" customFormat="1" x14ac:dyDescent="0.25">
      <c r="A194" s="18">
        <v>43021</v>
      </c>
      <c r="B194" s="6" t="s">
        <v>1</v>
      </c>
      <c r="C194" s="20" t="s">
        <v>46</v>
      </c>
      <c r="D194" s="20">
        <v>0.63680555555555551</v>
      </c>
      <c r="E194" s="6">
        <v>1</v>
      </c>
      <c r="F194" s="6" t="s">
        <v>9</v>
      </c>
      <c r="G194" s="6" t="s">
        <v>5</v>
      </c>
      <c r="K194" s="6">
        <v>1</v>
      </c>
      <c r="L194" s="6">
        <v>2</v>
      </c>
      <c r="M194" s="6">
        <v>2</v>
      </c>
    </row>
    <row r="195" spans="1:13" s="6" customFormat="1" x14ac:dyDescent="0.25">
      <c r="A195" s="18">
        <v>43024</v>
      </c>
      <c r="B195" s="6" t="s">
        <v>1</v>
      </c>
      <c r="C195" s="20" t="s">
        <v>48</v>
      </c>
      <c r="D195" s="20">
        <v>0.42777777777777781</v>
      </c>
      <c r="E195" s="6">
        <v>1</v>
      </c>
      <c r="F195" s="6" t="s">
        <v>9</v>
      </c>
      <c r="G195" s="6" t="s">
        <v>5</v>
      </c>
      <c r="K195" s="6">
        <v>1</v>
      </c>
      <c r="L195" s="6">
        <v>3</v>
      </c>
      <c r="M195" s="6">
        <v>1</v>
      </c>
    </row>
    <row r="196" spans="1:13" x14ac:dyDescent="0.25">
      <c r="A196" s="2">
        <v>43024</v>
      </c>
      <c r="B196" t="s">
        <v>1</v>
      </c>
      <c r="C196" s="3" t="s">
        <v>48</v>
      </c>
      <c r="D196" s="3">
        <v>0.4291666666666667</v>
      </c>
      <c r="H196">
        <v>1</v>
      </c>
      <c r="K196" s="9">
        <v>1</v>
      </c>
      <c r="L196" s="9">
        <v>3</v>
      </c>
      <c r="M196" s="9"/>
    </row>
    <row r="197" spans="1:13" x14ac:dyDescent="0.25">
      <c r="A197" s="2">
        <v>43024</v>
      </c>
      <c r="B197" t="s">
        <v>1</v>
      </c>
      <c r="C197" s="3" t="s">
        <v>48</v>
      </c>
      <c r="D197" s="3">
        <v>0.44305555555555554</v>
      </c>
      <c r="H197">
        <v>1</v>
      </c>
      <c r="K197" s="9"/>
      <c r="L197" s="9"/>
      <c r="M197" s="9"/>
    </row>
    <row r="198" spans="1:13" x14ac:dyDescent="0.25">
      <c r="A198" s="2">
        <v>43024</v>
      </c>
      <c r="B198" t="s">
        <v>1</v>
      </c>
      <c r="C198" s="3" t="s">
        <v>48</v>
      </c>
      <c r="D198" s="3">
        <v>0.44375000000000003</v>
      </c>
      <c r="H198">
        <v>1</v>
      </c>
      <c r="J198" t="s">
        <v>5</v>
      </c>
    </row>
    <row r="199" spans="1:13" x14ac:dyDescent="0.25">
      <c r="A199" s="2">
        <v>43024</v>
      </c>
      <c r="B199" t="s">
        <v>1</v>
      </c>
      <c r="C199" s="3" t="s">
        <v>48</v>
      </c>
      <c r="D199" s="3">
        <v>0.45694444444444443</v>
      </c>
      <c r="H199">
        <v>1</v>
      </c>
    </row>
    <row r="200" spans="1:13" s="6" customFormat="1" x14ac:dyDescent="0.25">
      <c r="A200" s="18">
        <v>43024</v>
      </c>
      <c r="B200" s="6" t="s">
        <v>1</v>
      </c>
      <c r="C200" s="20" t="s">
        <v>49</v>
      </c>
      <c r="D200" s="20">
        <v>0.5180555555555556</v>
      </c>
      <c r="E200" s="6">
        <v>1</v>
      </c>
      <c r="F200" s="6" t="s">
        <v>3</v>
      </c>
      <c r="G200" s="6" t="s">
        <v>4</v>
      </c>
      <c r="K200" s="6">
        <v>1</v>
      </c>
      <c r="L200" s="6">
        <v>2</v>
      </c>
      <c r="M200" s="6">
        <v>1</v>
      </c>
    </row>
    <row r="201" spans="1:13" x14ac:dyDescent="0.25">
      <c r="A201" s="2">
        <v>43024</v>
      </c>
      <c r="B201" t="s">
        <v>1</v>
      </c>
      <c r="C201" s="3" t="s">
        <v>49</v>
      </c>
      <c r="D201" s="3">
        <v>0.52361111111111114</v>
      </c>
      <c r="H201">
        <v>1</v>
      </c>
      <c r="J201" t="s">
        <v>5</v>
      </c>
    </row>
    <row r="202" spans="1:13" x14ac:dyDescent="0.25">
      <c r="A202" s="2">
        <v>43024</v>
      </c>
      <c r="B202" t="s">
        <v>1</v>
      </c>
      <c r="C202" s="3" t="s">
        <v>49</v>
      </c>
      <c r="D202" s="3">
        <v>0.52361111111111114</v>
      </c>
      <c r="H202">
        <v>1</v>
      </c>
    </row>
    <row r="203" spans="1:13" x14ac:dyDescent="0.25">
      <c r="A203" s="2">
        <v>43024</v>
      </c>
      <c r="B203" t="s">
        <v>1</v>
      </c>
      <c r="C203" s="3" t="s">
        <v>49</v>
      </c>
      <c r="D203" s="3">
        <v>0.52500000000000002</v>
      </c>
      <c r="H203">
        <v>1</v>
      </c>
      <c r="I203" t="s">
        <v>3</v>
      </c>
      <c r="J203" t="s">
        <v>1</v>
      </c>
      <c r="K203">
        <v>1</v>
      </c>
      <c r="L203">
        <v>2</v>
      </c>
      <c r="M203">
        <v>1</v>
      </c>
    </row>
    <row r="204" spans="1:13" x14ac:dyDescent="0.25">
      <c r="A204" s="2">
        <v>43025</v>
      </c>
      <c r="B204" t="s">
        <v>1</v>
      </c>
      <c r="C204" s="3" t="s">
        <v>52</v>
      </c>
      <c r="D204" s="3">
        <v>0.49444444444444446</v>
      </c>
      <c r="H204">
        <v>1</v>
      </c>
      <c r="J204" t="s">
        <v>1</v>
      </c>
    </row>
    <row r="205" spans="1:13" s="6" customFormat="1" x14ac:dyDescent="0.25">
      <c r="A205" s="18">
        <v>43025</v>
      </c>
      <c r="B205" s="6" t="s">
        <v>1</v>
      </c>
      <c r="C205" s="20" t="s">
        <v>52</v>
      </c>
      <c r="D205" s="20">
        <v>0.50347222222222221</v>
      </c>
      <c r="E205" s="6">
        <v>1</v>
      </c>
      <c r="F205" s="6" t="s">
        <v>3</v>
      </c>
      <c r="G205" s="6" t="s">
        <v>4</v>
      </c>
      <c r="K205" s="6">
        <v>1</v>
      </c>
      <c r="L205" s="6">
        <v>2</v>
      </c>
      <c r="M205" s="6">
        <v>1</v>
      </c>
    </row>
    <row r="206" spans="1:13" x14ac:dyDescent="0.25">
      <c r="A206" s="2">
        <v>43025</v>
      </c>
      <c r="B206" t="s">
        <v>1</v>
      </c>
      <c r="C206" s="3" t="s">
        <v>53</v>
      </c>
      <c r="D206" s="3">
        <v>0.51111111111111118</v>
      </c>
      <c r="H206">
        <v>1</v>
      </c>
      <c r="I206" t="s">
        <v>4</v>
      </c>
    </row>
    <row r="207" spans="1:13" x14ac:dyDescent="0.25">
      <c r="A207" s="2">
        <v>43025</v>
      </c>
      <c r="B207" t="s">
        <v>1</v>
      </c>
      <c r="C207" s="3" t="s">
        <v>53</v>
      </c>
      <c r="D207" s="3">
        <v>0.51458333333333328</v>
      </c>
      <c r="H207">
        <v>1</v>
      </c>
      <c r="I207" t="s">
        <v>5</v>
      </c>
    </row>
    <row r="208" spans="1:13" s="6" customFormat="1" x14ac:dyDescent="0.25">
      <c r="A208" s="18">
        <v>43025</v>
      </c>
      <c r="B208" s="6" t="s">
        <v>1</v>
      </c>
      <c r="C208" s="20" t="s">
        <v>53</v>
      </c>
      <c r="D208" s="20">
        <v>0.51736111111111105</v>
      </c>
      <c r="E208" s="6">
        <v>1</v>
      </c>
      <c r="F208" s="6" t="s">
        <v>3</v>
      </c>
      <c r="G208" s="6" t="s">
        <v>1</v>
      </c>
    </row>
    <row r="209" spans="1:13" s="29" customFormat="1" x14ac:dyDescent="0.25">
      <c r="A209" s="28">
        <v>43025</v>
      </c>
      <c r="B209" s="29" t="s">
        <v>1</v>
      </c>
      <c r="C209" s="31" t="s">
        <v>53</v>
      </c>
      <c r="D209" s="31">
        <v>0.52013888888888882</v>
      </c>
      <c r="E209" s="29">
        <v>0</v>
      </c>
    </row>
    <row r="210" spans="1:13" s="6" customFormat="1" x14ac:dyDescent="0.25">
      <c r="A210" s="18">
        <v>43025</v>
      </c>
      <c r="B210" s="6" t="s">
        <v>1</v>
      </c>
      <c r="C210" s="20" t="s">
        <v>53</v>
      </c>
      <c r="D210" s="20">
        <v>0.52013888888888882</v>
      </c>
      <c r="E210" s="6">
        <v>1</v>
      </c>
      <c r="F210" s="6" t="s">
        <v>19</v>
      </c>
      <c r="G210" s="6" t="s">
        <v>4</v>
      </c>
      <c r="K210" s="6">
        <v>1</v>
      </c>
      <c r="L210" s="6">
        <v>2</v>
      </c>
      <c r="M210" s="6">
        <v>2</v>
      </c>
    </row>
    <row r="211" spans="1:13" x14ac:dyDescent="0.25">
      <c r="A211" s="2">
        <v>43025</v>
      </c>
      <c r="B211" t="s">
        <v>1</v>
      </c>
      <c r="C211" s="3" t="s">
        <v>53</v>
      </c>
      <c r="D211" s="3">
        <v>0.5229166666666667</v>
      </c>
      <c r="H211">
        <v>1</v>
      </c>
      <c r="I211" t="s">
        <v>9</v>
      </c>
      <c r="J211" t="s">
        <v>5</v>
      </c>
      <c r="K211">
        <v>1</v>
      </c>
      <c r="L211">
        <v>2</v>
      </c>
      <c r="M211">
        <v>1</v>
      </c>
    </row>
    <row r="212" spans="1:13" x14ac:dyDescent="0.25">
      <c r="A212" s="2">
        <v>43025</v>
      </c>
      <c r="B212" t="s">
        <v>1</v>
      </c>
      <c r="C212" s="3" t="s">
        <v>53</v>
      </c>
      <c r="D212" s="3">
        <v>0.52430555555555558</v>
      </c>
      <c r="H212">
        <v>1</v>
      </c>
      <c r="I212" t="s">
        <v>20</v>
      </c>
      <c r="J212" t="s">
        <v>5</v>
      </c>
    </row>
    <row r="213" spans="1:13" x14ac:dyDescent="0.25">
      <c r="A213" s="2">
        <v>43025</v>
      </c>
      <c r="B213" t="s">
        <v>1</v>
      </c>
      <c r="C213" s="3" t="s">
        <v>53</v>
      </c>
      <c r="D213" s="3">
        <v>0.52916666666666667</v>
      </c>
      <c r="H213">
        <v>1</v>
      </c>
      <c r="I213" t="s">
        <v>3</v>
      </c>
      <c r="J213" t="s">
        <v>1</v>
      </c>
    </row>
    <row r="214" spans="1:13" s="6" customFormat="1" x14ac:dyDescent="0.25">
      <c r="A214" s="18">
        <v>43025</v>
      </c>
      <c r="B214" s="6" t="s">
        <v>1</v>
      </c>
      <c r="C214" s="20" t="s">
        <v>53</v>
      </c>
      <c r="D214" s="20">
        <v>0.53263888888888888</v>
      </c>
      <c r="E214" s="6">
        <v>1</v>
      </c>
      <c r="F214" s="6" t="s">
        <v>9</v>
      </c>
      <c r="G214" s="6" t="s">
        <v>11</v>
      </c>
    </row>
    <row r="215" spans="1:13" x14ac:dyDescent="0.25">
      <c r="A215" s="2">
        <v>43025</v>
      </c>
      <c r="B215" t="s">
        <v>1</v>
      </c>
      <c r="C215" s="3" t="s">
        <v>54</v>
      </c>
      <c r="D215" s="3">
        <v>0.57638888888888895</v>
      </c>
      <c r="H215">
        <v>1</v>
      </c>
      <c r="J215" t="s">
        <v>5</v>
      </c>
      <c r="K215">
        <v>1</v>
      </c>
      <c r="L215">
        <v>3</v>
      </c>
      <c r="M215">
        <v>1</v>
      </c>
    </row>
    <row r="216" spans="1:13" x14ac:dyDescent="0.25">
      <c r="A216" s="2">
        <v>43025</v>
      </c>
      <c r="B216" t="s">
        <v>1</v>
      </c>
      <c r="C216" s="3" t="s">
        <v>54</v>
      </c>
      <c r="D216" s="3">
        <v>0.57986111111111105</v>
      </c>
      <c r="H216">
        <v>1</v>
      </c>
      <c r="J216" t="s">
        <v>1</v>
      </c>
    </row>
    <row r="217" spans="1:13" x14ac:dyDescent="0.25">
      <c r="A217" s="2">
        <v>43025</v>
      </c>
      <c r="B217" t="s">
        <v>1</v>
      </c>
      <c r="C217" s="3" t="s">
        <v>54</v>
      </c>
      <c r="D217" s="3">
        <v>0.5854166666666667</v>
      </c>
      <c r="H217">
        <v>1</v>
      </c>
      <c r="J217" t="s">
        <v>5</v>
      </c>
    </row>
    <row r="218" spans="1:13" x14ac:dyDescent="0.25">
      <c r="A218" s="2">
        <v>43025</v>
      </c>
      <c r="B218" t="s">
        <v>1</v>
      </c>
      <c r="C218" s="3" t="s">
        <v>54</v>
      </c>
      <c r="D218" s="3">
        <v>0.58750000000000002</v>
      </c>
      <c r="H218">
        <v>1</v>
      </c>
    </row>
    <row r="219" spans="1:13" x14ac:dyDescent="0.25">
      <c r="A219" s="2">
        <v>43025</v>
      </c>
      <c r="B219" t="s">
        <v>1</v>
      </c>
      <c r="C219" s="3" t="s">
        <v>55</v>
      </c>
      <c r="D219" s="3">
        <v>0.60138888888888886</v>
      </c>
      <c r="H219">
        <v>1</v>
      </c>
      <c r="I219" t="s">
        <v>12</v>
      </c>
      <c r="J219" t="s">
        <v>11</v>
      </c>
    </row>
    <row r="220" spans="1:13" x14ac:dyDescent="0.25">
      <c r="A220" s="2">
        <v>43025</v>
      </c>
      <c r="B220" t="s">
        <v>1</v>
      </c>
      <c r="C220" s="3" t="s">
        <v>55</v>
      </c>
      <c r="D220" s="3">
        <v>0.60138888888888886</v>
      </c>
      <c r="H220">
        <v>1</v>
      </c>
      <c r="I220" t="s">
        <v>18</v>
      </c>
      <c r="J220" t="s">
        <v>1</v>
      </c>
    </row>
    <row r="221" spans="1:13" s="6" customFormat="1" x14ac:dyDescent="0.25">
      <c r="A221" s="18">
        <v>43025</v>
      </c>
      <c r="B221" s="6" t="s">
        <v>1</v>
      </c>
      <c r="C221" s="20" t="s">
        <v>55</v>
      </c>
      <c r="D221" s="20">
        <v>0.60555555555555551</v>
      </c>
      <c r="E221" s="6">
        <v>1</v>
      </c>
      <c r="F221" s="6" t="s">
        <v>9</v>
      </c>
      <c r="G221" s="6" t="s">
        <v>5</v>
      </c>
      <c r="K221" s="6">
        <v>1</v>
      </c>
      <c r="L221" s="6">
        <v>3</v>
      </c>
      <c r="M221" s="6">
        <v>2</v>
      </c>
    </row>
    <row r="222" spans="1:13" x14ac:dyDescent="0.25">
      <c r="A222" s="2">
        <v>43025</v>
      </c>
      <c r="B222" t="s">
        <v>1</v>
      </c>
      <c r="C222" s="3" t="s">
        <v>55</v>
      </c>
      <c r="D222" s="3">
        <v>0.61388888888888882</v>
      </c>
      <c r="H222">
        <v>1</v>
      </c>
      <c r="J222" t="s">
        <v>1</v>
      </c>
    </row>
    <row r="223" spans="1:13" x14ac:dyDescent="0.25">
      <c r="A223" s="2">
        <v>43025</v>
      </c>
      <c r="B223" t="s">
        <v>1</v>
      </c>
      <c r="C223" s="3" t="s">
        <v>55</v>
      </c>
      <c r="D223" s="3">
        <v>0.61875000000000002</v>
      </c>
      <c r="H223">
        <v>1</v>
      </c>
      <c r="I223" t="s">
        <v>47</v>
      </c>
      <c r="J223" t="s">
        <v>5</v>
      </c>
    </row>
    <row r="224" spans="1:13" s="29" customFormat="1" x14ac:dyDescent="0.25">
      <c r="A224" s="28">
        <v>43025</v>
      </c>
      <c r="B224" s="29" t="s">
        <v>1</v>
      </c>
      <c r="C224" s="31" t="s">
        <v>55</v>
      </c>
      <c r="D224" s="31">
        <v>0.62361111111111112</v>
      </c>
      <c r="E224" s="29">
        <v>0</v>
      </c>
    </row>
    <row r="225" spans="1:13" s="6" customFormat="1" x14ac:dyDescent="0.25">
      <c r="A225" s="18">
        <v>43025</v>
      </c>
      <c r="B225" s="6" t="s">
        <v>1</v>
      </c>
      <c r="C225" s="20" t="s">
        <v>55</v>
      </c>
      <c r="D225" s="20">
        <v>0.62777777777777777</v>
      </c>
      <c r="E225" s="6">
        <v>1</v>
      </c>
      <c r="F225" s="6" t="s">
        <v>3</v>
      </c>
      <c r="G225" s="6" t="s">
        <v>4</v>
      </c>
      <c r="K225" s="6">
        <v>1</v>
      </c>
      <c r="L225" s="6">
        <v>2</v>
      </c>
      <c r="M225" s="6">
        <v>2</v>
      </c>
    </row>
    <row r="226" spans="1:13" x14ac:dyDescent="0.25">
      <c r="A226" s="2">
        <v>43027</v>
      </c>
      <c r="B226" t="s">
        <v>1</v>
      </c>
      <c r="C226" s="3" t="s">
        <v>59</v>
      </c>
      <c r="D226" s="3">
        <v>0.4069444444444445</v>
      </c>
      <c r="H226">
        <v>1</v>
      </c>
      <c r="J226" t="s">
        <v>5</v>
      </c>
    </row>
    <row r="227" spans="1:13" s="29" customFormat="1" x14ac:dyDescent="0.25">
      <c r="A227" s="28">
        <v>43027</v>
      </c>
      <c r="B227" s="29" t="s">
        <v>1</v>
      </c>
      <c r="C227" s="31" t="s">
        <v>59</v>
      </c>
      <c r="D227" s="31">
        <v>0.40763888888888888</v>
      </c>
      <c r="E227" s="29">
        <v>0</v>
      </c>
    </row>
    <row r="228" spans="1:13" x14ac:dyDescent="0.25">
      <c r="A228" s="2">
        <v>43027</v>
      </c>
      <c r="B228" t="s">
        <v>1</v>
      </c>
      <c r="C228" s="3" t="s">
        <v>59</v>
      </c>
      <c r="D228" s="3">
        <v>0.40972222222222227</v>
      </c>
      <c r="H228">
        <v>1</v>
      </c>
      <c r="J228" t="s">
        <v>4</v>
      </c>
      <c r="K228">
        <v>1</v>
      </c>
      <c r="L228">
        <v>2</v>
      </c>
      <c r="M228">
        <v>2</v>
      </c>
    </row>
    <row r="229" spans="1:13" x14ac:dyDescent="0.25">
      <c r="A229" s="2">
        <v>43027</v>
      </c>
      <c r="B229" t="s">
        <v>1</v>
      </c>
      <c r="C229" s="3" t="s">
        <v>59</v>
      </c>
      <c r="D229" s="3">
        <v>0.4201388888888889</v>
      </c>
      <c r="H229">
        <v>1</v>
      </c>
    </row>
    <row r="230" spans="1:13" s="29" customFormat="1" x14ac:dyDescent="0.25">
      <c r="A230" s="28">
        <v>43027</v>
      </c>
      <c r="B230" s="29" t="s">
        <v>1</v>
      </c>
      <c r="C230" s="31" t="s">
        <v>59</v>
      </c>
      <c r="D230" s="31">
        <v>0.42222222222222222</v>
      </c>
      <c r="E230" s="29">
        <v>0</v>
      </c>
    </row>
    <row r="231" spans="1:13" s="6" customFormat="1" x14ac:dyDescent="0.25">
      <c r="A231" s="18">
        <v>43027</v>
      </c>
      <c r="B231" s="6" t="s">
        <v>1</v>
      </c>
      <c r="C231" s="20" t="s">
        <v>59</v>
      </c>
      <c r="D231" s="20">
        <v>0.42638888888888887</v>
      </c>
      <c r="E231" s="6">
        <v>1</v>
      </c>
      <c r="F231" s="6" t="s">
        <v>9</v>
      </c>
      <c r="G231" s="6" t="s">
        <v>5</v>
      </c>
    </row>
    <row r="232" spans="1:13" s="29" customFormat="1" x14ac:dyDescent="0.25">
      <c r="A232" s="28">
        <v>43027</v>
      </c>
      <c r="B232" s="29" t="s">
        <v>1</v>
      </c>
      <c r="C232" s="31" t="s">
        <v>59</v>
      </c>
      <c r="D232" s="31">
        <v>0.4375</v>
      </c>
      <c r="E232" s="29">
        <v>0</v>
      </c>
    </row>
    <row r="233" spans="1:13" x14ac:dyDescent="0.25">
      <c r="A233" s="2">
        <v>43027</v>
      </c>
      <c r="B233" t="s">
        <v>1</v>
      </c>
      <c r="C233" s="3" t="s">
        <v>58</v>
      </c>
      <c r="D233" s="3">
        <v>0.44027777777777777</v>
      </c>
      <c r="H233">
        <v>1</v>
      </c>
      <c r="J233" t="s">
        <v>5</v>
      </c>
    </row>
    <row r="234" spans="1:13" s="6" customFormat="1" x14ac:dyDescent="0.25">
      <c r="A234" s="18">
        <v>43027</v>
      </c>
      <c r="B234" s="6" t="s">
        <v>1</v>
      </c>
      <c r="C234" s="20" t="s">
        <v>58</v>
      </c>
      <c r="D234" s="20">
        <v>0.44236111111111115</v>
      </c>
      <c r="E234" s="6">
        <v>1</v>
      </c>
      <c r="F234" s="6" t="s">
        <v>9</v>
      </c>
      <c r="G234" s="6" t="s">
        <v>5</v>
      </c>
    </row>
    <row r="235" spans="1:13" s="6" customFormat="1" x14ac:dyDescent="0.25">
      <c r="A235" s="18">
        <v>43027</v>
      </c>
      <c r="B235" s="6" t="s">
        <v>1</v>
      </c>
      <c r="C235" s="20" t="s">
        <v>58</v>
      </c>
      <c r="D235" s="20">
        <v>0.44513888888888892</v>
      </c>
      <c r="E235" s="6">
        <v>1</v>
      </c>
      <c r="F235" s="6" t="s">
        <v>9</v>
      </c>
      <c r="G235" s="6" t="s">
        <v>5</v>
      </c>
      <c r="K235" s="6">
        <v>1</v>
      </c>
      <c r="L235" s="6">
        <v>2</v>
      </c>
      <c r="M235" s="6">
        <v>1</v>
      </c>
    </row>
    <row r="236" spans="1:13" s="6" customFormat="1" x14ac:dyDescent="0.25">
      <c r="A236" s="18">
        <v>43027</v>
      </c>
      <c r="B236" s="6" t="s">
        <v>1</v>
      </c>
      <c r="C236" s="20" t="s">
        <v>58</v>
      </c>
      <c r="D236" s="20">
        <v>0.4513888888888889</v>
      </c>
      <c r="E236" s="6">
        <v>1</v>
      </c>
      <c r="F236" s="6" t="s">
        <v>9</v>
      </c>
      <c r="G236" s="6" t="s">
        <v>5</v>
      </c>
      <c r="K236" s="6">
        <v>1</v>
      </c>
      <c r="L236" s="6">
        <v>2</v>
      </c>
      <c r="M236" s="6">
        <v>2</v>
      </c>
    </row>
    <row r="237" spans="1:13" x14ac:dyDescent="0.25">
      <c r="A237" s="2">
        <v>43027</v>
      </c>
      <c r="B237" t="s">
        <v>1</v>
      </c>
      <c r="C237" s="3" t="s">
        <v>58</v>
      </c>
      <c r="D237" s="3">
        <v>0.45694444444444443</v>
      </c>
      <c r="H237">
        <v>1</v>
      </c>
      <c r="J237" t="s">
        <v>1</v>
      </c>
      <c r="K237">
        <v>1</v>
      </c>
      <c r="L237">
        <v>3</v>
      </c>
      <c r="M237">
        <v>1</v>
      </c>
    </row>
    <row r="238" spans="1:13" x14ac:dyDescent="0.25">
      <c r="A238" s="2">
        <v>43027</v>
      </c>
      <c r="B238" t="s">
        <v>1</v>
      </c>
      <c r="C238" s="3" t="s">
        <v>58</v>
      </c>
      <c r="D238" s="3">
        <v>0.4597222222222222</v>
      </c>
      <c r="H238">
        <v>1</v>
      </c>
      <c r="I238" t="s">
        <v>3</v>
      </c>
      <c r="J238" t="s">
        <v>1</v>
      </c>
    </row>
    <row r="239" spans="1:13" s="6" customFormat="1" x14ac:dyDescent="0.25">
      <c r="A239" s="18">
        <v>43027</v>
      </c>
      <c r="B239" s="6" t="s">
        <v>1</v>
      </c>
      <c r="C239" s="20" t="s">
        <v>58</v>
      </c>
      <c r="D239" s="20">
        <v>0.46111111111111108</v>
      </c>
      <c r="E239" s="6">
        <v>1</v>
      </c>
      <c r="F239" s="6" t="s">
        <v>3</v>
      </c>
      <c r="G239" s="6" t="s">
        <v>4</v>
      </c>
      <c r="K239" s="6">
        <v>1</v>
      </c>
      <c r="L239" s="6">
        <v>3</v>
      </c>
      <c r="M239" s="6">
        <v>1</v>
      </c>
    </row>
    <row r="240" spans="1:13" x14ac:dyDescent="0.25">
      <c r="A240" s="2">
        <v>43027</v>
      </c>
      <c r="B240" t="s">
        <v>1</v>
      </c>
      <c r="C240" s="3" t="s">
        <v>58</v>
      </c>
      <c r="D240" s="3">
        <v>0.46319444444444446</v>
      </c>
      <c r="H240">
        <v>1</v>
      </c>
      <c r="I240" t="s">
        <v>20</v>
      </c>
      <c r="J240" t="s">
        <v>5</v>
      </c>
      <c r="K240">
        <v>1</v>
      </c>
      <c r="L240">
        <v>2</v>
      </c>
      <c r="M240">
        <v>2</v>
      </c>
    </row>
    <row r="241" spans="1:16" x14ac:dyDescent="0.25">
      <c r="A241" s="2">
        <v>43027</v>
      </c>
      <c r="B241" t="s">
        <v>1</v>
      </c>
      <c r="C241" s="3" t="s">
        <v>58</v>
      </c>
      <c r="D241" s="3">
        <v>0.42152777777777778</v>
      </c>
      <c r="H241">
        <v>1</v>
      </c>
      <c r="I241" t="s">
        <v>12</v>
      </c>
      <c r="J241" t="s">
        <v>11</v>
      </c>
    </row>
    <row r="242" spans="1:16" x14ac:dyDescent="0.25">
      <c r="A242" s="2">
        <v>43027</v>
      </c>
      <c r="B242" t="s">
        <v>1</v>
      </c>
      <c r="C242" s="3" t="s">
        <v>58</v>
      </c>
      <c r="D242" s="3">
        <v>0.46597222222222223</v>
      </c>
      <c r="H242">
        <v>1</v>
      </c>
      <c r="J242" t="s">
        <v>5</v>
      </c>
    </row>
    <row r="243" spans="1:16" s="6" customFormat="1" x14ac:dyDescent="0.25">
      <c r="A243" s="18">
        <v>43027</v>
      </c>
      <c r="B243" s="6" t="s">
        <v>1</v>
      </c>
      <c r="C243" s="20" t="s">
        <v>58</v>
      </c>
      <c r="D243" s="20">
        <v>0.46875</v>
      </c>
      <c r="E243" s="6">
        <v>1</v>
      </c>
      <c r="F243" s="6" t="s">
        <v>9</v>
      </c>
      <c r="G243" s="6" t="s">
        <v>5</v>
      </c>
      <c r="K243" s="6">
        <v>1</v>
      </c>
      <c r="L243" s="6">
        <v>2</v>
      </c>
      <c r="M243" s="6">
        <v>1</v>
      </c>
    </row>
    <row r="244" spans="1:16" x14ac:dyDescent="0.25">
      <c r="A244" s="2">
        <v>43027</v>
      </c>
      <c r="B244" t="s">
        <v>1</v>
      </c>
      <c r="C244" s="3" t="s">
        <v>58</v>
      </c>
      <c r="D244" s="3">
        <v>0.4694444444444445</v>
      </c>
      <c r="H244">
        <v>1</v>
      </c>
      <c r="I244" t="s">
        <v>18</v>
      </c>
      <c r="J244" t="s">
        <v>5</v>
      </c>
    </row>
    <row r="245" spans="1:16" s="6" customFormat="1" x14ac:dyDescent="0.25">
      <c r="A245" s="18">
        <v>43028</v>
      </c>
      <c r="B245" s="6" t="s">
        <v>1</v>
      </c>
      <c r="C245" s="20" t="s">
        <v>60</v>
      </c>
      <c r="D245" s="20">
        <v>0.47430555555555554</v>
      </c>
      <c r="E245" s="6">
        <v>1</v>
      </c>
      <c r="F245" s="6" t="s">
        <v>9</v>
      </c>
      <c r="G245" s="6" t="s">
        <v>5</v>
      </c>
    </row>
    <row r="246" spans="1:16" x14ac:dyDescent="0.25">
      <c r="A246" s="2">
        <v>43028</v>
      </c>
      <c r="B246" t="s">
        <v>1</v>
      </c>
      <c r="C246" s="3" t="s">
        <v>60</v>
      </c>
      <c r="D246" s="3">
        <v>0.47569444444444442</v>
      </c>
      <c r="P246">
        <v>4</v>
      </c>
    </row>
    <row r="247" spans="1:16" s="29" customFormat="1" x14ac:dyDescent="0.25">
      <c r="A247" s="28">
        <v>43028</v>
      </c>
      <c r="B247" s="29" t="s">
        <v>1</v>
      </c>
      <c r="C247" s="31" t="s">
        <v>60</v>
      </c>
      <c r="D247" s="32">
        <v>0.4770833333333333</v>
      </c>
      <c r="E247" s="29" t="s">
        <v>86</v>
      </c>
    </row>
    <row r="248" spans="1:16" x14ac:dyDescent="0.25">
      <c r="A248" s="2">
        <v>43028</v>
      </c>
      <c r="B248" t="s">
        <v>1</v>
      </c>
      <c r="C248" s="3" t="s">
        <v>60</v>
      </c>
      <c r="D248" s="3">
        <v>0.4777777777777778</v>
      </c>
      <c r="H248">
        <v>1</v>
      </c>
      <c r="J248" t="s">
        <v>5</v>
      </c>
      <c r="K248">
        <v>1</v>
      </c>
      <c r="L248">
        <v>2</v>
      </c>
      <c r="M248">
        <v>2</v>
      </c>
    </row>
    <row r="249" spans="1:16" x14ac:dyDescent="0.25">
      <c r="A249" s="2">
        <v>43028</v>
      </c>
      <c r="B249" t="s">
        <v>1</v>
      </c>
      <c r="C249" s="3" t="s">
        <v>60</v>
      </c>
      <c r="D249" s="3">
        <v>0.47986111111111113</v>
      </c>
      <c r="H249">
        <v>1</v>
      </c>
      <c r="I249" t="s">
        <v>9</v>
      </c>
      <c r="J249" t="s">
        <v>5</v>
      </c>
    </row>
    <row r="250" spans="1:16" x14ac:dyDescent="0.25">
      <c r="A250" s="2">
        <v>43028</v>
      </c>
      <c r="B250" t="s">
        <v>1</v>
      </c>
      <c r="C250" s="3" t="s">
        <v>60</v>
      </c>
      <c r="D250" s="3">
        <v>0.48194444444444445</v>
      </c>
      <c r="H250">
        <v>1</v>
      </c>
      <c r="I250" t="s">
        <v>3</v>
      </c>
      <c r="J250" t="s">
        <v>4</v>
      </c>
      <c r="K250">
        <v>1</v>
      </c>
      <c r="L250">
        <v>2</v>
      </c>
      <c r="M250">
        <v>1</v>
      </c>
    </row>
    <row r="251" spans="1:16" s="6" customFormat="1" x14ac:dyDescent="0.25">
      <c r="A251" s="18">
        <v>43028</v>
      </c>
      <c r="B251" s="6" t="s">
        <v>1</v>
      </c>
      <c r="C251" s="20" t="s">
        <v>60</v>
      </c>
      <c r="D251" s="20">
        <v>0.48402777777777778</v>
      </c>
      <c r="E251" s="6">
        <v>1</v>
      </c>
      <c r="F251" s="6" t="s">
        <v>3</v>
      </c>
      <c r="G251" s="6" t="s">
        <v>1</v>
      </c>
    </row>
    <row r="252" spans="1:16" x14ac:dyDescent="0.25">
      <c r="A252" s="2">
        <v>43028</v>
      </c>
      <c r="B252" t="s">
        <v>1</v>
      </c>
      <c r="C252" s="3" t="s">
        <v>60</v>
      </c>
      <c r="D252" s="3">
        <v>0.48680555555555555</v>
      </c>
      <c r="H252">
        <v>1</v>
      </c>
      <c r="I252" t="s">
        <v>9</v>
      </c>
      <c r="J252" t="s">
        <v>5</v>
      </c>
      <c r="K252">
        <v>1</v>
      </c>
      <c r="L252">
        <v>3</v>
      </c>
      <c r="M252">
        <v>2</v>
      </c>
    </row>
    <row r="253" spans="1:16" s="6" customFormat="1" x14ac:dyDescent="0.25">
      <c r="A253" s="18">
        <v>43028</v>
      </c>
      <c r="B253" s="6" t="s">
        <v>1</v>
      </c>
      <c r="C253" s="20" t="s">
        <v>60</v>
      </c>
      <c r="D253" s="20">
        <v>0.49444444444444446</v>
      </c>
      <c r="E253" s="6">
        <v>1</v>
      </c>
      <c r="F253" s="6" t="s">
        <v>9</v>
      </c>
      <c r="G253" s="6" t="s">
        <v>5</v>
      </c>
      <c r="K253" s="6">
        <v>1</v>
      </c>
      <c r="L253" s="6">
        <v>2</v>
      </c>
      <c r="M253" s="6">
        <v>1</v>
      </c>
    </row>
    <row r="254" spans="1:16" s="6" customFormat="1" x14ac:dyDescent="0.25">
      <c r="A254" s="18">
        <v>43028</v>
      </c>
      <c r="B254" s="6" t="s">
        <v>1</v>
      </c>
      <c r="C254" s="20" t="s">
        <v>60</v>
      </c>
      <c r="D254" s="20">
        <v>0.49722222222222223</v>
      </c>
      <c r="E254" s="6">
        <v>1</v>
      </c>
      <c r="F254" s="6" t="s">
        <v>3</v>
      </c>
      <c r="G254" s="6" t="s">
        <v>4</v>
      </c>
      <c r="K254" s="6">
        <v>1</v>
      </c>
      <c r="L254" s="6">
        <v>2</v>
      </c>
      <c r="M254" s="6">
        <v>1</v>
      </c>
    </row>
    <row r="255" spans="1:16" s="6" customFormat="1" x14ac:dyDescent="0.25">
      <c r="A255" s="18">
        <v>43028</v>
      </c>
      <c r="B255" s="6" t="s">
        <v>1</v>
      </c>
      <c r="C255" s="20" t="s">
        <v>60</v>
      </c>
      <c r="D255" s="20">
        <v>0.49791666666666662</v>
      </c>
      <c r="E255" s="6">
        <v>1</v>
      </c>
      <c r="F255" s="6" t="s">
        <v>9</v>
      </c>
      <c r="G255" s="6" t="s">
        <v>5</v>
      </c>
      <c r="K255" s="6">
        <v>1</v>
      </c>
      <c r="L255" s="6">
        <v>2</v>
      </c>
      <c r="M255" s="6">
        <v>1</v>
      </c>
    </row>
    <row r="256" spans="1:16" s="6" customFormat="1" x14ac:dyDescent="0.25">
      <c r="A256" s="18">
        <v>43028</v>
      </c>
      <c r="B256" s="6" t="s">
        <v>1</v>
      </c>
      <c r="C256" s="20" t="s">
        <v>60</v>
      </c>
      <c r="D256" s="20">
        <v>0.50069444444444444</v>
      </c>
      <c r="E256" s="6">
        <v>1</v>
      </c>
      <c r="F256" s="6" t="s">
        <v>3</v>
      </c>
      <c r="G256" s="6" t="s">
        <v>1</v>
      </c>
      <c r="N256" s="6">
        <v>1</v>
      </c>
    </row>
    <row r="257" spans="1:13" x14ac:dyDescent="0.25">
      <c r="A257" s="2">
        <v>43028</v>
      </c>
      <c r="B257" t="s">
        <v>1</v>
      </c>
      <c r="C257" s="3" t="s">
        <v>60</v>
      </c>
      <c r="D257" s="3">
        <v>0.50138888888888888</v>
      </c>
      <c r="H257">
        <v>1</v>
      </c>
      <c r="J257" t="s">
        <v>5</v>
      </c>
    </row>
    <row r="258" spans="1:13" x14ac:dyDescent="0.25">
      <c r="A258" s="2">
        <v>43028</v>
      </c>
      <c r="B258" t="s">
        <v>1</v>
      </c>
      <c r="C258" s="3" t="s">
        <v>60</v>
      </c>
      <c r="D258" s="3">
        <v>0.50486111111111109</v>
      </c>
      <c r="H258">
        <v>1</v>
      </c>
      <c r="I258" t="s">
        <v>20</v>
      </c>
      <c r="J258" t="s">
        <v>5</v>
      </c>
    </row>
    <row r="259" spans="1:13" x14ac:dyDescent="0.25">
      <c r="A259" s="2">
        <v>43028</v>
      </c>
      <c r="B259" t="s">
        <v>1</v>
      </c>
      <c r="C259" s="3" t="s">
        <v>60</v>
      </c>
      <c r="D259" s="3">
        <v>0.50555555555555554</v>
      </c>
      <c r="H259">
        <v>1</v>
      </c>
      <c r="I259" t="s">
        <v>9</v>
      </c>
      <c r="J259" t="s">
        <v>5</v>
      </c>
    </row>
    <row r="260" spans="1:13" s="6" customFormat="1" x14ac:dyDescent="0.25">
      <c r="A260" s="18">
        <v>43028</v>
      </c>
      <c r="B260" s="6" t="s">
        <v>1</v>
      </c>
      <c r="C260" s="20" t="s">
        <v>61</v>
      </c>
      <c r="D260" s="20">
        <v>0.51458333333333328</v>
      </c>
      <c r="E260" s="6">
        <v>1</v>
      </c>
      <c r="F260" s="6" t="s">
        <v>3</v>
      </c>
      <c r="G260" s="6" t="s">
        <v>1</v>
      </c>
    </row>
    <row r="261" spans="1:13" s="29" customFormat="1" x14ac:dyDescent="0.25">
      <c r="A261" s="28">
        <v>43028</v>
      </c>
      <c r="B261" s="29" t="s">
        <v>1</v>
      </c>
      <c r="C261" s="31" t="s">
        <v>61</v>
      </c>
      <c r="D261" s="31">
        <v>0.51597222222222217</v>
      </c>
      <c r="E261" s="29">
        <v>0</v>
      </c>
    </row>
    <row r="262" spans="1:13" x14ac:dyDescent="0.25">
      <c r="A262" s="2">
        <v>43028</v>
      </c>
      <c r="B262" t="s">
        <v>1</v>
      </c>
      <c r="C262" s="3" t="s">
        <v>61</v>
      </c>
      <c r="D262" s="3">
        <v>0.51666666666666672</v>
      </c>
      <c r="H262">
        <v>1</v>
      </c>
      <c r="J262" t="s">
        <v>4</v>
      </c>
    </row>
    <row r="263" spans="1:13" s="6" customFormat="1" x14ac:dyDescent="0.25">
      <c r="A263" s="18">
        <v>43028</v>
      </c>
      <c r="B263" s="6" t="s">
        <v>1</v>
      </c>
      <c r="C263" s="20" t="s">
        <v>61</v>
      </c>
      <c r="D263" s="20">
        <v>0.51736111111111105</v>
      </c>
      <c r="E263" s="6">
        <v>1</v>
      </c>
    </row>
    <row r="264" spans="1:13" s="29" customFormat="1" x14ac:dyDescent="0.25">
      <c r="A264" s="28">
        <v>43028</v>
      </c>
      <c r="B264" s="29" t="s">
        <v>1</v>
      </c>
      <c r="C264" s="31" t="s">
        <v>61</v>
      </c>
      <c r="D264" s="31">
        <v>0.5180555555555556</v>
      </c>
      <c r="E264" s="29">
        <v>0</v>
      </c>
    </row>
    <row r="265" spans="1:13" x14ac:dyDescent="0.25">
      <c r="A265" s="2">
        <v>43028</v>
      </c>
      <c r="B265" t="s">
        <v>1</v>
      </c>
      <c r="C265" s="3" t="s">
        <v>61</v>
      </c>
      <c r="D265" s="3">
        <v>0.51944444444444449</v>
      </c>
      <c r="H265">
        <v>1</v>
      </c>
    </row>
    <row r="266" spans="1:13" s="6" customFormat="1" x14ac:dyDescent="0.25">
      <c r="A266" s="18">
        <v>43028</v>
      </c>
      <c r="B266" s="6" t="s">
        <v>1</v>
      </c>
      <c r="C266" s="20" t="s">
        <v>61</v>
      </c>
      <c r="D266" s="20">
        <v>0.52500000000000002</v>
      </c>
      <c r="E266" s="6">
        <v>1</v>
      </c>
      <c r="G266" s="6" t="s">
        <v>7</v>
      </c>
    </row>
    <row r="267" spans="1:13" s="6" customFormat="1" x14ac:dyDescent="0.25">
      <c r="A267" s="18">
        <v>43028</v>
      </c>
      <c r="B267" s="6" t="s">
        <v>1</v>
      </c>
      <c r="C267" s="20" t="s">
        <v>61</v>
      </c>
      <c r="D267" s="20">
        <v>0.52569444444444446</v>
      </c>
      <c r="E267" s="6">
        <v>1</v>
      </c>
      <c r="F267" s="6" t="s">
        <v>3</v>
      </c>
      <c r="G267" s="6" t="s">
        <v>4</v>
      </c>
      <c r="K267" s="6">
        <v>1</v>
      </c>
      <c r="L267" s="6">
        <v>3</v>
      </c>
      <c r="M267" s="6">
        <v>1</v>
      </c>
    </row>
    <row r="268" spans="1:13" x14ac:dyDescent="0.25">
      <c r="A268" s="2">
        <v>43028</v>
      </c>
      <c r="B268" t="s">
        <v>1</v>
      </c>
      <c r="C268" s="3" t="s">
        <v>61</v>
      </c>
      <c r="D268" s="3">
        <v>0.52986111111111112</v>
      </c>
      <c r="H268">
        <v>1</v>
      </c>
      <c r="J268" t="s">
        <v>1</v>
      </c>
      <c r="K268">
        <v>1</v>
      </c>
      <c r="L268">
        <v>2</v>
      </c>
      <c r="M268">
        <v>1</v>
      </c>
    </row>
    <row r="269" spans="1:13" s="6" customFormat="1" x14ac:dyDescent="0.25">
      <c r="A269" s="18">
        <v>43028</v>
      </c>
      <c r="B269" s="6" t="s">
        <v>1</v>
      </c>
      <c r="C269" s="20" t="s">
        <v>61</v>
      </c>
      <c r="D269" s="20">
        <v>0.53194444444444444</v>
      </c>
      <c r="E269" s="6">
        <v>1</v>
      </c>
      <c r="F269" s="6" t="s">
        <v>3</v>
      </c>
      <c r="G269" s="6" t="s">
        <v>4</v>
      </c>
      <c r="K269" s="6">
        <v>1</v>
      </c>
      <c r="L269" s="6">
        <v>2</v>
      </c>
      <c r="M269" s="6">
        <v>2</v>
      </c>
    </row>
    <row r="270" spans="1:13" x14ac:dyDescent="0.25">
      <c r="A270" s="2">
        <v>43028</v>
      </c>
      <c r="B270" t="s">
        <v>1</v>
      </c>
      <c r="C270" s="3" t="s">
        <v>62</v>
      </c>
      <c r="D270" s="3">
        <v>0.57847222222222217</v>
      </c>
      <c r="H270">
        <v>1</v>
      </c>
      <c r="I270" t="s">
        <v>18</v>
      </c>
      <c r="J270" t="s">
        <v>1</v>
      </c>
    </row>
    <row r="271" spans="1:13" x14ac:dyDescent="0.25">
      <c r="A271" s="2">
        <v>43028</v>
      </c>
      <c r="B271" t="s">
        <v>1</v>
      </c>
      <c r="C271" s="3" t="s">
        <v>62</v>
      </c>
      <c r="D271" s="3">
        <v>0.5805555555555556</v>
      </c>
      <c r="H271">
        <v>1</v>
      </c>
      <c r="J271" t="s">
        <v>5</v>
      </c>
    </row>
    <row r="272" spans="1:13" s="6" customFormat="1" x14ac:dyDescent="0.25">
      <c r="A272" s="18">
        <v>43028</v>
      </c>
      <c r="B272" s="6" t="s">
        <v>1</v>
      </c>
      <c r="C272" s="20" t="s">
        <v>62</v>
      </c>
      <c r="D272" s="20">
        <v>0.58333333333333337</v>
      </c>
      <c r="E272" s="6">
        <v>1</v>
      </c>
      <c r="F272" s="6" t="s">
        <v>9</v>
      </c>
      <c r="G272" s="6" t="s">
        <v>5</v>
      </c>
      <c r="K272" s="6">
        <v>1</v>
      </c>
      <c r="L272" s="6">
        <v>2</v>
      </c>
      <c r="M272" s="6">
        <v>1</v>
      </c>
    </row>
    <row r="273" spans="1:16" x14ac:dyDescent="0.25">
      <c r="A273" s="2">
        <v>43028</v>
      </c>
      <c r="B273" t="s">
        <v>1</v>
      </c>
      <c r="C273" s="3" t="s">
        <v>62</v>
      </c>
      <c r="D273" s="3">
        <v>0.58611111111111114</v>
      </c>
      <c r="H273">
        <v>1</v>
      </c>
      <c r="I273" t="s">
        <v>12</v>
      </c>
      <c r="J273" t="s">
        <v>11</v>
      </c>
    </row>
    <row r="274" spans="1:16" s="29" customFormat="1" x14ac:dyDescent="0.25">
      <c r="A274" s="28">
        <v>43028</v>
      </c>
      <c r="B274" s="29" t="s">
        <v>1</v>
      </c>
      <c r="C274" s="31" t="s">
        <v>62</v>
      </c>
      <c r="D274" s="31">
        <v>0.58611111111111114</v>
      </c>
      <c r="E274" s="29" t="s">
        <v>84</v>
      </c>
    </row>
    <row r="275" spans="1:16" x14ac:dyDescent="0.25">
      <c r="A275" s="2">
        <v>43028</v>
      </c>
      <c r="B275" t="s">
        <v>1</v>
      </c>
      <c r="C275" s="3" t="s">
        <v>62</v>
      </c>
      <c r="D275" s="8">
        <v>0.58611111111111114</v>
      </c>
      <c r="P275">
        <v>5</v>
      </c>
    </row>
    <row r="276" spans="1:16" x14ac:dyDescent="0.25">
      <c r="A276" s="2">
        <v>43028</v>
      </c>
      <c r="B276" t="s">
        <v>1</v>
      </c>
      <c r="C276" s="3" t="s">
        <v>62</v>
      </c>
      <c r="D276" s="3">
        <v>0.58680555555555558</v>
      </c>
      <c r="H276">
        <v>1</v>
      </c>
      <c r="J276" t="s">
        <v>5</v>
      </c>
    </row>
    <row r="277" spans="1:16" s="6" customFormat="1" x14ac:dyDescent="0.25">
      <c r="A277" s="18">
        <v>43028</v>
      </c>
      <c r="B277" s="6" t="s">
        <v>1</v>
      </c>
      <c r="C277" s="20" t="s">
        <v>62</v>
      </c>
      <c r="D277" s="20">
        <v>0.58750000000000002</v>
      </c>
      <c r="E277" s="6">
        <v>1</v>
      </c>
      <c r="F277" s="6" t="s">
        <v>3</v>
      </c>
      <c r="G277" s="6" t="s">
        <v>1</v>
      </c>
    </row>
    <row r="278" spans="1:16" x14ac:dyDescent="0.25">
      <c r="A278" s="2">
        <v>43028</v>
      </c>
      <c r="B278" t="s">
        <v>1</v>
      </c>
      <c r="C278" s="3" t="s">
        <v>62</v>
      </c>
      <c r="D278" s="3">
        <v>0.59027777777777779</v>
      </c>
      <c r="H278">
        <v>1</v>
      </c>
      <c r="J278" t="s">
        <v>7</v>
      </c>
    </row>
    <row r="279" spans="1:16" x14ac:dyDescent="0.25">
      <c r="A279" s="2">
        <v>43028</v>
      </c>
      <c r="B279" t="s">
        <v>1</v>
      </c>
      <c r="C279" s="3" t="s">
        <v>62</v>
      </c>
      <c r="D279" s="3">
        <v>0.59097222222222223</v>
      </c>
      <c r="H279">
        <v>1</v>
      </c>
      <c r="I279" t="s">
        <v>12</v>
      </c>
      <c r="J279" t="s">
        <v>11</v>
      </c>
    </row>
    <row r="280" spans="1:16" x14ac:dyDescent="0.25">
      <c r="A280" s="2">
        <v>43028</v>
      </c>
      <c r="B280" t="s">
        <v>1</v>
      </c>
      <c r="C280" s="3" t="s">
        <v>62</v>
      </c>
      <c r="D280" s="3">
        <v>0.59444444444444444</v>
      </c>
      <c r="H280">
        <v>1</v>
      </c>
      <c r="I280" t="s">
        <v>19</v>
      </c>
      <c r="J280" t="s">
        <v>1</v>
      </c>
    </row>
    <row r="281" spans="1:16" x14ac:dyDescent="0.25">
      <c r="A281" s="2">
        <v>43028</v>
      </c>
      <c r="B281" t="s">
        <v>1</v>
      </c>
      <c r="C281" s="3" t="s">
        <v>62</v>
      </c>
      <c r="D281" s="3">
        <v>0.59722222222222221</v>
      </c>
      <c r="H281">
        <v>1</v>
      </c>
      <c r="I281" t="s">
        <v>19</v>
      </c>
      <c r="J281" t="s">
        <v>1</v>
      </c>
    </row>
    <row r="282" spans="1:16" x14ac:dyDescent="0.25">
      <c r="A282" s="2">
        <v>43028</v>
      </c>
      <c r="B282" t="s">
        <v>1</v>
      </c>
      <c r="C282" s="3" t="s">
        <v>62</v>
      </c>
      <c r="D282" s="3">
        <v>0.59791666666666665</v>
      </c>
      <c r="H282">
        <v>1</v>
      </c>
      <c r="J282" t="s">
        <v>4</v>
      </c>
      <c r="K282">
        <v>1</v>
      </c>
      <c r="L282">
        <v>2</v>
      </c>
      <c r="M282">
        <v>2</v>
      </c>
    </row>
    <row r="283" spans="1:16" s="6" customFormat="1" x14ac:dyDescent="0.25">
      <c r="A283" s="18">
        <v>43028</v>
      </c>
      <c r="B283" s="6" t="s">
        <v>1</v>
      </c>
      <c r="C283" s="20" t="s">
        <v>62</v>
      </c>
      <c r="D283" s="20">
        <v>0.60486111111111118</v>
      </c>
      <c r="E283" s="6">
        <v>1</v>
      </c>
      <c r="F283" s="6" t="s">
        <v>3</v>
      </c>
      <c r="G283" s="6" t="s">
        <v>1</v>
      </c>
    </row>
    <row r="284" spans="1:16" x14ac:dyDescent="0.25">
      <c r="A284" s="2">
        <v>43028</v>
      </c>
      <c r="B284" t="s">
        <v>1</v>
      </c>
      <c r="C284" s="3" t="s">
        <v>62</v>
      </c>
      <c r="D284" s="3">
        <v>0.6069444444444444</v>
      </c>
      <c r="H284">
        <v>1</v>
      </c>
      <c r="J284" t="s">
        <v>1</v>
      </c>
    </row>
    <row r="285" spans="1:16" x14ac:dyDescent="0.25">
      <c r="A285" s="2">
        <v>43028</v>
      </c>
      <c r="B285" t="s">
        <v>1</v>
      </c>
      <c r="C285" s="3" t="s">
        <v>62</v>
      </c>
      <c r="D285" s="3">
        <v>0.60763888888888895</v>
      </c>
      <c r="H285">
        <v>1</v>
      </c>
      <c r="I285" t="s">
        <v>18</v>
      </c>
      <c r="J285" t="s">
        <v>28</v>
      </c>
      <c r="K285">
        <v>1</v>
      </c>
      <c r="L285">
        <v>2</v>
      </c>
      <c r="M285">
        <v>1</v>
      </c>
    </row>
    <row r="286" spans="1:16" x14ac:dyDescent="0.25">
      <c r="A286" s="2">
        <v>43028</v>
      </c>
      <c r="B286" t="s">
        <v>1</v>
      </c>
      <c r="C286" s="3" t="s">
        <v>62</v>
      </c>
      <c r="D286" s="3">
        <v>0.60972222222222217</v>
      </c>
      <c r="H286">
        <v>1</v>
      </c>
      <c r="I286" t="s">
        <v>9</v>
      </c>
      <c r="J286" t="s">
        <v>1</v>
      </c>
    </row>
    <row r="287" spans="1:16" x14ac:dyDescent="0.25">
      <c r="A287" s="2">
        <v>43028</v>
      </c>
      <c r="B287" t="s">
        <v>1</v>
      </c>
      <c r="C287" s="3" t="s">
        <v>63</v>
      </c>
      <c r="D287" s="3">
        <v>0.61527777777777781</v>
      </c>
      <c r="H287">
        <v>1</v>
      </c>
      <c r="I287" t="s">
        <v>3</v>
      </c>
      <c r="J287" t="s">
        <v>1</v>
      </c>
    </row>
    <row r="288" spans="1:16" x14ac:dyDescent="0.25">
      <c r="A288" s="2">
        <v>43028</v>
      </c>
      <c r="B288" t="s">
        <v>1</v>
      </c>
      <c r="C288" s="3" t="s">
        <v>63</v>
      </c>
      <c r="D288" s="3">
        <v>0.61597222222222225</v>
      </c>
      <c r="H288">
        <v>1</v>
      </c>
    </row>
    <row r="289" spans="1:16" s="29" customFormat="1" x14ac:dyDescent="0.25">
      <c r="A289" s="28">
        <v>43028</v>
      </c>
      <c r="B289" s="29" t="s">
        <v>1</v>
      </c>
      <c r="C289" s="31" t="s">
        <v>63</v>
      </c>
      <c r="D289" s="31">
        <v>0.61805555555555558</v>
      </c>
      <c r="E289" s="29">
        <v>0</v>
      </c>
    </row>
    <row r="290" spans="1:16" s="29" customFormat="1" x14ac:dyDescent="0.25">
      <c r="A290" s="28">
        <v>43028</v>
      </c>
      <c r="B290" s="29" t="s">
        <v>1</v>
      </c>
      <c r="C290" s="31" t="s">
        <v>63</v>
      </c>
      <c r="D290" s="31">
        <v>0.62013888888888891</v>
      </c>
      <c r="E290" s="29">
        <v>0</v>
      </c>
    </row>
    <row r="291" spans="1:16" s="29" customFormat="1" x14ac:dyDescent="0.25">
      <c r="A291" s="28">
        <v>43028</v>
      </c>
      <c r="B291" s="29" t="s">
        <v>1</v>
      </c>
      <c r="C291" s="31" t="s">
        <v>63</v>
      </c>
      <c r="D291" s="31">
        <v>0.62361111111111112</v>
      </c>
      <c r="E291" s="29">
        <v>0</v>
      </c>
    </row>
    <row r="292" spans="1:16" x14ac:dyDescent="0.25">
      <c r="A292" s="2">
        <v>43028</v>
      </c>
      <c r="B292" t="s">
        <v>1</v>
      </c>
      <c r="C292" s="3" t="s">
        <v>63</v>
      </c>
      <c r="D292" s="3">
        <v>0.62569444444444444</v>
      </c>
      <c r="H292">
        <v>1</v>
      </c>
      <c r="J292" t="s">
        <v>1</v>
      </c>
    </row>
    <row r="293" spans="1:16" s="29" customFormat="1" x14ac:dyDescent="0.25">
      <c r="A293" s="28">
        <v>43028</v>
      </c>
      <c r="B293" s="29" t="s">
        <v>1</v>
      </c>
      <c r="C293" s="31" t="s">
        <v>63</v>
      </c>
      <c r="D293" s="31">
        <v>0.62708333333333333</v>
      </c>
      <c r="E293" s="29">
        <v>0</v>
      </c>
    </row>
    <row r="294" spans="1:16" x14ac:dyDescent="0.25">
      <c r="A294" s="2">
        <v>43028</v>
      </c>
      <c r="B294" t="s">
        <v>1</v>
      </c>
      <c r="C294" s="3" t="s">
        <v>63</v>
      </c>
      <c r="D294" s="3">
        <v>0.63541666666666663</v>
      </c>
      <c r="H294">
        <v>1</v>
      </c>
    </row>
    <row r="295" spans="1:16" x14ac:dyDescent="0.25">
      <c r="A295" s="2">
        <v>43028</v>
      </c>
      <c r="B295" t="s">
        <v>1</v>
      </c>
      <c r="C295" s="3" t="s">
        <v>63</v>
      </c>
      <c r="D295" s="3">
        <v>0.63750000000000007</v>
      </c>
      <c r="H295">
        <v>1</v>
      </c>
    </row>
    <row r="296" spans="1:16" x14ac:dyDescent="0.25">
      <c r="A296" s="2">
        <v>43028</v>
      </c>
      <c r="B296" t="s">
        <v>1</v>
      </c>
      <c r="C296" s="3" t="s">
        <v>63</v>
      </c>
      <c r="D296" s="3">
        <v>0.6381944444444444</v>
      </c>
      <c r="H296">
        <v>1</v>
      </c>
      <c r="I296" t="s">
        <v>3</v>
      </c>
      <c r="J296" t="s">
        <v>1</v>
      </c>
      <c r="K296">
        <v>1</v>
      </c>
      <c r="L296">
        <v>2</v>
      </c>
      <c r="M296">
        <v>1</v>
      </c>
    </row>
    <row r="297" spans="1:16" s="6" customFormat="1" x14ac:dyDescent="0.25">
      <c r="A297" s="18">
        <v>43028</v>
      </c>
      <c r="B297" s="6" t="s">
        <v>1</v>
      </c>
      <c r="C297" s="20" t="s">
        <v>63</v>
      </c>
      <c r="D297" s="20">
        <v>0.63888888888888895</v>
      </c>
      <c r="E297" s="6">
        <v>1</v>
      </c>
      <c r="F297" s="6" t="s">
        <v>3</v>
      </c>
      <c r="G297" s="6" t="s">
        <v>4</v>
      </c>
      <c r="K297" s="6">
        <v>1</v>
      </c>
      <c r="L297" s="6">
        <v>3</v>
      </c>
      <c r="M297" s="6">
        <v>1</v>
      </c>
    </row>
    <row r="298" spans="1:16" x14ac:dyDescent="0.25">
      <c r="A298" s="2">
        <v>43028</v>
      </c>
      <c r="B298" t="s">
        <v>1</v>
      </c>
      <c r="C298" s="3" t="s">
        <v>63</v>
      </c>
      <c r="D298" s="3">
        <v>0.64027777777777783</v>
      </c>
      <c r="H298">
        <v>1</v>
      </c>
      <c r="J298" t="s">
        <v>1</v>
      </c>
    </row>
    <row r="299" spans="1:16" s="6" customFormat="1" x14ac:dyDescent="0.25">
      <c r="A299" s="18">
        <v>43029</v>
      </c>
      <c r="B299" s="6" t="s">
        <v>1</v>
      </c>
      <c r="C299" s="20" t="s">
        <v>65</v>
      </c>
      <c r="D299" s="20">
        <v>0.43958333333333338</v>
      </c>
      <c r="E299" s="6">
        <v>1</v>
      </c>
      <c r="F299" s="6" t="s">
        <v>3</v>
      </c>
      <c r="G299" s="6" t="s">
        <v>1</v>
      </c>
      <c r="N299" s="6">
        <v>1</v>
      </c>
      <c r="O299" s="6">
        <v>1</v>
      </c>
    </row>
    <row r="300" spans="1:16" x14ac:dyDescent="0.25">
      <c r="A300" s="2">
        <v>43029</v>
      </c>
      <c r="B300" t="s">
        <v>1</v>
      </c>
      <c r="C300" s="3" t="s">
        <v>65</v>
      </c>
      <c r="D300" s="3">
        <v>0.44027777777777777</v>
      </c>
      <c r="H300">
        <v>1</v>
      </c>
      <c r="J300" t="s">
        <v>5</v>
      </c>
      <c r="K300">
        <v>1</v>
      </c>
      <c r="L300">
        <v>2</v>
      </c>
      <c r="M300">
        <v>1</v>
      </c>
    </row>
    <row r="301" spans="1:16" x14ac:dyDescent="0.25">
      <c r="A301" s="2">
        <v>43029</v>
      </c>
      <c r="B301" t="s">
        <v>1</v>
      </c>
      <c r="C301" s="3" t="s">
        <v>65</v>
      </c>
      <c r="D301" s="3">
        <v>0.44097222222222227</v>
      </c>
      <c r="F301" s="7"/>
      <c r="P301">
        <v>7</v>
      </c>
    </row>
    <row r="302" spans="1:16" s="29" customFormat="1" x14ac:dyDescent="0.25">
      <c r="A302" s="28">
        <v>43029</v>
      </c>
      <c r="B302" s="29" t="s">
        <v>1</v>
      </c>
      <c r="C302" s="31" t="s">
        <v>65</v>
      </c>
      <c r="D302" s="31">
        <v>0.44166666666666665</v>
      </c>
      <c r="E302" s="29" t="s">
        <v>85</v>
      </c>
      <c r="F302" s="33"/>
    </row>
    <row r="303" spans="1:16" x14ac:dyDescent="0.25">
      <c r="A303" s="2">
        <v>43029</v>
      </c>
      <c r="B303" t="s">
        <v>1</v>
      </c>
      <c r="C303" s="3" t="s">
        <v>65</v>
      </c>
      <c r="D303" s="3">
        <v>0.44236111111111115</v>
      </c>
      <c r="H303">
        <v>1</v>
      </c>
      <c r="J303" t="s">
        <v>5</v>
      </c>
      <c r="K303">
        <v>1</v>
      </c>
      <c r="L303">
        <v>2</v>
      </c>
      <c r="M303">
        <v>2</v>
      </c>
    </row>
    <row r="304" spans="1:16" s="6" customFormat="1" x14ac:dyDescent="0.25">
      <c r="A304" s="18">
        <v>43029</v>
      </c>
      <c r="B304" s="6" t="s">
        <v>1</v>
      </c>
      <c r="C304" s="20" t="s">
        <v>65</v>
      </c>
      <c r="D304" s="20">
        <v>0.44444444444444442</v>
      </c>
      <c r="E304" s="6">
        <v>1</v>
      </c>
      <c r="F304" s="6" t="s">
        <v>3</v>
      </c>
      <c r="G304" s="6" t="s">
        <v>4</v>
      </c>
    </row>
    <row r="305" spans="1:16" x14ac:dyDescent="0.25">
      <c r="A305" s="2">
        <v>43029</v>
      </c>
      <c r="B305" t="s">
        <v>1</v>
      </c>
      <c r="C305" s="3" t="s">
        <v>65</v>
      </c>
      <c r="D305" s="3">
        <v>0.44513888888888892</v>
      </c>
      <c r="H305">
        <v>1</v>
      </c>
    </row>
    <row r="306" spans="1:16" x14ac:dyDescent="0.25">
      <c r="A306" s="2">
        <v>43029</v>
      </c>
      <c r="B306" t="s">
        <v>1</v>
      </c>
      <c r="C306" s="3" t="s">
        <v>65</v>
      </c>
      <c r="D306" s="3">
        <v>0.44722222222222219</v>
      </c>
      <c r="H306">
        <v>1</v>
      </c>
      <c r="I306" t="s">
        <v>9</v>
      </c>
      <c r="J306" t="s">
        <v>5</v>
      </c>
    </row>
    <row r="307" spans="1:16" x14ac:dyDescent="0.25">
      <c r="A307" s="2">
        <v>43029</v>
      </c>
      <c r="B307" t="s">
        <v>1</v>
      </c>
      <c r="C307" s="3" t="s">
        <v>65</v>
      </c>
      <c r="D307" s="3">
        <v>0.4604166666666667</v>
      </c>
      <c r="H307">
        <v>1</v>
      </c>
      <c r="J307" t="s">
        <v>11</v>
      </c>
    </row>
    <row r="308" spans="1:16" s="6" customFormat="1" x14ac:dyDescent="0.25">
      <c r="A308" s="18">
        <v>43029</v>
      </c>
      <c r="B308" s="6" t="s">
        <v>1</v>
      </c>
      <c r="C308" s="20" t="s">
        <v>65</v>
      </c>
      <c r="D308" s="20">
        <v>0.46111111111111108</v>
      </c>
      <c r="E308" s="6">
        <v>1</v>
      </c>
      <c r="F308" s="6" t="s">
        <v>12</v>
      </c>
      <c r="G308" s="6" t="s">
        <v>13</v>
      </c>
    </row>
    <row r="309" spans="1:16" x14ac:dyDescent="0.25">
      <c r="A309" s="2">
        <v>43029</v>
      </c>
      <c r="B309" t="s">
        <v>1</v>
      </c>
      <c r="C309" s="3" t="s">
        <v>65</v>
      </c>
      <c r="D309" s="3">
        <v>0.46180555555555558</v>
      </c>
      <c r="H309">
        <v>1</v>
      </c>
    </row>
    <row r="310" spans="1:16" x14ac:dyDescent="0.25">
      <c r="A310" s="2">
        <v>43029</v>
      </c>
      <c r="B310" t="s">
        <v>1</v>
      </c>
      <c r="C310" s="3" t="s">
        <v>65</v>
      </c>
      <c r="D310" s="3">
        <v>0.46249999999999997</v>
      </c>
      <c r="N310">
        <v>1</v>
      </c>
      <c r="O310">
        <v>0</v>
      </c>
    </row>
    <row r="311" spans="1:16" x14ac:dyDescent="0.25">
      <c r="A311" s="2">
        <v>43029</v>
      </c>
      <c r="B311" t="s">
        <v>1</v>
      </c>
      <c r="C311" s="3" t="s">
        <v>65</v>
      </c>
      <c r="D311" s="3">
        <v>0.46249999999999997</v>
      </c>
      <c r="H311">
        <v>1</v>
      </c>
      <c r="J311" t="s">
        <v>5</v>
      </c>
    </row>
    <row r="312" spans="1:16" s="6" customFormat="1" x14ac:dyDescent="0.25">
      <c r="A312" s="18">
        <v>43029</v>
      </c>
      <c r="B312" s="6" t="s">
        <v>1</v>
      </c>
      <c r="C312" s="20" t="s">
        <v>65</v>
      </c>
      <c r="D312" s="20">
        <v>0.46875</v>
      </c>
      <c r="E312" s="6">
        <v>1</v>
      </c>
      <c r="G312" s="6" t="s">
        <v>7</v>
      </c>
      <c r="K312" s="6">
        <v>1</v>
      </c>
      <c r="L312" s="6">
        <v>2</v>
      </c>
      <c r="M312" s="6">
        <v>1</v>
      </c>
    </row>
    <row r="313" spans="1:16" x14ac:dyDescent="0.25">
      <c r="A313" s="2">
        <v>43029</v>
      </c>
      <c r="B313" t="s">
        <v>1</v>
      </c>
      <c r="C313" s="3" t="s">
        <v>66</v>
      </c>
      <c r="D313" s="3">
        <v>0.47291666666666665</v>
      </c>
      <c r="H313">
        <v>1</v>
      </c>
      <c r="I313" t="s">
        <v>12</v>
      </c>
      <c r="J313" t="s">
        <v>11</v>
      </c>
    </row>
    <row r="314" spans="1:16" x14ac:dyDescent="0.25">
      <c r="A314" s="2">
        <v>43029</v>
      </c>
      <c r="B314" t="s">
        <v>1</v>
      </c>
      <c r="C314" s="3" t="s">
        <v>66</v>
      </c>
      <c r="D314" s="3">
        <v>0.47500000000000003</v>
      </c>
      <c r="H314">
        <v>1</v>
      </c>
      <c r="J314" t="s">
        <v>5</v>
      </c>
      <c r="K314">
        <v>1</v>
      </c>
      <c r="L314">
        <v>2</v>
      </c>
      <c r="M314">
        <v>1</v>
      </c>
    </row>
    <row r="315" spans="1:16" s="29" customFormat="1" x14ac:dyDescent="0.25">
      <c r="A315" s="28">
        <v>43029</v>
      </c>
      <c r="B315" s="29" t="s">
        <v>1</v>
      </c>
      <c r="C315" s="31" t="s">
        <v>66</v>
      </c>
      <c r="D315" s="31">
        <v>0.47430555555555554</v>
      </c>
      <c r="E315" s="29" t="s">
        <v>87</v>
      </c>
    </row>
    <row r="316" spans="1:16" x14ac:dyDescent="0.25">
      <c r="A316" s="2">
        <v>43029</v>
      </c>
      <c r="B316" t="s">
        <v>1</v>
      </c>
      <c r="C316" s="3" t="s">
        <v>66</v>
      </c>
      <c r="D316" s="3">
        <v>0.47430555555555554</v>
      </c>
      <c r="E316" s="7"/>
      <c r="F316" s="7"/>
      <c r="P316">
        <v>5</v>
      </c>
    </row>
    <row r="317" spans="1:16" x14ac:dyDescent="0.25">
      <c r="A317" s="2">
        <v>43029</v>
      </c>
      <c r="B317" t="s">
        <v>1</v>
      </c>
      <c r="C317" s="3" t="s">
        <v>66</v>
      </c>
      <c r="D317" s="3">
        <v>0.4777777777777778</v>
      </c>
      <c r="H317">
        <v>1</v>
      </c>
    </row>
    <row r="318" spans="1:16" s="6" customFormat="1" x14ac:dyDescent="0.25">
      <c r="A318" s="18">
        <v>43029</v>
      </c>
      <c r="B318" s="6" t="s">
        <v>1</v>
      </c>
      <c r="C318" s="20" t="s">
        <v>66</v>
      </c>
      <c r="D318" s="20">
        <v>0.47916666666666669</v>
      </c>
      <c r="E318" s="6">
        <v>1</v>
      </c>
      <c r="F318" s="6" t="s">
        <v>3</v>
      </c>
      <c r="G318" s="6" t="s">
        <v>1</v>
      </c>
    </row>
    <row r="319" spans="1:16" s="6" customFormat="1" x14ac:dyDescent="0.25">
      <c r="A319" s="18">
        <v>43029</v>
      </c>
      <c r="B319" s="6" t="s">
        <v>1</v>
      </c>
      <c r="C319" s="20" t="s">
        <v>66</v>
      </c>
      <c r="D319" s="20">
        <v>0.48055555555555557</v>
      </c>
      <c r="E319" s="6">
        <v>1</v>
      </c>
      <c r="F319" s="6" t="s">
        <v>12</v>
      </c>
      <c r="G319" s="6" t="s">
        <v>13</v>
      </c>
      <c r="K319" s="6">
        <v>1</v>
      </c>
      <c r="L319" s="6">
        <v>2</v>
      </c>
      <c r="M319" s="6">
        <v>1</v>
      </c>
    </row>
    <row r="320" spans="1:16" x14ac:dyDescent="0.25">
      <c r="A320" s="2">
        <v>43029</v>
      </c>
      <c r="B320" t="s">
        <v>1</v>
      </c>
      <c r="C320" s="3" t="s">
        <v>66</v>
      </c>
      <c r="D320" s="3">
        <v>0.48333333333333334</v>
      </c>
      <c r="H320">
        <v>1</v>
      </c>
      <c r="I320" t="s">
        <v>9</v>
      </c>
      <c r="J320" t="s">
        <v>5</v>
      </c>
      <c r="K320">
        <v>1</v>
      </c>
      <c r="L320">
        <v>2</v>
      </c>
      <c r="M320">
        <v>2</v>
      </c>
    </row>
    <row r="321" spans="1:16" x14ac:dyDescent="0.25">
      <c r="A321" s="2">
        <v>43029</v>
      </c>
      <c r="B321" t="s">
        <v>1</v>
      </c>
      <c r="C321" s="3" t="s">
        <v>66</v>
      </c>
      <c r="D321" s="3">
        <v>0.45833333333333331</v>
      </c>
    </row>
    <row r="322" spans="1:16" x14ac:dyDescent="0.25">
      <c r="A322" s="2">
        <v>43029</v>
      </c>
      <c r="B322" t="s">
        <v>1</v>
      </c>
      <c r="C322" s="3" t="s">
        <v>66</v>
      </c>
      <c r="D322" s="3">
        <v>0.48402777777777778</v>
      </c>
      <c r="H322">
        <v>1</v>
      </c>
      <c r="K322" s="9"/>
      <c r="L322" s="9"/>
    </row>
    <row r="323" spans="1:16" s="6" customFormat="1" x14ac:dyDescent="0.25">
      <c r="A323" s="18">
        <v>43029</v>
      </c>
      <c r="B323" s="6" t="s">
        <v>1</v>
      </c>
      <c r="C323" s="20" t="s">
        <v>66</v>
      </c>
      <c r="D323" s="20">
        <v>0.48402777777777778</v>
      </c>
      <c r="E323" s="6">
        <v>1</v>
      </c>
      <c r="F323" s="6" t="s">
        <v>3</v>
      </c>
      <c r="G323" s="6" t="s">
        <v>1</v>
      </c>
    </row>
    <row r="324" spans="1:16" x14ac:dyDescent="0.25">
      <c r="A324" s="2">
        <v>43029</v>
      </c>
      <c r="B324" t="s">
        <v>1</v>
      </c>
      <c r="C324" s="3" t="s">
        <v>66</v>
      </c>
      <c r="D324" s="3">
        <v>0.4861111111111111</v>
      </c>
      <c r="H324">
        <v>1</v>
      </c>
      <c r="I324" t="s">
        <v>20</v>
      </c>
      <c r="K324" s="9">
        <v>1</v>
      </c>
      <c r="L324" s="9">
        <v>2</v>
      </c>
    </row>
    <row r="325" spans="1:16" x14ac:dyDescent="0.25">
      <c r="A325" s="2">
        <v>43029</v>
      </c>
      <c r="B325" t="s">
        <v>1</v>
      </c>
      <c r="C325" s="3" t="s">
        <v>66</v>
      </c>
      <c r="D325" s="3">
        <v>0.48958333333333331</v>
      </c>
      <c r="H325">
        <v>1</v>
      </c>
      <c r="J325" t="s">
        <v>1</v>
      </c>
    </row>
    <row r="326" spans="1:16" x14ac:dyDescent="0.25">
      <c r="A326" s="2">
        <v>43029</v>
      </c>
      <c r="B326" t="s">
        <v>1</v>
      </c>
      <c r="C326" s="3" t="s">
        <v>66</v>
      </c>
      <c r="D326" s="3">
        <v>0.49652777777777773</v>
      </c>
      <c r="H326">
        <v>1</v>
      </c>
      <c r="I326" t="s">
        <v>9</v>
      </c>
      <c r="J326" t="s">
        <v>5</v>
      </c>
    </row>
    <row r="327" spans="1:16" x14ac:dyDescent="0.25">
      <c r="A327" s="2">
        <v>43029</v>
      </c>
      <c r="B327" t="s">
        <v>1</v>
      </c>
      <c r="C327" s="3" t="s">
        <v>66</v>
      </c>
      <c r="D327" s="3">
        <v>0.49722222222222223</v>
      </c>
      <c r="H327">
        <v>1</v>
      </c>
      <c r="I327" t="s">
        <v>3</v>
      </c>
      <c r="J327" t="s">
        <v>4</v>
      </c>
      <c r="K327">
        <v>1</v>
      </c>
      <c r="L327">
        <v>2</v>
      </c>
      <c r="M327">
        <v>2</v>
      </c>
    </row>
    <row r="328" spans="1:16" s="6" customFormat="1" x14ac:dyDescent="0.25">
      <c r="A328" s="18">
        <v>43029</v>
      </c>
      <c r="B328" s="6" t="s">
        <v>1</v>
      </c>
      <c r="C328" s="20" t="s">
        <v>66</v>
      </c>
      <c r="D328" s="20">
        <v>0.50069444444444444</v>
      </c>
      <c r="E328" s="6">
        <v>1</v>
      </c>
      <c r="F328" s="6" t="s">
        <v>9</v>
      </c>
      <c r="G328" s="6" t="s">
        <v>5</v>
      </c>
      <c r="K328" s="6">
        <v>1</v>
      </c>
      <c r="L328" s="6">
        <v>3</v>
      </c>
      <c r="M328" s="6" t="s">
        <v>8</v>
      </c>
    </row>
    <row r="329" spans="1:16" x14ac:dyDescent="0.25">
      <c r="A329" s="2">
        <v>43029</v>
      </c>
      <c r="B329" t="s">
        <v>1</v>
      </c>
      <c r="C329" s="3" t="s">
        <v>66</v>
      </c>
      <c r="D329" s="3">
        <v>0.50208333333333333</v>
      </c>
      <c r="H329">
        <v>1</v>
      </c>
      <c r="I329" t="s">
        <v>9</v>
      </c>
      <c r="J329" t="s">
        <v>5</v>
      </c>
    </row>
    <row r="330" spans="1:16" x14ac:dyDescent="0.25">
      <c r="A330" s="2">
        <v>43029</v>
      </c>
      <c r="B330" t="s">
        <v>1</v>
      </c>
      <c r="C330" s="3" t="s">
        <v>66</v>
      </c>
      <c r="D330" s="3">
        <v>0.50416666666666665</v>
      </c>
      <c r="H330">
        <v>1</v>
      </c>
      <c r="I330" t="s">
        <v>3</v>
      </c>
      <c r="J330" t="s">
        <v>1</v>
      </c>
      <c r="K330">
        <v>1</v>
      </c>
      <c r="L330">
        <v>2</v>
      </c>
      <c r="M330">
        <v>2</v>
      </c>
    </row>
    <row r="331" spans="1:16" x14ac:dyDescent="0.25">
      <c r="A331" s="2">
        <v>43029</v>
      </c>
      <c r="B331" t="s">
        <v>1</v>
      </c>
      <c r="C331" s="3" t="s">
        <v>67</v>
      </c>
      <c r="D331" s="3">
        <v>0.53680555555555554</v>
      </c>
      <c r="H331">
        <v>1</v>
      </c>
      <c r="J331" t="s">
        <v>1</v>
      </c>
    </row>
    <row r="332" spans="1:16" s="29" customFormat="1" x14ac:dyDescent="0.25">
      <c r="A332" s="28">
        <v>43029</v>
      </c>
      <c r="B332" s="29" t="s">
        <v>1</v>
      </c>
      <c r="C332" s="31" t="s">
        <v>67</v>
      </c>
      <c r="D332" s="32">
        <v>0.53680555555555554</v>
      </c>
      <c r="E332" s="29" t="s">
        <v>88</v>
      </c>
      <c r="F332" s="33"/>
    </row>
    <row r="333" spans="1:16" x14ac:dyDescent="0.25">
      <c r="A333" s="2">
        <v>43029</v>
      </c>
      <c r="B333" t="s">
        <v>1</v>
      </c>
      <c r="C333" s="3" t="s">
        <v>67</v>
      </c>
      <c r="D333" s="8">
        <v>0.57847222222222205</v>
      </c>
      <c r="F333" s="7"/>
      <c r="P333">
        <v>6</v>
      </c>
    </row>
    <row r="334" spans="1:16" s="6" customFormat="1" x14ac:dyDescent="0.25">
      <c r="A334" s="18">
        <v>43029</v>
      </c>
      <c r="B334" s="6" t="s">
        <v>1</v>
      </c>
      <c r="C334" s="20" t="s">
        <v>67</v>
      </c>
      <c r="D334" s="20">
        <v>0.54166666666666663</v>
      </c>
      <c r="E334" s="6">
        <v>1</v>
      </c>
      <c r="G334" s="6" t="s">
        <v>7</v>
      </c>
    </row>
    <row r="335" spans="1:16" x14ac:dyDescent="0.25">
      <c r="A335" s="2">
        <v>43029</v>
      </c>
      <c r="B335" t="s">
        <v>1</v>
      </c>
      <c r="C335" s="3" t="s">
        <v>67</v>
      </c>
      <c r="D335" s="3">
        <v>0.54791666666666672</v>
      </c>
      <c r="N335">
        <v>1</v>
      </c>
      <c r="O335">
        <v>0</v>
      </c>
    </row>
    <row r="336" spans="1:16" s="6" customFormat="1" x14ac:dyDescent="0.25">
      <c r="A336" s="18">
        <v>43029</v>
      </c>
      <c r="B336" s="6" t="s">
        <v>1</v>
      </c>
      <c r="C336" s="20" t="s">
        <v>67</v>
      </c>
      <c r="D336" s="20">
        <v>0.5493055555555556</v>
      </c>
      <c r="E336" s="6">
        <v>1</v>
      </c>
      <c r="F336" s="6" t="s">
        <v>3</v>
      </c>
      <c r="G336" s="6" t="s">
        <v>1</v>
      </c>
    </row>
    <row r="337" spans="1:16" x14ac:dyDescent="0.25">
      <c r="A337" s="2">
        <v>43029</v>
      </c>
      <c r="B337" t="s">
        <v>1</v>
      </c>
      <c r="C337" s="3" t="s">
        <v>67</v>
      </c>
      <c r="D337" s="3">
        <v>0.55069444444444449</v>
      </c>
      <c r="H337">
        <v>1</v>
      </c>
      <c r="I337" t="s">
        <v>3</v>
      </c>
      <c r="J337" t="s">
        <v>1</v>
      </c>
    </row>
    <row r="338" spans="1:16" x14ac:dyDescent="0.25">
      <c r="A338" s="2">
        <v>43029</v>
      </c>
      <c r="B338" t="s">
        <v>1</v>
      </c>
      <c r="C338" s="3" t="s">
        <v>67</v>
      </c>
      <c r="D338" s="3">
        <v>0.55277777777777781</v>
      </c>
      <c r="H338">
        <v>1</v>
      </c>
      <c r="I338" t="s">
        <v>9</v>
      </c>
      <c r="J338" t="s">
        <v>5</v>
      </c>
      <c r="K338">
        <v>1</v>
      </c>
      <c r="L338">
        <v>2</v>
      </c>
      <c r="M338">
        <v>1</v>
      </c>
    </row>
    <row r="339" spans="1:16" x14ac:dyDescent="0.25">
      <c r="A339" s="2">
        <v>43029</v>
      </c>
      <c r="B339" t="s">
        <v>1</v>
      </c>
      <c r="C339" s="3" t="s">
        <v>67</v>
      </c>
      <c r="D339" s="3">
        <v>0.55347222222222225</v>
      </c>
      <c r="H339">
        <v>1</v>
      </c>
      <c r="I339" t="s">
        <v>20</v>
      </c>
      <c r="J339" t="s">
        <v>5</v>
      </c>
      <c r="K339">
        <v>1</v>
      </c>
      <c r="L339">
        <v>2</v>
      </c>
      <c r="M339">
        <v>2</v>
      </c>
    </row>
    <row r="340" spans="1:16" x14ac:dyDescent="0.25">
      <c r="A340" s="2">
        <v>43029</v>
      </c>
      <c r="B340" t="s">
        <v>1</v>
      </c>
      <c r="C340" s="3" t="s">
        <v>68</v>
      </c>
      <c r="D340" s="3">
        <v>0.56041666666666667</v>
      </c>
      <c r="H340">
        <v>1</v>
      </c>
    </row>
    <row r="341" spans="1:16" x14ac:dyDescent="0.25">
      <c r="A341" s="2">
        <v>43029</v>
      </c>
      <c r="B341" t="s">
        <v>1</v>
      </c>
      <c r="C341" s="3" t="s">
        <v>68</v>
      </c>
      <c r="D341" s="3">
        <v>0.56527777777777777</v>
      </c>
      <c r="H341">
        <v>1</v>
      </c>
      <c r="J341" t="s">
        <v>1</v>
      </c>
    </row>
    <row r="342" spans="1:16" x14ac:dyDescent="0.25">
      <c r="A342" s="2">
        <v>43029</v>
      </c>
      <c r="B342" t="s">
        <v>1</v>
      </c>
      <c r="C342" s="3" t="s">
        <v>68</v>
      </c>
      <c r="D342" s="3">
        <v>0.56736111111111109</v>
      </c>
      <c r="H342">
        <v>1</v>
      </c>
      <c r="I342" t="s">
        <v>20</v>
      </c>
      <c r="J342" t="s">
        <v>11</v>
      </c>
      <c r="K342">
        <v>1</v>
      </c>
      <c r="L342">
        <v>2</v>
      </c>
      <c r="M342">
        <v>1</v>
      </c>
    </row>
    <row r="343" spans="1:16" x14ac:dyDescent="0.25">
      <c r="A343" s="2">
        <v>43029</v>
      </c>
      <c r="B343" t="s">
        <v>1</v>
      </c>
      <c r="C343" s="3" t="s">
        <v>68</v>
      </c>
      <c r="D343" s="3">
        <v>0.56805555555555554</v>
      </c>
      <c r="P343">
        <v>1</v>
      </c>
    </row>
    <row r="344" spans="1:16" s="29" customFormat="1" x14ac:dyDescent="0.25">
      <c r="A344" s="28">
        <v>43029</v>
      </c>
      <c r="B344" s="29" t="s">
        <v>1</v>
      </c>
      <c r="C344" s="31" t="s">
        <v>68</v>
      </c>
      <c r="D344" s="31">
        <v>0.56874999999999998</v>
      </c>
      <c r="E344" s="29" t="s">
        <v>88</v>
      </c>
      <c r="F344" s="33"/>
    </row>
    <row r="345" spans="1:16" s="6" customFormat="1" x14ac:dyDescent="0.25">
      <c r="A345" s="18">
        <v>43029</v>
      </c>
      <c r="B345" s="6" t="s">
        <v>1</v>
      </c>
      <c r="C345" s="20" t="s">
        <v>68</v>
      </c>
      <c r="D345" s="20">
        <v>0.57152777777777775</v>
      </c>
      <c r="E345" s="6">
        <v>1</v>
      </c>
      <c r="F345" s="6" t="s">
        <v>3</v>
      </c>
      <c r="K345" s="6">
        <v>1</v>
      </c>
      <c r="L345" s="6">
        <v>2</v>
      </c>
      <c r="M345" s="6">
        <v>0</v>
      </c>
    </row>
    <row r="346" spans="1:16" x14ac:dyDescent="0.25">
      <c r="A346" s="2">
        <v>43029</v>
      </c>
      <c r="B346" t="s">
        <v>1</v>
      </c>
      <c r="C346" s="3" t="s">
        <v>68</v>
      </c>
      <c r="D346" s="3">
        <v>0.57500000000000007</v>
      </c>
      <c r="H346">
        <v>1</v>
      </c>
      <c r="I346" t="s">
        <v>9</v>
      </c>
    </row>
    <row r="347" spans="1:16" x14ac:dyDescent="0.25">
      <c r="A347" s="2">
        <v>43029</v>
      </c>
      <c r="B347" t="s">
        <v>1</v>
      </c>
      <c r="C347" s="3" t="s">
        <v>68</v>
      </c>
      <c r="D347" s="3">
        <v>0.57777777777777783</v>
      </c>
      <c r="N347">
        <v>1</v>
      </c>
      <c r="O347">
        <v>0</v>
      </c>
    </row>
    <row r="348" spans="1:16" s="6" customFormat="1" x14ac:dyDescent="0.25">
      <c r="A348" s="18">
        <v>43029</v>
      </c>
      <c r="B348" s="6" t="s">
        <v>1</v>
      </c>
      <c r="C348" s="20" t="s">
        <v>68</v>
      </c>
      <c r="D348" s="20">
        <v>0.57986111111111105</v>
      </c>
      <c r="E348" s="6">
        <v>1</v>
      </c>
      <c r="F348" s="6" t="s">
        <v>3</v>
      </c>
      <c r="G348" s="6" t="s">
        <v>1</v>
      </c>
    </row>
    <row r="349" spans="1:16" x14ac:dyDescent="0.25">
      <c r="A349" s="2">
        <v>43029</v>
      </c>
      <c r="B349" t="s">
        <v>1</v>
      </c>
      <c r="C349" s="3" t="s">
        <v>68</v>
      </c>
      <c r="D349" s="3">
        <v>0.57986111111111105</v>
      </c>
      <c r="H349">
        <v>1</v>
      </c>
      <c r="I349" t="s">
        <v>9</v>
      </c>
      <c r="J349" t="s">
        <v>5</v>
      </c>
      <c r="K349" s="9"/>
      <c r="L349" s="9"/>
    </row>
    <row r="350" spans="1:16" x14ac:dyDescent="0.25">
      <c r="A350" s="2">
        <v>43029</v>
      </c>
      <c r="B350" t="s">
        <v>1</v>
      </c>
      <c r="C350" s="3" t="s">
        <v>68</v>
      </c>
      <c r="D350" s="3">
        <v>0.58194444444444449</v>
      </c>
      <c r="H350">
        <v>1</v>
      </c>
      <c r="J350" t="s">
        <v>5</v>
      </c>
      <c r="K350" s="9"/>
      <c r="L350" s="9"/>
    </row>
    <row r="351" spans="1:16" s="6" customFormat="1" x14ac:dyDescent="0.25">
      <c r="A351" s="18">
        <v>43029</v>
      </c>
      <c r="B351" s="6" t="s">
        <v>1</v>
      </c>
      <c r="C351" s="20" t="s">
        <v>68</v>
      </c>
      <c r="D351" s="20">
        <v>0.58402777777777781</v>
      </c>
      <c r="E351" s="6">
        <v>1</v>
      </c>
      <c r="F351" s="6" t="s">
        <v>9</v>
      </c>
      <c r="G351" s="6" t="s">
        <v>5</v>
      </c>
    </row>
    <row r="352" spans="1:16" x14ac:dyDescent="0.25">
      <c r="A352" s="2">
        <v>43029</v>
      </c>
      <c r="B352" t="s">
        <v>1</v>
      </c>
      <c r="C352" s="3" t="s">
        <v>68</v>
      </c>
      <c r="D352" s="3">
        <v>0.58611111111111114</v>
      </c>
      <c r="H352">
        <v>1</v>
      </c>
      <c r="I352" t="s">
        <v>3</v>
      </c>
      <c r="K352" s="9">
        <v>1</v>
      </c>
      <c r="L352" s="9">
        <v>2</v>
      </c>
    </row>
    <row r="353" spans="1:16" s="6" customFormat="1" x14ac:dyDescent="0.25">
      <c r="A353" s="18">
        <v>43029</v>
      </c>
      <c r="B353" s="6" t="s">
        <v>1</v>
      </c>
      <c r="C353" s="20" t="s">
        <v>68</v>
      </c>
      <c r="D353" s="20">
        <v>0.58888888888888891</v>
      </c>
      <c r="E353" s="6">
        <v>1</v>
      </c>
      <c r="F353" s="6" t="s">
        <v>9</v>
      </c>
      <c r="G353" s="6" t="s">
        <v>5</v>
      </c>
      <c r="K353" s="6">
        <v>1</v>
      </c>
      <c r="L353" s="6">
        <v>2</v>
      </c>
      <c r="M353" s="6">
        <v>2</v>
      </c>
    </row>
    <row r="354" spans="1:16" x14ac:dyDescent="0.25">
      <c r="A354" s="2">
        <v>43029</v>
      </c>
      <c r="B354" t="s">
        <v>1</v>
      </c>
      <c r="C354" s="3" t="s">
        <v>68</v>
      </c>
      <c r="D354" s="3">
        <v>0.59027777777777779</v>
      </c>
      <c r="H354">
        <v>1</v>
      </c>
      <c r="J354" t="s">
        <v>1</v>
      </c>
    </row>
    <row r="355" spans="1:16" x14ac:dyDescent="0.25">
      <c r="A355" s="2">
        <v>43031</v>
      </c>
      <c r="B355" t="s">
        <v>1</v>
      </c>
      <c r="C355" s="3" t="s">
        <v>71</v>
      </c>
      <c r="D355" s="3">
        <v>0.61805555555555558</v>
      </c>
      <c r="H355">
        <v>1</v>
      </c>
      <c r="J355" t="s">
        <v>11</v>
      </c>
    </row>
    <row r="356" spans="1:16" x14ac:dyDescent="0.25">
      <c r="A356" s="2">
        <v>43031</v>
      </c>
      <c r="B356" t="s">
        <v>1</v>
      </c>
      <c r="C356" s="3" t="s">
        <v>71</v>
      </c>
      <c r="D356" s="3">
        <v>0.61875000000000002</v>
      </c>
      <c r="P356">
        <v>4</v>
      </c>
    </row>
    <row r="357" spans="1:16" s="29" customFormat="1" x14ac:dyDescent="0.25">
      <c r="A357" s="28">
        <v>43031</v>
      </c>
      <c r="B357" s="29" t="s">
        <v>1</v>
      </c>
      <c r="C357" s="31" t="s">
        <v>71</v>
      </c>
      <c r="D357" s="31">
        <v>0.61944444444444446</v>
      </c>
      <c r="E357" s="29" t="s">
        <v>89</v>
      </c>
      <c r="F357" s="33"/>
    </row>
    <row r="358" spans="1:16" x14ac:dyDescent="0.25">
      <c r="A358" s="2">
        <v>43031</v>
      </c>
      <c r="B358" t="s">
        <v>1</v>
      </c>
      <c r="C358" s="3" t="s">
        <v>71</v>
      </c>
      <c r="D358" s="3">
        <v>0.62083333333333335</v>
      </c>
      <c r="H358">
        <v>1</v>
      </c>
      <c r="I358" t="s">
        <v>9</v>
      </c>
      <c r="J358" t="s">
        <v>1</v>
      </c>
      <c r="K358">
        <v>1</v>
      </c>
      <c r="L358">
        <v>2</v>
      </c>
      <c r="M358">
        <v>1</v>
      </c>
    </row>
    <row r="359" spans="1:16" x14ac:dyDescent="0.25">
      <c r="A359" s="2">
        <v>43031</v>
      </c>
      <c r="B359" t="s">
        <v>1</v>
      </c>
      <c r="C359" s="3" t="s">
        <v>71</v>
      </c>
      <c r="D359" s="3">
        <v>0.62291666666666667</v>
      </c>
      <c r="H359">
        <v>1</v>
      </c>
      <c r="I359" t="s">
        <v>9</v>
      </c>
      <c r="J359" t="s">
        <v>5</v>
      </c>
    </row>
    <row r="360" spans="1:16" x14ac:dyDescent="0.25">
      <c r="A360" s="2">
        <v>43031</v>
      </c>
      <c r="B360" t="s">
        <v>1</v>
      </c>
      <c r="C360" s="3" t="s">
        <v>71</v>
      </c>
      <c r="D360" s="3">
        <v>0.62708333333333333</v>
      </c>
      <c r="H360">
        <v>1</v>
      </c>
      <c r="I360" t="s">
        <v>12</v>
      </c>
      <c r="J360" t="s">
        <v>13</v>
      </c>
    </row>
    <row r="361" spans="1:16" x14ac:dyDescent="0.25">
      <c r="A361" s="2">
        <v>43031</v>
      </c>
      <c r="B361" t="s">
        <v>1</v>
      </c>
      <c r="C361" s="3" t="s">
        <v>71</v>
      </c>
      <c r="D361" s="3">
        <v>0.62916666666666665</v>
      </c>
      <c r="H361">
        <v>1</v>
      </c>
      <c r="I361" t="s">
        <v>3</v>
      </c>
      <c r="J361" t="s">
        <v>4</v>
      </c>
    </row>
    <row r="362" spans="1:16" x14ac:dyDescent="0.25">
      <c r="A362" s="2">
        <v>43031</v>
      </c>
      <c r="B362" t="s">
        <v>1</v>
      </c>
      <c r="C362" s="3" t="s">
        <v>71</v>
      </c>
      <c r="D362" s="3">
        <v>0.62916666666666665</v>
      </c>
      <c r="H362">
        <v>1</v>
      </c>
      <c r="I362" t="s">
        <v>9</v>
      </c>
    </row>
    <row r="363" spans="1:16" x14ac:dyDescent="0.25">
      <c r="A363" s="2">
        <v>43031</v>
      </c>
      <c r="B363" t="s">
        <v>1</v>
      </c>
      <c r="C363" s="3" t="s">
        <v>71</v>
      </c>
      <c r="D363" s="3">
        <v>0.63055555555555554</v>
      </c>
      <c r="H363">
        <v>1</v>
      </c>
      <c r="I363" t="s">
        <v>20</v>
      </c>
      <c r="J363" t="s">
        <v>5</v>
      </c>
    </row>
    <row r="364" spans="1:16" s="6" customFormat="1" x14ac:dyDescent="0.25">
      <c r="A364" s="18">
        <v>43031</v>
      </c>
      <c r="B364" s="6" t="s">
        <v>1</v>
      </c>
      <c r="C364" s="20" t="s">
        <v>71</v>
      </c>
      <c r="D364" s="20">
        <v>0.63194444444444442</v>
      </c>
      <c r="E364" s="6">
        <v>1</v>
      </c>
      <c r="F364" s="6" t="s">
        <v>9</v>
      </c>
      <c r="G364" s="6" t="s">
        <v>5</v>
      </c>
    </row>
    <row r="365" spans="1:16" x14ac:dyDescent="0.25">
      <c r="A365" s="2">
        <v>43031</v>
      </c>
      <c r="B365" t="s">
        <v>1</v>
      </c>
      <c r="C365" s="3" t="s">
        <v>71</v>
      </c>
      <c r="D365" s="3">
        <v>0.63194444444444442</v>
      </c>
      <c r="H365">
        <v>1</v>
      </c>
    </row>
    <row r="366" spans="1:16" x14ac:dyDescent="0.25">
      <c r="A366" s="2">
        <v>43031</v>
      </c>
      <c r="B366" t="s">
        <v>1</v>
      </c>
      <c r="C366" s="3" t="s">
        <v>71</v>
      </c>
      <c r="D366" s="3">
        <v>0.63402777777777775</v>
      </c>
      <c r="H366">
        <v>1</v>
      </c>
      <c r="I366" t="s">
        <v>3</v>
      </c>
      <c r="J366" t="s">
        <v>4</v>
      </c>
    </row>
    <row r="367" spans="1:16" x14ac:dyDescent="0.25">
      <c r="A367" s="2">
        <v>43031</v>
      </c>
      <c r="B367" t="s">
        <v>1</v>
      </c>
      <c r="C367" s="3" t="s">
        <v>71</v>
      </c>
      <c r="D367" s="3">
        <v>0.63541666666666663</v>
      </c>
      <c r="H367">
        <v>1</v>
      </c>
      <c r="I367" t="s">
        <v>9</v>
      </c>
      <c r="J367" t="s">
        <v>5</v>
      </c>
      <c r="K367">
        <v>1</v>
      </c>
      <c r="L367">
        <v>2</v>
      </c>
      <c r="M367">
        <v>1</v>
      </c>
      <c r="N367">
        <v>1</v>
      </c>
      <c r="O367">
        <v>1</v>
      </c>
    </row>
    <row r="368" spans="1:16" x14ac:dyDescent="0.25">
      <c r="A368" s="2">
        <v>43031</v>
      </c>
      <c r="B368" t="s">
        <v>1</v>
      </c>
      <c r="C368" s="3" t="s">
        <v>71</v>
      </c>
      <c r="D368" s="3">
        <v>0.63611111111111118</v>
      </c>
      <c r="H368">
        <v>1</v>
      </c>
      <c r="I368" s="3"/>
      <c r="J368" t="s">
        <v>1</v>
      </c>
    </row>
    <row r="369" spans="1:13" x14ac:dyDescent="0.25">
      <c r="A369" s="2">
        <v>43031</v>
      </c>
      <c r="B369" t="s">
        <v>1</v>
      </c>
      <c r="C369" s="3" t="s">
        <v>71</v>
      </c>
      <c r="D369" s="3">
        <v>0.6381944444444444</v>
      </c>
      <c r="H369">
        <v>1</v>
      </c>
      <c r="J369" t="s">
        <v>5</v>
      </c>
    </row>
    <row r="370" spans="1:13" x14ac:dyDescent="0.25">
      <c r="A370" s="2">
        <v>43031</v>
      </c>
      <c r="B370" t="s">
        <v>1</v>
      </c>
      <c r="C370" s="3" t="s">
        <v>71</v>
      </c>
      <c r="D370" s="3">
        <v>0.63888888888888895</v>
      </c>
      <c r="H370">
        <v>1</v>
      </c>
    </row>
    <row r="371" spans="1:13" s="6" customFormat="1" x14ac:dyDescent="0.25">
      <c r="A371" s="18">
        <v>43031</v>
      </c>
      <c r="B371" s="6" t="s">
        <v>1</v>
      </c>
      <c r="C371" s="20" t="s">
        <v>71</v>
      </c>
      <c r="D371" s="20">
        <v>0.63958333333333328</v>
      </c>
      <c r="E371" s="6">
        <v>1</v>
      </c>
      <c r="F371" s="6" t="s">
        <v>3</v>
      </c>
      <c r="G371" s="6" t="s">
        <v>1</v>
      </c>
      <c r="K371" s="6">
        <v>1</v>
      </c>
      <c r="L371" s="6">
        <v>2</v>
      </c>
      <c r="M371" s="6">
        <v>2</v>
      </c>
    </row>
    <row r="372" spans="1:13" x14ac:dyDescent="0.25">
      <c r="A372" s="2">
        <v>43031</v>
      </c>
      <c r="B372" t="s">
        <v>1</v>
      </c>
      <c r="C372" s="3" t="s">
        <v>71</v>
      </c>
      <c r="D372" s="3">
        <v>0.64097222222222217</v>
      </c>
      <c r="H372">
        <v>1</v>
      </c>
    </row>
    <row r="373" spans="1:13" x14ac:dyDescent="0.25">
      <c r="A373" s="2">
        <v>43031</v>
      </c>
      <c r="B373" t="s">
        <v>1</v>
      </c>
      <c r="C373" s="3" t="s">
        <v>71</v>
      </c>
      <c r="D373" s="3">
        <v>0.64166666666666672</v>
      </c>
      <c r="H373">
        <v>1</v>
      </c>
      <c r="I373" t="s">
        <v>9</v>
      </c>
      <c r="J373" t="s">
        <v>5</v>
      </c>
    </row>
    <row r="374" spans="1:13" s="6" customFormat="1" x14ac:dyDescent="0.25">
      <c r="A374" s="18">
        <v>43031</v>
      </c>
      <c r="B374" s="6" t="s">
        <v>1</v>
      </c>
      <c r="C374" s="20" t="s">
        <v>71</v>
      </c>
      <c r="D374" s="20">
        <v>0.6430555555555556</v>
      </c>
      <c r="E374" s="6">
        <v>1</v>
      </c>
      <c r="F374" s="6" t="s">
        <v>9</v>
      </c>
      <c r="G374" s="6" t="s">
        <v>5</v>
      </c>
      <c r="K374" s="6">
        <v>1</v>
      </c>
      <c r="L374" s="6">
        <v>2</v>
      </c>
      <c r="M374" s="6">
        <v>1</v>
      </c>
    </row>
    <row r="375" spans="1:13" x14ac:dyDescent="0.25">
      <c r="A375" s="2">
        <v>43031</v>
      </c>
      <c r="B375" t="s">
        <v>1</v>
      </c>
      <c r="C375" s="3" t="s">
        <v>71</v>
      </c>
      <c r="D375" s="3">
        <v>0.64513888888888882</v>
      </c>
      <c r="H375">
        <v>1</v>
      </c>
      <c r="J375" t="s">
        <v>1</v>
      </c>
    </row>
    <row r="376" spans="1:13" x14ac:dyDescent="0.25">
      <c r="A376" s="2">
        <v>43031</v>
      </c>
      <c r="B376" t="s">
        <v>1</v>
      </c>
      <c r="C376" s="3" t="s">
        <v>71</v>
      </c>
      <c r="D376" s="3">
        <v>0.64583333333333337</v>
      </c>
      <c r="H376">
        <v>1</v>
      </c>
      <c r="J376" t="s">
        <v>11</v>
      </c>
    </row>
    <row r="377" spans="1:13" x14ac:dyDescent="0.25">
      <c r="A377" s="2">
        <v>43031</v>
      </c>
      <c r="B377" t="s">
        <v>1</v>
      </c>
      <c r="C377" s="3" t="s">
        <v>71</v>
      </c>
      <c r="D377" s="3">
        <v>0.64583333333333337</v>
      </c>
      <c r="H377">
        <v>1</v>
      </c>
      <c r="I377" t="s">
        <v>3</v>
      </c>
      <c r="J377" t="s">
        <v>4</v>
      </c>
    </row>
    <row r="378" spans="1:13" s="6" customFormat="1" x14ac:dyDescent="0.25">
      <c r="A378" s="18">
        <v>43031</v>
      </c>
      <c r="B378" s="6" t="s">
        <v>1</v>
      </c>
      <c r="C378" s="20" t="s">
        <v>71</v>
      </c>
      <c r="D378" s="20">
        <v>0.64722222222222225</v>
      </c>
      <c r="E378" s="6">
        <v>1</v>
      </c>
      <c r="F378" s="6" t="s">
        <v>3</v>
      </c>
      <c r="K378" s="6">
        <v>1</v>
      </c>
      <c r="L378" s="6">
        <v>3</v>
      </c>
      <c r="M378" s="6" t="s">
        <v>8</v>
      </c>
    </row>
    <row r="379" spans="1:13" x14ac:dyDescent="0.25">
      <c r="A379" s="2">
        <v>43031</v>
      </c>
      <c r="B379" t="s">
        <v>1</v>
      </c>
      <c r="C379" s="3" t="s">
        <v>72</v>
      </c>
      <c r="D379" s="3">
        <v>0.65138888888888891</v>
      </c>
      <c r="H379">
        <v>1</v>
      </c>
      <c r="I379" t="s">
        <v>3</v>
      </c>
      <c r="J379" t="s">
        <v>4</v>
      </c>
      <c r="K379">
        <v>1</v>
      </c>
      <c r="L379">
        <v>2</v>
      </c>
      <c r="M379">
        <v>2</v>
      </c>
    </row>
    <row r="380" spans="1:13" x14ac:dyDescent="0.25">
      <c r="A380" s="2">
        <v>43031</v>
      </c>
      <c r="B380" t="s">
        <v>1</v>
      </c>
      <c r="C380" s="3" t="s">
        <v>72</v>
      </c>
      <c r="D380" s="3">
        <v>0.65208333333333335</v>
      </c>
      <c r="H380">
        <v>1</v>
      </c>
    </row>
    <row r="381" spans="1:13" x14ac:dyDescent="0.25">
      <c r="A381" s="2">
        <v>43031</v>
      </c>
      <c r="B381" t="s">
        <v>1</v>
      </c>
      <c r="C381" s="3" t="s">
        <v>72</v>
      </c>
      <c r="D381" s="3">
        <v>0.65486111111111112</v>
      </c>
      <c r="H381">
        <v>1</v>
      </c>
      <c r="J381" t="s">
        <v>1</v>
      </c>
    </row>
    <row r="382" spans="1:13" x14ac:dyDescent="0.25">
      <c r="A382" s="2">
        <v>43031</v>
      </c>
      <c r="B382" t="s">
        <v>1</v>
      </c>
      <c r="C382" s="3" t="s">
        <v>72</v>
      </c>
      <c r="D382" s="3">
        <v>0.65486111111111112</v>
      </c>
      <c r="H382">
        <v>1</v>
      </c>
      <c r="J382" t="s">
        <v>11</v>
      </c>
    </row>
    <row r="383" spans="1:13" x14ac:dyDescent="0.25">
      <c r="A383" s="2">
        <v>43031</v>
      </c>
      <c r="B383" t="s">
        <v>1</v>
      </c>
      <c r="C383" s="3" t="s">
        <v>72</v>
      </c>
      <c r="D383" s="3">
        <v>0.65833333333333333</v>
      </c>
      <c r="H383">
        <v>1</v>
      </c>
      <c r="I383" t="s">
        <v>20</v>
      </c>
      <c r="J383" t="s">
        <v>28</v>
      </c>
      <c r="K383">
        <v>1</v>
      </c>
      <c r="L383">
        <v>2</v>
      </c>
      <c r="M383">
        <v>1</v>
      </c>
    </row>
    <row r="384" spans="1:13" x14ac:dyDescent="0.25">
      <c r="A384" s="2">
        <v>43031</v>
      </c>
      <c r="B384" t="s">
        <v>1</v>
      </c>
      <c r="C384" s="3" t="s">
        <v>72</v>
      </c>
      <c r="D384" s="3">
        <v>0.65833333333333333</v>
      </c>
    </row>
    <row r="385" spans="1:15" s="29" customFormat="1" x14ac:dyDescent="0.25">
      <c r="A385" s="28">
        <v>43031</v>
      </c>
      <c r="B385" s="29" t="s">
        <v>1</v>
      </c>
      <c r="C385" s="31" t="s">
        <v>72</v>
      </c>
      <c r="D385" s="31">
        <v>0.65833333333333333</v>
      </c>
      <c r="E385" s="29" t="s">
        <v>89</v>
      </c>
      <c r="F385" s="33"/>
    </row>
    <row r="386" spans="1:15" x14ac:dyDescent="0.25">
      <c r="A386" s="2">
        <v>43031</v>
      </c>
      <c r="B386" t="s">
        <v>1</v>
      </c>
      <c r="C386" s="3" t="s">
        <v>72</v>
      </c>
      <c r="D386" s="3">
        <v>0.65833333333333333</v>
      </c>
      <c r="H386">
        <v>1</v>
      </c>
      <c r="J386" t="s">
        <v>5</v>
      </c>
    </row>
    <row r="387" spans="1:15" x14ac:dyDescent="0.25">
      <c r="A387" s="2">
        <v>43031</v>
      </c>
      <c r="B387" t="s">
        <v>1</v>
      </c>
      <c r="C387" s="3" t="s">
        <v>72</v>
      </c>
      <c r="D387" s="3">
        <v>0.65972222222222221</v>
      </c>
      <c r="H387">
        <v>1</v>
      </c>
      <c r="I387" t="s">
        <v>20</v>
      </c>
      <c r="J387" t="s">
        <v>5</v>
      </c>
    </row>
    <row r="388" spans="1:15" x14ac:dyDescent="0.25">
      <c r="A388" s="2">
        <v>43031</v>
      </c>
      <c r="B388" t="s">
        <v>1</v>
      </c>
      <c r="C388" s="3" t="s">
        <v>72</v>
      </c>
      <c r="D388" s="3">
        <v>0.66111111111111109</v>
      </c>
      <c r="H388">
        <v>1</v>
      </c>
      <c r="J388" t="s">
        <v>1</v>
      </c>
    </row>
    <row r="389" spans="1:15" x14ac:dyDescent="0.25">
      <c r="A389" s="2">
        <v>43031</v>
      </c>
      <c r="B389" t="s">
        <v>1</v>
      </c>
      <c r="C389" s="3" t="s">
        <v>72</v>
      </c>
      <c r="D389" s="3">
        <v>0.66180555555555554</v>
      </c>
      <c r="H389">
        <v>1</v>
      </c>
    </row>
    <row r="390" spans="1:15" s="6" customFormat="1" x14ac:dyDescent="0.25">
      <c r="A390" s="18">
        <v>43031</v>
      </c>
      <c r="B390" s="6" t="s">
        <v>1</v>
      </c>
      <c r="C390" s="20" t="s">
        <v>72</v>
      </c>
      <c r="D390" s="20">
        <v>0.66249999999999998</v>
      </c>
      <c r="E390" s="6">
        <v>1</v>
      </c>
    </row>
    <row r="391" spans="1:15" s="6" customFormat="1" x14ac:dyDescent="0.25">
      <c r="A391" s="18">
        <v>43031</v>
      </c>
      <c r="B391" s="6" t="s">
        <v>1</v>
      </c>
      <c r="C391" s="20" t="s">
        <v>72</v>
      </c>
      <c r="D391" s="20">
        <v>0.66388888888888886</v>
      </c>
      <c r="E391" s="6">
        <v>1</v>
      </c>
      <c r="F391" s="6" t="s">
        <v>3</v>
      </c>
      <c r="G391" s="6" t="s">
        <v>1</v>
      </c>
    </row>
    <row r="392" spans="1:15" s="6" customFormat="1" x14ac:dyDescent="0.25">
      <c r="A392" s="18">
        <v>43031</v>
      </c>
      <c r="B392" s="6" t="s">
        <v>1</v>
      </c>
      <c r="C392" s="20" t="s">
        <v>72</v>
      </c>
      <c r="D392" s="20">
        <v>0.66388888888888886</v>
      </c>
      <c r="E392" s="6">
        <v>1</v>
      </c>
    </row>
    <row r="393" spans="1:15" x14ac:dyDescent="0.25">
      <c r="A393" s="2">
        <v>43031</v>
      </c>
      <c r="B393" t="s">
        <v>1</v>
      </c>
      <c r="C393" s="3" t="s">
        <v>72</v>
      </c>
      <c r="D393" s="3">
        <v>0.66736111111111107</v>
      </c>
      <c r="H393">
        <v>1</v>
      </c>
    </row>
    <row r="394" spans="1:15" s="6" customFormat="1" x14ac:dyDescent="0.25">
      <c r="A394" s="18">
        <v>43031</v>
      </c>
      <c r="B394" s="6" t="s">
        <v>1</v>
      </c>
      <c r="C394" s="20" t="s">
        <v>72</v>
      </c>
      <c r="D394" s="20">
        <v>0.67083333333333339</v>
      </c>
      <c r="E394" s="6">
        <v>1</v>
      </c>
      <c r="F394" s="6" t="s">
        <v>9</v>
      </c>
      <c r="G394" s="6" t="s">
        <v>5</v>
      </c>
    </row>
    <row r="395" spans="1:15" x14ac:dyDescent="0.25">
      <c r="A395" s="2">
        <v>43031</v>
      </c>
      <c r="B395" t="s">
        <v>1</v>
      </c>
      <c r="C395" s="3" t="s">
        <v>72</v>
      </c>
      <c r="D395" s="3">
        <v>0.67361111111111116</v>
      </c>
      <c r="H395">
        <v>1</v>
      </c>
      <c r="J395" t="s">
        <v>11</v>
      </c>
    </row>
    <row r="396" spans="1:15" x14ac:dyDescent="0.25">
      <c r="A396" s="2">
        <v>43031</v>
      </c>
      <c r="B396" t="s">
        <v>1</v>
      </c>
      <c r="C396" s="3" t="s">
        <v>72</v>
      </c>
      <c r="D396" s="3">
        <v>0.67499999999999993</v>
      </c>
      <c r="H396">
        <v>1</v>
      </c>
    </row>
    <row r="397" spans="1:15" s="6" customFormat="1" x14ac:dyDescent="0.25">
      <c r="A397" s="18">
        <v>43031</v>
      </c>
      <c r="B397" s="6" t="s">
        <v>1</v>
      </c>
      <c r="C397" s="20" t="s">
        <v>72</v>
      </c>
      <c r="D397" s="20">
        <v>0.6743055555555556</v>
      </c>
      <c r="E397" s="6">
        <v>1</v>
      </c>
      <c r="K397" s="6">
        <v>1</v>
      </c>
      <c r="L397" s="6">
        <v>2</v>
      </c>
      <c r="M397" s="6" t="s">
        <v>8</v>
      </c>
    </row>
    <row r="398" spans="1:15" x14ac:dyDescent="0.25">
      <c r="A398" s="2">
        <v>43031</v>
      </c>
      <c r="B398" t="s">
        <v>1</v>
      </c>
      <c r="C398" s="3" t="s">
        <v>72</v>
      </c>
      <c r="D398" s="3">
        <v>0.67499999999999993</v>
      </c>
      <c r="H398">
        <v>1</v>
      </c>
    </row>
    <row r="399" spans="1:15" x14ac:dyDescent="0.25">
      <c r="A399" s="2">
        <v>43031</v>
      </c>
      <c r="B399" t="s">
        <v>1</v>
      </c>
      <c r="C399" s="3" t="s">
        <v>72</v>
      </c>
      <c r="D399" s="3">
        <v>0.67499999999999993</v>
      </c>
      <c r="H399">
        <v>1</v>
      </c>
      <c r="J399" t="s">
        <v>4</v>
      </c>
    </row>
    <row r="400" spans="1:15" s="6" customFormat="1" x14ac:dyDescent="0.25">
      <c r="A400" s="18">
        <v>43031</v>
      </c>
      <c r="B400" s="6" t="s">
        <v>1</v>
      </c>
      <c r="C400" s="20" t="s">
        <v>72</v>
      </c>
      <c r="D400" s="20">
        <v>0.67569444444444438</v>
      </c>
      <c r="E400" s="6">
        <v>1</v>
      </c>
      <c r="F400" s="6" t="s">
        <v>3</v>
      </c>
      <c r="G400" s="6" t="s">
        <v>1</v>
      </c>
      <c r="N400" s="6">
        <v>1</v>
      </c>
      <c r="O400" s="6">
        <v>1</v>
      </c>
    </row>
    <row r="401" spans="1:16" s="6" customFormat="1" x14ac:dyDescent="0.25">
      <c r="A401" s="18">
        <v>43031</v>
      </c>
      <c r="B401" s="6" t="s">
        <v>1</v>
      </c>
      <c r="C401" s="20" t="s">
        <v>72</v>
      </c>
      <c r="D401" s="20">
        <v>0.67569444444444438</v>
      </c>
      <c r="E401" s="6">
        <v>1</v>
      </c>
      <c r="F401" s="6" t="s">
        <v>12</v>
      </c>
      <c r="G401" s="6" t="s">
        <v>70</v>
      </c>
      <c r="K401" s="6">
        <v>1</v>
      </c>
      <c r="L401" s="6">
        <v>2</v>
      </c>
      <c r="M401" s="6">
        <v>2</v>
      </c>
    </row>
    <row r="402" spans="1:16" x14ac:dyDescent="0.25">
      <c r="A402" s="2">
        <v>43031</v>
      </c>
      <c r="B402" t="s">
        <v>1</v>
      </c>
      <c r="C402" s="3" t="s">
        <v>72</v>
      </c>
      <c r="D402" s="3">
        <v>0.67638888888888893</v>
      </c>
      <c r="H402">
        <v>1</v>
      </c>
      <c r="I402" t="s">
        <v>18</v>
      </c>
      <c r="J402" t="s">
        <v>5</v>
      </c>
    </row>
    <row r="403" spans="1:16" x14ac:dyDescent="0.25">
      <c r="A403" s="2">
        <v>43031</v>
      </c>
      <c r="B403" t="s">
        <v>1</v>
      </c>
      <c r="C403" s="3" t="s">
        <v>72</v>
      </c>
      <c r="D403" s="3">
        <v>0.67708333333333337</v>
      </c>
      <c r="H403">
        <v>1</v>
      </c>
      <c r="J403" t="s">
        <v>1</v>
      </c>
    </row>
    <row r="404" spans="1:16" x14ac:dyDescent="0.25">
      <c r="A404" s="2">
        <v>43031</v>
      </c>
      <c r="B404" t="s">
        <v>1</v>
      </c>
      <c r="C404" s="3" t="s">
        <v>72</v>
      </c>
      <c r="D404" s="3">
        <v>0.6791666666666667</v>
      </c>
      <c r="H404">
        <v>1</v>
      </c>
      <c r="I404" t="s">
        <v>18</v>
      </c>
      <c r="J404" t="s">
        <v>5</v>
      </c>
    </row>
    <row r="405" spans="1:16" x14ac:dyDescent="0.25">
      <c r="A405" s="2">
        <v>43031</v>
      </c>
      <c r="B405" t="s">
        <v>1</v>
      </c>
      <c r="C405" s="3" t="s">
        <v>72</v>
      </c>
      <c r="D405" s="3">
        <v>0.67986111111111114</v>
      </c>
      <c r="H405">
        <v>1</v>
      </c>
    </row>
    <row r="406" spans="1:16" x14ac:dyDescent="0.25">
      <c r="A406" s="2">
        <v>43031</v>
      </c>
      <c r="B406" t="s">
        <v>1</v>
      </c>
      <c r="C406" s="3" t="s">
        <v>72</v>
      </c>
      <c r="D406" s="3">
        <v>0.67986111111111114</v>
      </c>
      <c r="H406">
        <v>1</v>
      </c>
      <c r="I406" t="s">
        <v>18</v>
      </c>
      <c r="J406" t="s">
        <v>5</v>
      </c>
    </row>
    <row r="407" spans="1:16" x14ac:dyDescent="0.25">
      <c r="A407" s="2">
        <v>43031</v>
      </c>
      <c r="B407" t="s">
        <v>1</v>
      </c>
      <c r="C407" s="3" t="s">
        <v>72</v>
      </c>
      <c r="D407" s="3">
        <v>0.68055555555555547</v>
      </c>
      <c r="H407">
        <v>1</v>
      </c>
    </row>
    <row r="408" spans="1:16" x14ac:dyDescent="0.25">
      <c r="A408" s="2">
        <v>43033</v>
      </c>
      <c r="B408" t="s">
        <v>1</v>
      </c>
      <c r="C408" s="3" t="s">
        <v>73</v>
      </c>
      <c r="D408" s="3">
        <v>0.39513888888888887</v>
      </c>
      <c r="H408">
        <v>1</v>
      </c>
      <c r="J408" t="s">
        <v>1</v>
      </c>
    </row>
    <row r="409" spans="1:16" x14ac:dyDescent="0.25">
      <c r="A409" s="2">
        <v>43033</v>
      </c>
      <c r="B409" t="s">
        <v>1</v>
      </c>
      <c r="C409" s="3" t="s">
        <v>73</v>
      </c>
      <c r="D409" s="3">
        <v>0.39513888888888887</v>
      </c>
      <c r="P409">
        <v>9</v>
      </c>
    </row>
    <row r="410" spans="1:16" s="29" customFormat="1" x14ac:dyDescent="0.25">
      <c r="A410" s="28">
        <v>43033</v>
      </c>
      <c r="B410" s="29" t="s">
        <v>1</v>
      </c>
      <c r="C410" s="31" t="s">
        <v>73</v>
      </c>
      <c r="D410" s="31">
        <v>0.39583333333333331</v>
      </c>
      <c r="E410" s="29" t="s">
        <v>88</v>
      </c>
      <c r="F410" s="33"/>
    </row>
    <row r="411" spans="1:16" s="6" customFormat="1" x14ac:dyDescent="0.25">
      <c r="A411" s="18">
        <v>43033</v>
      </c>
      <c r="B411" s="6" t="s">
        <v>1</v>
      </c>
      <c r="C411" s="20" t="s">
        <v>73</v>
      </c>
      <c r="D411" s="20">
        <v>0.39652777777777781</v>
      </c>
      <c r="E411" s="6">
        <v>1</v>
      </c>
      <c r="K411" s="6">
        <v>1</v>
      </c>
      <c r="L411" s="6">
        <v>2</v>
      </c>
      <c r="M411" s="6">
        <v>0</v>
      </c>
    </row>
    <row r="412" spans="1:16" x14ac:dyDescent="0.25">
      <c r="A412" s="2">
        <v>43033</v>
      </c>
      <c r="B412" t="s">
        <v>1</v>
      </c>
      <c r="C412" s="3" t="s">
        <v>73</v>
      </c>
      <c r="D412" s="3">
        <v>0.3972222222222222</v>
      </c>
      <c r="H412">
        <v>1</v>
      </c>
      <c r="I412" t="s">
        <v>3</v>
      </c>
      <c r="J412" t="s">
        <v>4</v>
      </c>
      <c r="K412">
        <v>1</v>
      </c>
      <c r="L412">
        <v>2</v>
      </c>
      <c r="M412">
        <v>1</v>
      </c>
    </row>
    <row r="413" spans="1:16" x14ac:dyDescent="0.25">
      <c r="A413" s="2">
        <v>43033</v>
      </c>
      <c r="B413" t="s">
        <v>1</v>
      </c>
      <c r="C413" s="3" t="s">
        <v>73</v>
      </c>
      <c r="D413" s="3">
        <v>0.3972222222222222</v>
      </c>
      <c r="N413">
        <v>1</v>
      </c>
      <c r="O413">
        <v>0</v>
      </c>
    </row>
    <row r="414" spans="1:16" s="6" customFormat="1" x14ac:dyDescent="0.25">
      <c r="A414" s="18">
        <v>43033</v>
      </c>
      <c r="B414" s="6" t="s">
        <v>1</v>
      </c>
      <c r="C414" s="20" t="s">
        <v>73</v>
      </c>
      <c r="D414" s="20">
        <v>0.40069444444444446</v>
      </c>
      <c r="E414" s="6">
        <v>1</v>
      </c>
      <c r="G414" s="6" t="s">
        <v>7</v>
      </c>
    </row>
    <row r="415" spans="1:16" x14ac:dyDescent="0.25">
      <c r="A415" s="2">
        <v>43033</v>
      </c>
      <c r="B415" t="s">
        <v>1</v>
      </c>
      <c r="C415" s="3" t="s">
        <v>73</v>
      </c>
      <c r="D415" s="3">
        <v>0.40347222222222223</v>
      </c>
      <c r="H415">
        <v>1</v>
      </c>
      <c r="J415" t="s">
        <v>1</v>
      </c>
    </row>
    <row r="416" spans="1:16" x14ac:dyDescent="0.25">
      <c r="A416" s="2">
        <v>43033</v>
      </c>
      <c r="B416" t="s">
        <v>1</v>
      </c>
      <c r="C416" s="3" t="s">
        <v>73</v>
      </c>
      <c r="D416" s="3">
        <v>0.40347222222222223</v>
      </c>
      <c r="H416">
        <v>1</v>
      </c>
      <c r="I416" t="s">
        <v>20</v>
      </c>
    </row>
    <row r="417" spans="1:16" s="6" customFormat="1" x14ac:dyDescent="0.25">
      <c r="A417" s="18">
        <v>43033</v>
      </c>
      <c r="B417" s="6" t="s">
        <v>1</v>
      </c>
      <c r="C417" s="20" t="s">
        <v>73</v>
      </c>
      <c r="D417" s="20">
        <v>0.40416666666666662</v>
      </c>
      <c r="E417" s="6">
        <v>1</v>
      </c>
      <c r="F417" s="6" t="s">
        <v>9</v>
      </c>
      <c r="G417" s="6" t="s">
        <v>5</v>
      </c>
      <c r="K417" s="6">
        <v>1</v>
      </c>
      <c r="L417" s="6">
        <v>2</v>
      </c>
      <c r="M417" s="6">
        <v>1</v>
      </c>
      <c r="N417" s="6">
        <v>1</v>
      </c>
      <c r="O417" s="6">
        <v>1</v>
      </c>
    </row>
    <row r="418" spans="1:16" s="6" customFormat="1" x14ac:dyDescent="0.25">
      <c r="A418" s="18">
        <v>43033</v>
      </c>
      <c r="B418" s="6" t="s">
        <v>1</v>
      </c>
      <c r="C418" s="20" t="s">
        <v>73</v>
      </c>
      <c r="D418" s="20">
        <v>0.40625</v>
      </c>
      <c r="E418" s="6">
        <v>1</v>
      </c>
      <c r="F418" s="6" t="s">
        <v>3</v>
      </c>
      <c r="G418" s="6" t="s">
        <v>1</v>
      </c>
    </row>
    <row r="419" spans="1:16" x14ac:dyDescent="0.25">
      <c r="A419" s="2">
        <v>43033</v>
      </c>
      <c r="B419" t="s">
        <v>1</v>
      </c>
      <c r="C419" s="3" t="s">
        <v>73</v>
      </c>
      <c r="D419" s="3">
        <v>0.40625</v>
      </c>
      <c r="H419">
        <v>1</v>
      </c>
      <c r="I419" t="s">
        <v>20</v>
      </c>
      <c r="J419" t="s">
        <v>5</v>
      </c>
    </row>
    <row r="420" spans="1:16" s="6" customFormat="1" x14ac:dyDescent="0.25">
      <c r="A420" s="18">
        <v>43033</v>
      </c>
      <c r="B420" s="6" t="s">
        <v>1</v>
      </c>
      <c r="C420" s="20" t="s">
        <v>73</v>
      </c>
      <c r="D420" s="20">
        <v>0.40763888888888888</v>
      </c>
      <c r="E420" s="6">
        <v>1</v>
      </c>
      <c r="F420" s="6" t="s">
        <v>3</v>
      </c>
      <c r="G420" s="6" t="s">
        <v>1</v>
      </c>
      <c r="N420" s="6">
        <v>1</v>
      </c>
      <c r="O420" s="6">
        <v>1</v>
      </c>
    </row>
    <row r="421" spans="1:16" s="6" customFormat="1" x14ac:dyDescent="0.25">
      <c r="A421" s="18">
        <v>43033</v>
      </c>
      <c r="B421" s="6" t="s">
        <v>1</v>
      </c>
      <c r="C421" s="20" t="s">
        <v>73</v>
      </c>
      <c r="D421" s="20">
        <v>0.41180555555555554</v>
      </c>
      <c r="E421" s="6">
        <v>1</v>
      </c>
      <c r="F421" s="6" t="s">
        <v>12</v>
      </c>
      <c r="N421" s="6">
        <v>1</v>
      </c>
      <c r="O421" s="6">
        <v>1</v>
      </c>
    </row>
    <row r="422" spans="1:16" s="6" customFormat="1" x14ac:dyDescent="0.25">
      <c r="A422" s="18">
        <v>43033</v>
      </c>
      <c r="B422" s="6" t="s">
        <v>1</v>
      </c>
      <c r="C422" s="20" t="s">
        <v>73</v>
      </c>
      <c r="D422" s="20">
        <v>0.41319444444444442</v>
      </c>
      <c r="E422" s="6">
        <v>1</v>
      </c>
      <c r="F422" s="6" t="s">
        <v>3</v>
      </c>
      <c r="G422" s="6" t="s">
        <v>4</v>
      </c>
      <c r="K422" s="6">
        <v>1</v>
      </c>
      <c r="L422" s="6">
        <v>2</v>
      </c>
      <c r="M422" s="6">
        <v>2</v>
      </c>
    </row>
    <row r="423" spans="1:16" x14ac:dyDescent="0.25">
      <c r="A423" s="2">
        <v>43033</v>
      </c>
      <c r="B423" t="s">
        <v>1</v>
      </c>
      <c r="C423" s="3" t="s">
        <v>73</v>
      </c>
      <c r="D423" s="3">
        <v>0.4145833333333333</v>
      </c>
      <c r="H423">
        <v>1</v>
      </c>
      <c r="J423" t="s">
        <v>5</v>
      </c>
    </row>
    <row r="424" spans="1:16" x14ac:dyDescent="0.25">
      <c r="A424" s="2">
        <v>43033</v>
      </c>
      <c r="B424" t="s">
        <v>1</v>
      </c>
      <c r="C424" s="3" t="s">
        <v>73</v>
      </c>
      <c r="D424" s="3">
        <v>0.41736111111111113</v>
      </c>
      <c r="H424">
        <v>1</v>
      </c>
      <c r="K424">
        <v>1</v>
      </c>
      <c r="L424">
        <v>2</v>
      </c>
      <c r="M424">
        <v>1</v>
      </c>
    </row>
    <row r="425" spans="1:16" s="6" customFormat="1" x14ac:dyDescent="0.25">
      <c r="A425" s="18">
        <v>43033</v>
      </c>
      <c r="B425" s="6" t="s">
        <v>1</v>
      </c>
      <c r="C425" s="20" t="s">
        <v>73</v>
      </c>
      <c r="D425" s="20">
        <v>0.41944444444444445</v>
      </c>
      <c r="E425" s="6">
        <v>1</v>
      </c>
      <c r="F425" s="6" t="s">
        <v>9</v>
      </c>
      <c r="G425" s="6" t="s">
        <v>5</v>
      </c>
    </row>
    <row r="426" spans="1:16" s="6" customFormat="1" x14ac:dyDescent="0.25">
      <c r="A426" s="18">
        <v>43033</v>
      </c>
      <c r="B426" s="6" t="s">
        <v>1</v>
      </c>
      <c r="C426" s="20" t="s">
        <v>73</v>
      </c>
      <c r="D426" s="20">
        <v>0.4236111111111111</v>
      </c>
      <c r="E426" s="6">
        <v>1</v>
      </c>
      <c r="F426" s="6" t="s">
        <v>9</v>
      </c>
      <c r="G426" s="6" t="s">
        <v>5</v>
      </c>
    </row>
    <row r="427" spans="1:16" x14ac:dyDescent="0.25">
      <c r="A427" s="2">
        <v>43033</v>
      </c>
      <c r="B427" t="s">
        <v>1</v>
      </c>
      <c r="C427" s="3" t="s">
        <v>73</v>
      </c>
      <c r="D427" s="3">
        <v>0.42638888888888887</v>
      </c>
      <c r="H427">
        <v>1</v>
      </c>
    </row>
    <row r="428" spans="1:16" x14ac:dyDescent="0.25">
      <c r="A428" s="2">
        <v>43033</v>
      </c>
      <c r="B428" t="s">
        <v>1</v>
      </c>
      <c r="C428" s="3" t="s">
        <v>74</v>
      </c>
      <c r="D428" s="3">
        <v>0.42777777777777781</v>
      </c>
      <c r="H428">
        <v>1</v>
      </c>
      <c r="I428" t="s">
        <v>3</v>
      </c>
    </row>
    <row r="429" spans="1:16" x14ac:dyDescent="0.25">
      <c r="A429" s="2">
        <v>43033</v>
      </c>
      <c r="B429" t="s">
        <v>1</v>
      </c>
      <c r="C429" s="3" t="s">
        <v>74</v>
      </c>
      <c r="D429" s="3">
        <v>0.4284722222222222</v>
      </c>
      <c r="P429">
        <v>6</v>
      </c>
    </row>
    <row r="430" spans="1:16" s="29" customFormat="1" x14ac:dyDescent="0.25">
      <c r="A430" s="28">
        <v>43033</v>
      </c>
      <c r="B430" s="29" t="s">
        <v>1</v>
      </c>
      <c r="C430" s="31" t="s">
        <v>74</v>
      </c>
      <c r="D430" s="31">
        <v>0.4291666666666667</v>
      </c>
      <c r="E430" s="29" t="s">
        <v>84</v>
      </c>
      <c r="F430" s="33"/>
    </row>
    <row r="431" spans="1:16" x14ac:dyDescent="0.25">
      <c r="A431" s="2">
        <v>43033</v>
      </c>
      <c r="B431" t="s">
        <v>1</v>
      </c>
      <c r="C431" s="3" t="s">
        <v>74</v>
      </c>
      <c r="D431" s="3">
        <v>0.43055555555555558</v>
      </c>
      <c r="H431">
        <v>1</v>
      </c>
      <c r="J431" t="s">
        <v>1</v>
      </c>
    </row>
    <row r="432" spans="1:16" x14ac:dyDescent="0.25">
      <c r="A432" s="2">
        <v>43033</v>
      </c>
      <c r="B432" t="s">
        <v>1</v>
      </c>
      <c r="C432" s="3" t="s">
        <v>74</v>
      </c>
      <c r="D432" s="3">
        <v>0.43333333333333335</v>
      </c>
      <c r="N432">
        <v>1</v>
      </c>
      <c r="O432">
        <v>0</v>
      </c>
    </row>
    <row r="433" spans="1:16" x14ac:dyDescent="0.25">
      <c r="A433" s="2">
        <v>43033</v>
      </c>
      <c r="B433" t="s">
        <v>1</v>
      </c>
      <c r="C433" s="3" t="s">
        <v>74</v>
      </c>
      <c r="D433" s="3">
        <v>0.43402777777777773</v>
      </c>
      <c r="H433">
        <v>1</v>
      </c>
      <c r="I433" t="s">
        <v>9</v>
      </c>
      <c r="J433" t="s">
        <v>5</v>
      </c>
      <c r="K433">
        <v>1</v>
      </c>
      <c r="L433">
        <v>2</v>
      </c>
      <c r="M433">
        <v>2</v>
      </c>
    </row>
    <row r="434" spans="1:16" s="6" customFormat="1" x14ac:dyDescent="0.25">
      <c r="A434" s="18">
        <v>43033</v>
      </c>
      <c r="B434" s="6" t="s">
        <v>1</v>
      </c>
      <c r="C434" s="20" t="s">
        <v>74</v>
      </c>
      <c r="D434" s="20">
        <v>0.4381944444444445</v>
      </c>
      <c r="E434" s="6">
        <v>1</v>
      </c>
      <c r="F434" s="6" t="s">
        <v>9</v>
      </c>
      <c r="G434" s="6" t="s">
        <v>5</v>
      </c>
      <c r="K434" s="6">
        <v>1</v>
      </c>
      <c r="L434" s="6">
        <v>2</v>
      </c>
      <c r="M434" s="6">
        <v>1</v>
      </c>
    </row>
    <row r="435" spans="1:16" x14ac:dyDescent="0.25">
      <c r="A435" s="2">
        <v>43033</v>
      </c>
      <c r="B435" t="s">
        <v>1</v>
      </c>
      <c r="C435" s="3" t="s">
        <v>74</v>
      </c>
      <c r="D435" s="3">
        <v>0.4381944444444445</v>
      </c>
      <c r="H435">
        <v>1</v>
      </c>
      <c r="J435" t="s">
        <v>11</v>
      </c>
    </row>
    <row r="436" spans="1:16" x14ac:dyDescent="0.25">
      <c r="A436" s="2">
        <v>43033</v>
      </c>
      <c r="B436" t="s">
        <v>1</v>
      </c>
      <c r="C436" s="3" t="s">
        <v>74</v>
      </c>
      <c r="D436" s="3">
        <v>0.44027777777777777</v>
      </c>
      <c r="H436">
        <v>1</v>
      </c>
      <c r="J436" t="s">
        <v>1</v>
      </c>
    </row>
    <row r="437" spans="1:16" x14ac:dyDescent="0.25">
      <c r="A437" s="2">
        <v>43033</v>
      </c>
      <c r="B437" t="s">
        <v>1</v>
      </c>
      <c r="C437" s="3" t="s">
        <v>74</v>
      </c>
      <c r="D437" s="3">
        <v>0.44375000000000003</v>
      </c>
      <c r="H437">
        <v>1</v>
      </c>
      <c r="I437" t="s">
        <v>20</v>
      </c>
      <c r="J437" t="s">
        <v>5</v>
      </c>
    </row>
    <row r="438" spans="1:16" s="6" customFormat="1" x14ac:dyDescent="0.25">
      <c r="A438" s="18">
        <v>43033</v>
      </c>
      <c r="B438" s="6" t="s">
        <v>1</v>
      </c>
      <c r="C438" s="20" t="s">
        <v>74</v>
      </c>
      <c r="D438" s="20">
        <v>0.44444444444444442</v>
      </c>
      <c r="E438" s="6">
        <v>1</v>
      </c>
      <c r="F438" s="6" t="s">
        <v>3</v>
      </c>
      <c r="G438" s="6" t="s">
        <v>1</v>
      </c>
    </row>
    <row r="439" spans="1:16" x14ac:dyDescent="0.25">
      <c r="A439" s="2">
        <v>43033</v>
      </c>
      <c r="B439" t="s">
        <v>1</v>
      </c>
      <c r="C439" s="3" t="s">
        <v>74</v>
      </c>
      <c r="D439" s="3">
        <v>0.4465277777777778</v>
      </c>
      <c r="H439">
        <v>1</v>
      </c>
      <c r="I439" t="s">
        <v>9</v>
      </c>
      <c r="J439" t="s">
        <v>5</v>
      </c>
    </row>
    <row r="440" spans="1:16" s="6" customFormat="1" x14ac:dyDescent="0.25">
      <c r="A440" s="18">
        <v>43033</v>
      </c>
      <c r="B440" s="6" t="s">
        <v>1</v>
      </c>
      <c r="C440" s="20" t="s">
        <v>74</v>
      </c>
      <c r="D440" s="20">
        <v>0.44861111111111113</v>
      </c>
      <c r="E440" s="6">
        <v>1</v>
      </c>
      <c r="F440" s="6" t="s">
        <v>3</v>
      </c>
      <c r="G440" s="6" t="s">
        <v>4</v>
      </c>
      <c r="K440" s="6">
        <v>1</v>
      </c>
      <c r="L440" s="6">
        <v>2</v>
      </c>
      <c r="M440" s="6">
        <v>2</v>
      </c>
    </row>
    <row r="441" spans="1:16" x14ac:dyDescent="0.25">
      <c r="A441" s="2">
        <v>43033</v>
      </c>
      <c r="B441" t="s">
        <v>1</v>
      </c>
      <c r="C441" s="3" t="s">
        <v>74</v>
      </c>
      <c r="D441" s="3">
        <v>0.45</v>
      </c>
      <c r="H441">
        <v>1</v>
      </c>
      <c r="I441" t="s">
        <v>9</v>
      </c>
      <c r="J441" t="s">
        <v>5</v>
      </c>
    </row>
    <row r="442" spans="1:16" s="6" customFormat="1" x14ac:dyDescent="0.25">
      <c r="A442" s="18">
        <v>43033</v>
      </c>
      <c r="B442" s="6" t="s">
        <v>1</v>
      </c>
      <c r="C442" s="20" t="s">
        <v>74</v>
      </c>
      <c r="D442" s="20">
        <v>0.45069444444444445</v>
      </c>
      <c r="E442" s="6">
        <v>1</v>
      </c>
      <c r="F442" s="6" t="s">
        <v>3</v>
      </c>
      <c r="G442" s="6" t="s">
        <v>4</v>
      </c>
    </row>
    <row r="443" spans="1:16" x14ac:dyDescent="0.25">
      <c r="A443" s="2">
        <v>43033</v>
      </c>
      <c r="B443" t="s">
        <v>1</v>
      </c>
      <c r="C443" s="3" t="s">
        <v>74</v>
      </c>
      <c r="D443" s="3">
        <v>0.45347222222222222</v>
      </c>
      <c r="H443">
        <v>1</v>
      </c>
      <c r="I443" t="s">
        <v>18</v>
      </c>
      <c r="J443" t="s">
        <v>5</v>
      </c>
      <c r="K443">
        <v>1</v>
      </c>
      <c r="L443">
        <v>2</v>
      </c>
      <c r="M443">
        <v>1</v>
      </c>
    </row>
    <row r="444" spans="1:16" x14ac:dyDescent="0.25">
      <c r="A444" s="2">
        <v>43033</v>
      </c>
      <c r="B444" t="s">
        <v>1</v>
      </c>
      <c r="C444" s="3" t="s">
        <v>74</v>
      </c>
      <c r="D444" s="3">
        <v>0.45694444444444443</v>
      </c>
      <c r="H444">
        <v>1</v>
      </c>
    </row>
    <row r="445" spans="1:16" x14ac:dyDescent="0.25">
      <c r="A445" s="2">
        <v>43033</v>
      </c>
      <c r="B445" t="s">
        <v>1</v>
      </c>
      <c r="C445" s="3" t="s">
        <v>60</v>
      </c>
      <c r="D445" s="3">
        <v>0.47430555555555554</v>
      </c>
      <c r="H445">
        <v>1</v>
      </c>
      <c r="K445">
        <v>1</v>
      </c>
      <c r="L445">
        <v>2</v>
      </c>
      <c r="M445">
        <v>2</v>
      </c>
    </row>
    <row r="446" spans="1:16" x14ac:dyDescent="0.25">
      <c r="A446" s="2">
        <v>43033</v>
      </c>
      <c r="B446" t="s">
        <v>1</v>
      </c>
      <c r="C446" s="3" t="s">
        <v>60</v>
      </c>
      <c r="D446" s="3">
        <v>0.47500000000000003</v>
      </c>
      <c r="F446" s="7"/>
      <c r="P446">
        <v>6</v>
      </c>
    </row>
    <row r="447" spans="1:16" s="29" customFormat="1" x14ac:dyDescent="0.25">
      <c r="A447" s="28">
        <v>43033</v>
      </c>
      <c r="B447" s="29" t="s">
        <v>1</v>
      </c>
      <c r="C447" s="31" t="s">
        <v>60</v>
      </c>
      <c r="D447" s="31">
        <v>0.47500000000000003</v>
      </c>
      <c r="E447" s="29" t="s">
        <v>90</v>
      </c>
      <c r="F447" s="33"/>
    </row>
    <row r="448" spans="1:16" x14ac:dyDescent="0.25">
      <c r="A448" s="2">
        <v>43033</v>
      </c>
      <c r="B448" t="s">
        <v>1</v>
      </c>
      <c r="C448" s="3" t="s">
        <v>60</v>
      </c>
      <c r="D448" s="3">
        <v>0.47500000000000003</v>
      </c>
      <c r="H448">
        <v>1</v>
      </c>
    </row>
    <row r="449" spans="1:16" s="6" customFormat="1" x14ac:dyDescent="0.25">
      <c r="A449" s="18">
        <v>43033</v>
      </c>
      <c r="B449" s="6" t="s">
        <v>1</v>
      </c>
      <c r="C449" s="20" t="s">
        <v>60</v>
      </c>
      <c r="D449" s="20">
        <v>0.47500000000000003</v>
      </c>
      <c r="E449" s="6">
        <v>1</v>
      </c>
      <c r="F449" s="6" t="s">
        <v>9</v>
      </c>
      <c r="G449" s="6" t="s">
        <v>5</v>
      </c>
    </row>
    <row r="450" spans="1:16" x14ac:dyDescent="0.25">
      <c r="A450" s="2">
        <v>43033</v>
      </c>
      <c r="B450" t="s">
        <v>1</v>
      </c>
      <c r="C450" s="3" t="s">
        <v>60</v>
      </c>
      <c r="D450" s="3">
        <v>0.47847222222222219</v>
      </c>
      <c r="H450">
        <v>1</v>
      </c>
      <c r="J450" t="s">
        <v>1</v>
      </c>
    </row>
    <row r="451" spans="1:16" x14ac:dyDescent="0.25">
      <c r="A451" s="2">
        <v>43033</v>
      </c>
      <c r="B451" t="s">
        <v>1</v>
      </c>
      <c r="C451" s="3" t="s">
        <v>60</v>
      </c>
      <c r="D451" s="3">
        <v>0.47916666666666669</v>
      </c>
      <c r="H451">
        <v>1</v>
      </c>
      <c r="I451" t="s">
        <v>12</v>
      </c>
      <c r="J451" t="s">
        <v>11</v>
      </c>
      <c r="K451">
        <v>1</v>
      </c>
      <c r="L451">
        <v>2</v>
      </c>
      <c r="M451">
        <v>1</v>
      </c>
    </row>
    <row r="452" spans="1:16" x14ac:dyDescent="0.25">
      <c r="A452" s="2">
        <v>43033</v>
      </c>
      <c r="B452" t="s">
        <v>1</v>
      </c>
      <c r="C452" s="3" t="s">
        <v>60</v>
      </c>
      <c r="D452" s="3">
        <v>0.48819444444444443</v>
      </c>
      <c r="H452">
        <v>1</v>
      </c>
      <c r="J452" t="s">
        <v>5</v>
      </c>
    </row>
    <row r="453" spans="1:16" s="14" customFormat="1" x14ac:dyDescent="0.25">
      <c r="A453" s="35">
        <v>43033</v>
      </c>
      <c r="B453" s="14" t="s">
        <v>1</v>
      </c>
      <c r="C453" s="36" t="s">
        <v>60</v>
      </c>
      <c r="D453" s="36">
        <v>0.48819444444444443</v>
      </c>
      <c r="E453" s="14">
        <v>0</v>
      </c>
    </row>
    <row r="454" spans="1:16" x14ac:dyDescent="0.25">
      <c r="A454" s="2">
        <v>43033</v>
      </c>
      <c r="B454" t="s">
        <v>1</v>
      </c>
      <c r="C454" s="3" t="s">
        <v>60</v>
      </c>
      <c r="D454" s="3">
        <v>0.48958333333333331</v>
      </c>
      <c r="H454">
        <v>1</v>
      </c>
      <c r="J454" t="s">
        <v>11</v>
      </c>
      <c r="K454">
        <v>1</v>
      </c>
      <c r="L454">
        <v>2</v>
      </c>
      <c r="M454">
        <v>1</v>
      </c>
    </row>
    <row r="455" spans="1:16" s="14" customFormat="1" x14ac:dyDescent="0.25">
      <c r="A455" s="35">
        <v>43033</v>
      </c>
      <c r="B455" s="14" t="s">
        <v>1</v>
      </c>
      <c r="C455" s="36" t="s">
        <v>60</v>
      </c>
      <c r="D455" s="36">
        <v>0.49305555555555558</v>
      </c>
      <c r="E455" s="14">
        <v>0</v>
      </c>
      <c r="N455" s="14">
        <v>1</v>
      </c>
      <c r="O455" s="14">
        <v>0</v>
      </c>
    </row>
    <row r="456" spans="1:16" x14ac:dyDescent="0.25">
      <c r="A456" s="2">
        <v>43033</v>
      </c>
      <c r="B456" t="s">
        <v>1</v>
      </c>
      <c r="C456" s="3" t="s">
        <v>60</v>
      </c>
      <c r="D456" s="3">
        <v>0.4993055555555555</v>
      </c>
      <c r="H456">
        <v>1</v>
      </c>
      <c r="J456" t="s">
        <v>11</v>
      </c>
    </row>
    <row r="457" spans="1:16" x14ac:dyDescent="0.25">
      <c r="A457" s="2">
        <v>43033</v>
      </c>
      <c r="B457" t="s">
        <v>1</v>
      </c>
      <c r="C457" s="3" t="s">
        <v>60</v>
      </c>
      <c r="D457" s="3">
        <v>0.50277777777777777</v>
      </c>
      <c r="H457">
        <v>1</v>
      </c>
      <c r="I457" t="s">
        <v>12</v>
      </c>
    </row>
    <row r="458" spans="1:16" x14ac:dyDescent="0.25">
      <c r="A458" s="2">
        <v>43033</v>
      </c>
      <c r="B458" t="s">
        <v>1</v>
      </c>
      <c r="C458" s="3" t="s">
        <v>60</v>
      </c>
      <c r="D458" s="3">
        <v>0.50486111111111109</v>
      </c>
      <c r="H458">
        <v>1</v>
      </c>
      <c r="I458" t="s">
        <v>20</v>
      </c>
      <c r="J458" t="s">
        <v>5</v>
      </c>
      <c r="K458">
        <v>1</v>
      </c>
      <c r="L458">
        <v>2</v>
      </c>
      <c r="M458">
        <v>1</v>
      </c>
    </row>
    <row r="459" spans="1:16" s="6" customFormat="1" x14ac:dyDescent="0.25">
      <c r="A459" s="18">
        <v>43033</v>
      </c>
      <c r="B459" s="6" t="s">
        <v>1</v>
      </c>
      <c r="C459" s="20" t="s">
        <v>76</v>
      </c>
      <c r="D459" s="20">
        <v>0.50972222222222219</v>
      </c>
      <c r="E459" s="6">
        <v>1</v>
      </c>
      <c r="G459" s="6" t="s">
        <v>7</v>
      </c>
      <c r="K459" s="6">
        <v>1</v>
      </c>
      <c r="L459" s="6">
        <v>2</v>
      </c>
      <c r="M459" s="6">
        <v>2</v>
      </c>
    </row>
    <row r="460" spans="1:16" x14ac:dyDescent="0.25">
      <c r="A460" s="2">
        <v>43033</v>
      </c>
      <c r="B460" t="s">
        <v>1</v>
      </c>
      <c r="C460" s="3" t="s">
        <v>76</v>
      </c>
      <c r="D460" s="3">
        <v>0.51597222222222217</v>
      </c>
      <c r="H460">
        <v>1</v>
      </c>
      <c r="J460" t="s">
        <v>1</v>
      </c>
    </row>
    <row r="461" spans="1:16" x14ac:dyDescent="0.25">
      <c r="A461" s="2">
        <v>43033</v>
      </c>
      <c r="B461" t="s">
        <v>1</v>
      </c>
      <c r="C461" s="3" t="s">
        <v>76</v>
      </c>
      <c r="D461" s="3">
        <v>0.51666666666666672</v>
      </c>
      <c r="H461">
        <v>1</v>
      </c>
      <c r="I461" t="s">
        <v>9</v>
      </c>
      <c r="J461" t="s">
        <v>5</v>
      </c>
    </row>
    <row r="462" spans="1:16" x14ac:dyDescent="0.25">
      <c r="A462" s="2">
        <v>43033</v>
      </c>
      <c r="B462" t="s">
        <v>1</v>
      </c>
      <c r="C462" s="3" t="s">
        <v>76</v>
      </c>
      <c r="D462" s="3">
        <v>0.51666666666666672</v>
      </c>
      <c r="P462">
        <v>6</v>
      </c>
    </row>
    <row r="463" spans="1:16" s="29" customFormat="1" x14ac:dyDescent="0.25">
      <c r="A463" s="28">
        <v>43033</v>
      </c>
      <c r="B463" s="29" t="s">
        <v>1</v>
      </c>
      <c r="C463" s="31" t="s">
        <v>76</v>
      </c>
      <c r="D463" s="31">
        <v>0.51666666666666672</v>
      </c>
      <c r="E463" s="29" t="s">
        <v>85</v>
      </c>
      <c r="F463" s="33"/>
    </row>
    <row r="464" spans="1:16" x14ac:dyDescent="0.25">
      <c r="A464" s="2">
        <v>43033</v>
      </c>
      <c r="B464" t="s">
        <v>1</v>
      </c>
      <c r="C464" s="3" t="s">
        <v>76</v>
      </c>
      <c r="D464" s="3">
        <v>0.51736111111111105</v>
      </c>
      <c r="H464">
        <v>1</v>
      </c>
      <c r="I464" t="s">
        <v>12</v>
      </c>
      <c r="J464" t="s">
        <v>13</v>
      </c>
      <c r="K464">
        <v>1</v>
      </c>
      <c r="L464">
        <v>2</v>
      </c>
      <c r="M464">
        <v>2</v>
      </c>
    </row>
    <row r="465" spans="1:16" s="6" customFormat="1" x14ac:dyDescent="0.25">
      <c r="A465" s="18">
        <v>43033</v>
      </c>
      <c r="B465" s="6" t="s">
        <v>1</v>
      </c>
      <c r="C465" s="20" t="s">
        <v>76</v>
      </c>
      <c r="D465" s="20">
        <v>0.51736111111111105</v>
      </c>
      <c r="E465" s="6">
        <v>1</v>
      </c>
      <c r="F465" s="6" t="s">
        <v>9</v>
      </c>
      <c r="G465" s="6" t="s">
        <v>5</v>
      </c>
    </row>
    <row r="466" spans="1:16" x14ac:dyDescent="0.25">
      <c r="A466" s="2">
        <v>43033</v>
      </c>
      <c r="B466" t="s">
        <v>1</v>
      </c>
      <c r="C466" s="3" t="s">
        <v>76</v>
      </c>
      <c r="D466" s="3">
        <v>0.52222222222222225</v>
      </c>
      <c r="H466">
        <v>1</v>
      </c>
      <c r="J466" t="s">
        <v>5</v>
      </c>
    </row>
    <row r="467" spans="1:16" x14ac:dyDescent="0.25">
      <c r="A467" s="2">
        <v>43033</v>
      </c>
      <c r="B467" t="s">
        <v>1</v>
      </c>
      <c r="C467" s="3" t="s">
        <v>76</v>
      </c>
      <c r="D467" s="3">
        <v>0.52569444444444446</v>
      </c>
      <c r="H467">
        <v>1</v>
      </c>
    </row>
    <row r="468" spans="1:16" x14ac:dyDescent="0.25">
      <c r="A468" s="2">
        <v>43033</v>
      </c>
      <c r="B468" t="s">
        <v>1</v>
      </c>
      <c r="C468" s="3" t="s">
        <v>76</v>
      </c>
      <c r="D468" s="3">
        <v>0.53263888888888888</v>
      </c>
      <c r="H468">
        <v>1</v>
      </c>
      <c r="J468" t="s">
        <v>13</v>
      </c>
      <c r="K468">
        <v>1</v>
      </c>
      <c r="L468">
        <v>2</v>
      </c>
      <c r="M468">
        <v>1</v>
      </c>
    </row>
    <row r="469" spans="1:16" x14ac:dyDescent="0.25">
      <c r="A469" s="2">
        <v>43034</v>
      </c>
      <c r="B469" t="s">
        <v>1</v>
      </c>
      <c r="C469" s="3" t="s">
        <v>77</v>
      </c>
      <c r="D469" s="3">
        <v>0.3979166666666667</v>
      </c>
      <c r="H469">
        <v>1</v>
      </c>
      <c r="I469" t="s">
        <v>20</v>
      </c>
      <c r="J469" t="s">
        <v>5</v>
      </c>
      <c r="K469">
        <v>1</v>
      </c>
      <c r="L469">
        <v>2</v>
      </c>
      <c r="M469">
        <v>1</v>
      </c>
    </row>
    <row r="470" spans="1:16" x14ac:dyDescent="0.25">
      <c r="A470" s="2">
        <v>43034</v>
      </c>
      <c r="B470" t="s">
        <v>1</v>
      </c>
      <c r="C470" s="3" t="s">
        <v>77</v>
      </c>
      <c r="D470" s="3">
        <v>0.40138888888888885</v>
      </c>
      <c r="H470">
        <v>1</v>
      </c>
      <c r="J470" t="s">
        <v>1</v>
      </c>
    </row>
    <row r="471" spans="1:16" x14ac:dyDescent="0.25">
      <c r="A471" s="2">
        <v>43034</v>
      </c>
      <c r="B471" t="s">
        <v>1</v>
      </c>
      <c r="C471" s="3" t="s">
        <v>77</v>
      </c>
      <c r="D471" s="3">
        <v>0.40208333333333335</v>
      </c>
      <c r="P471">
        <v>2</v>
      </c>
    </row>
    <row r="472" spans="1:16" s="29" customFormat="1" x14ac:dyDescent="0.25">
      <c r="A472" s="28">
        <v>43034</v>
      </c>
      <c r="B472" s="29" t="s">
        <v>1</v>
      </c>
      <c r="C472" s="31" t="s">
        <v>77</v>
      </c>
      <c r="D472" s="31">
        <v>0.40208333333333335</v>
      </c>
      <c r="E472" s="29">
        <v>0</v>
      </c>
      <c r="F472" s="33"/>
    </row>
    <row r="473" spans="1:16" x14ac:dyDescent="0.25">
      <c r="A473" s="2">
        <v>43034</v>
      </c>
      <c r="B473" t="s">
        <v>1</v>
      </c>
      <c r="C473" s="3" t="s">
        <v>77</v>
      </c>
      <c r="D473" s="3">
        <v>0.41180555555555554</v>
      </c>
      <c r="H473">
        <v>1</v>
      </c>
      <c r="I473" t="s">
        <v>9</v>
      </c>
      <c r="J473" t="s">
        <v>1</v>
      </c>
      <c r="K473">
        <v>1</v>
      </c>
      <c r="L473">
        <v>2</v>
      </c>
      <c r="M473">
        <v>1</v>
      </c>
    </row>
    <row r="474" spans="1:16" x14ac:dyDescent="0.25">
      <c r="A474" s="2">
        <v>43034</v>
      </c>
      <c r="B474" t="s">
        <v>1</v>
      </c>
      <c r="C474" s="3" t="s">
        <v>77</v>
      </c>
      <c r="D474" s="3">
        <v>0.4145833333333333</v>
      </c>
      <c r="H474">
        <v>1</v>
      </c>
    </row>
    <row r="475" spans="1:16" x14ac:dyDescent="0.25">
      <c r="A475" s="2">
        <v>43034</v>
      </c>
      <c r="B475" t="s">
        <v>1</v>
      </c>
      <c r="C475" s="3" t="s">
        <v>77</v>
      </c>
      <c r="D475" s="3">
        <v>0.4152777777777778</v>
      </c>
      <c r="H475">
        <v>1</v>
      </c>
      <c r="J475" t="s">
        <v>4</v>
      </c>
      <c r="K475" s="9"/>
      <c r="L475" s="9"/>
    </row>
    <row r="476" spans="1:16" x14ac:dyDescent="0.25">
      <c r="A476" s="2">
        <v>43034</v>
      </c>
      <c r="B476" t="s">
        <v>1</v>
      </c>
      <c r="C476" s="3" t="s">
        <v>77</v>
      </c>
      <c r="D476" s="3">
        <v>0.42291666666666666</v>
      </c>
      <c r="H476">
        <v>1</v>
      </c>
      <c r="J476" t="s">
        <v>1</v>
      </c>
      <c r="K476" s="9">
        <v>1</v>
      </c>
      <c r="L476" s="9">
        <v>4</v>
      </c>
      <c r="M476">
        <v>1</v>
      </c>
    </row>
    <row r="477" spans="1:16" x14ac:dyDescent="0.25">
      <c r="A477" s="2">
        <v>43034</v>
      </c>
      <c r="B477" t="s">
        <v>1</v>
      </c>
      <c r="C477" s="3" t="s">
        <v>74</v>
      </c>
      <c r="D477" s="3">
        <v>0.42986111111111108</v>
      </c>
      <c r="H477">
        <v>1</v>
      </c>
      <c r="K477" s="9">
        <v>1</v>
      </c>
      <c r="L477" s="9">
        <v>2</v>
      </c>
    </row>
    <row r="478" spans="1:16" x14ac:dyDescent="0.25">
      <c r="A478" s="2">
        <v>43034</v>
      </c>
      <c r="B478" t="s">
        <v>1</v>
      </c>
      <c r="C478" s="3" t="s">
        <v>74</v>
      </c>
      <c r="D478" s="3">
        <v>0.4291666666666667</v>
      </c>
      <c r="P478">
        <v>2</v>
      </c>
    </row>
    <row r="479" spans="1:16" s="29" customFormat="1" x14ac:dyDescent="0.25">
      <c r="A479" s="28">
        <v>43034</v>
      </c>
      <c r="B479" s="29" t="s">
        <v>1</v>
      </c>
      <c r="C479" s="31" t="s">
        <v>74</v>
      </c>
      <c r="D479" s="31">
        <v>0.42986111111111108</v>
      </c>
      <c r="E479" s="29" t="s">
        <v>88</v>
      </c>
      <c r="F479" s="33"/>
    </row>
    <row r="480" spans="1:16" s="6" customFormat="1" x14ac:dyDescent="0.25">
      <c r="A480" s="18">
        <v>43034</v>
      </c>
      <c r="B480" s="6" t="s">
        <v>1</v>
      </c>
      <c r="C480" s="20" t="s">
        <v>74</v>
      </c>
      <c r="D480" s="20">
        <v>0.43263888888888885</v>
      </c>
      <c r="E480" s="6">
        <v>1</v>
      </c>
      <c r="F480" s="6" t="s">
        <v>9</v>
      </c>
      <c r="G480" s="6" t="s">
        <v>1</v>
      </c>
    </row>
    <row r="481" spans="1:15" s="6" customFormat="1" x14ac:dyDescent="0.25">
      <c r="A481" s="18">
        <v>43034</v>
      </c>
      <c r="B481" s="6" t="s">
        <v>1</v>
      </c>
      <c r="C481" s="20" t="s">
        <v>74</v>
      </c>
      <c r="D481" s="20">
        <v>0.43611111111111112</v>
      </c>
      <c r="E481" s="6">
        <v>1</v>
      </c>
      <c r="F481" s="6" t="s">
        <v>9</v>
      </c>
      <c r="G481" s="6" t="s">
        <v>1</v>
      </c>
      <c r="K481" s="6">
        <v>1</v>
      </c>
      <c r="L481" s="6">
        <v>2</v>
      </c>
      <c r="M481" s="6">
        <v>2</v>
      </c>
    </row>
    <row r="482" spans="1:15" x14ac:dyDescent="0.25">
      <c r="A482" s="2">
        <v>43034</v>
      </c>
      <c r="B482" t="s">
        <v>1</v>
      </c>
      <c r="C482" s="3" t="s">
        <v>74</v>
      </c>
      <c r="D482" s="3">
        <v>0.43958333333333338</v>
      </c>
      <c r="H482">
        <v>1</v>
      </c>
      <c r="J482" t="s">
        <v>5</v>
      </c>
    </row>
    <row r="483" spans="1:15" x14ac:dyDescent="0.25">
      <c r="A483" s="2">
        <v>43034</v>
      </c>
      <c r="B483" t="s">
        <v>1</v>
      </c>
      <c r="C483" s="3" t="s">
        <v>74</v>
      </c>
      <c r="D483" s="3">
        <v>0.44097222222222227</v>
      </c>
      <c r="H483">
        <v>1</v>
      </c>
      <c r="J483" t="s">
        <v>1</v>
      </c>
    </row>
    <row r="484" spans="1:15" s="6" customFormat="1" x14ac:dyDescent="0.25">
      <c r="A484" s="18">
        <v>43034</v>
      </c>
      <c r="B484" s="6" t="s">
        <v>1</v>
      </c>
      <c r="C484" s="20" t="s">
        <v>74</v>
      </c>
      <c r="D484" s="20">
        <v>0.44166666666666665</v>
      </c>
      <c r="E484" s="6">
        <v>1</v>
      </c>
      <c r="F484" s="6" t="s">
        <v>9</v>
      </c>
      <c r="G484" s="6" t="s">
        <v>5</v>
      </c>
      <c r="K484" s="6">
        <v>1</v>
      </c>
      <c r="L484" s="6">
        <v>3</v>
      </c>
      <c r="M484" s="6">
        <v>2</v>
      </c>
    </row>
    <row r="485" spans="1:15" x14ac:dyDescent="0.25">
      <c r="A485" s="2">
        <v>43034</v>
      </c>
      <c r="B485" t="s">
        <v>1</v>
      </c>
      <c r="C485" s="3" t="s">
        <v>74</v>
      </c>
      <c r="D485" s="3">
        <v>0.44791666666666669</v>
      </c>
      <c r="H485">
        <v>1</v>
      </c>
      <c r="I485" t="s">
        <v>18</v>
      </c>
      <c r="J485" t="s">
        <v>5</v>
      </c>
      <c r="N485">
        <v>1</v>
      </c>
      <c r="O485">
        <v>0</v>
      </c>
    </row>
    <row r="486" spans="1:15" s="6" customFormat="1" x14ac:dyDescent="0.25">
      <c r="A486" s="18">
        <v>43034</v>
      </c>
      <c r="B486" s="6" t="s">
        <v>1</v>
      </c>
      <c r="C486" s="20" t="s">
        <v>74</v>
      </c>
      <c r="D486" s="20">
        <v>0.45277777777777778</v>
      </c>
      <c r="E486" s="6">
        <v>1</v>
      </c>
      <c r="F486" s="6" t="s">
        <v>3</v>
      </c>
      <c r="G486" s="6" t="s">
        <v>4</v>
      </c>
      <c r="K486" s="6">
        <v>1</v>
      </c>
      <c r="L486" s="6">
        <v>2</v>
      </c>
      <c r="M486" s="6">
        <v>1</v>
      </c>
    </row>
    <row r="487" spans="1:15" x14ac:dyDescent="0.25">
      <c r="A487" s="2">
        <v>43034</v>
      </c>
      <c r="B487" t="s">
        <v>1</v>
      </c>
      <c r="C487" s="3" t="s">
        <v>74</v>
      </c>
      <c r="D487" s="3">
        <v>0.45624999999999999</v>
      </c>
      <c r="H487">
        <v>1</v>
      </c>
      <c r="J487" t="s">
        <v>1</v>
      </c>
    </row>
    <row r="488" spans="1:15" x14ac:dyDescent="0.25">
      <c r="A488" s="2">
        <v>43034</v>
      </c>
      <c r="B488" t="s">
        <v>1</v>
      </c>
      <c r="C488" s="3" t="s">
        <v>74</v>
      </c>
      <c r="D488" s="3">
        <v>0.45624999999999999</v>
      </c>
      <c r="H488">
        <v>1</v>
      </c>
      <c r="I488" t="s">
        <v>20</v>
      </c>
      <c r="J488" t="s">
        <v>5</v>
      </c>
    </row>
    <row r="489" spans="1:15" s="6" customFormat="1" x14ac:dyDescent="0.25">
      <c r="A489" s="18">
        <v>43034</v>
      </c>
      <c r="B489" s="6" t="s">
        <v>1</v>
      </c>
      <c r="C489" s="20" t="s">
        <v>74</v>
      </c>
      <c r="D489" s="20">
        <v>0.45694444444444443</v>
      </c>
      <c r="E489" s="6">
        <v>1</v>
      </c>
      <c r="F489" s="6" t="s">
        <v>3</v>
      </c>
      <c r="G489" s="6" t="s">
        <v>4</v>
      </c>
      <c r="K489" s="6">
        <v>1</v>
      </c>
      <c r="L489" s="6">
        <v>2</v>
      </c>
      <c r="M489" s="6">
        <v>1</v>
      </c>
    </row>
    <row r="490" spans="1:15" s="6" customFormat="1" x14ac:dyDescent="0.25">
      <c r="A490" s="18">
        <v>43034</v>
      </c>
      <c r="B490" s="6" t="s">
        <v>1</v>
      </c>
      <c r="C490" s="20" t="s">
        <v>60</v>
      </c>
      <c r="D490" s="20">
        <v>0.4826388888888889</v>
      </c>
      <c r="E490" s="6">
        <v>1</v>
      </c>
    </row>
    <row r="491" spans="1:15" s="6" customFormat="1" x14ac:dyDescent="0.25">
      <c r="A491" s="18">
        <v>43034</v>
      </c>
      <c r="B491" s="6" t="s">
        <v>1</v>
      </c>
      <c r="C491" s="20" t="s">
        <v>60</v>
      </c>
      <c r="D491" s="20">
        <v>0.4861111111111111</v>
      </c>
      <c r="E491" s="6">
        <v>1</v>
      </c>
    </row>
    <row r="492" spans="1:15" s="6" customFormat="1" x14ac:dyDescent="0.25">
      <c r="A492" s="18">
        <v>43034</v>
      </c>
      <c r="B492" s="6" t="s">
        <v>1</v>
      </c>
      <c r="C492" s="20" t="s">
        <v>60</v>
      </c>
      <c r="D492" s="20">
        <v>0.4916666666666667</v>
      </c>
      <c r="E492" s="6">
        <v>1</v>
      </c>
      <c r="F492" s="6" t="s">
        <v>3</v>
      </c>
      <c r="G492" s="6" t="s">
        <v>4</v>
      </c>
      <c r="K492" s="6">
        <v>1</v>
      </c>
      <c r="L492" s="6">
        <v>3</v>
      </c>
      <c r="M492" s="6">
        <v>2</v>
      </c>
    </row>
    <row r="493" spans="1:15" s="29" customFormat="1" x14ac:dyDescent="0.25">
      <c r="A493" s="28">
        <v>43034</v>
      </c>
      <c r="B493" s="29" t="s">
        <v>1</v>
      </c>
      <c r="C493" s="31" t="s">
        <v>60</v>
      </c>
      <c r="D493" s="31">
        <v>0.49305555555555558</v>
      </c>
      <c r="E493" s="29" t="s">
        <v>91</v>
      </c>
    </row>
    <row r="494" spans="1:15" x14ac:dyDescent="0.25">
      <c r="A494" s="2">
        <v>43034</v>
      </c>
      <c r="B494" t="s">
        <v>1</v>
      </c>
      <c r="C494" s="3" t="s">
        <v>60</v>
      </c>
      <c r="D494" s="3">
        <v>0.49652777777777773</v>
      </c>
      <c r="H494">
        <v>1</v>
      </c>
      <c r="I494" t="s">
        <v>3</v>
      </c>
      <c r="J494" t="s">
        <v>4</v>
      </c>
      <c r="K494">
        <v>1</v>
      </c>
      <c r="L494">
        <v>2</v>
      </c>
      <c r="M494">
        <v>2</v>
      </c>
    </row>
    <row r="495" spans="1:15" x14ac:dyDescent="0.25">
      <c r="A495" s="2">
        <v>43034</v>
      </c>
      <c r="B495" t="s">
        <v>1</v>
      </c>
      <c r="C495" s="3" t="s">
        <v>61</v>
      </c>
      <c r="D495" s="3">
        <v>0.50972222222222219</v>
      </c>
      <c r="H495">
        <v>1</v>
      </c>
      <c r="I495" t="s">
        <v>9</v>
      </c>
      <c r="J495" t="s">
        <v>5</v>
      </c>
    </row>
    <row r="496" spans="1:15" x14ac:dyDescent="0.25">
      <c r="A496" s="2">
        <v>43034</v>
      </c>
      <c r="C496" s="3" t="s">
        <v>61</v>
      </c>
      <c r="D496" s="3">
        <v>0.50972222222222219</v>
      </c>
      <c r="N496">
        <v>1</v>
      </c>
      <c r="O496">
        <v>0</v>
      </c>
    </row>
    <row r="497" spans="1:16" x14ac:dyDescent="0.25">
      <c r="A497" s="2">
        <v>43034</v>
      </c>
      <c r="B497" t="s">
        <v>1</v>
      </c>
      <c r="C497" s="3" t="s">
        <v>61</v>
      </c>
      <c r="D497" s="3">
        <v>0.51041666666666663</v>
      </c>
      <c r="F497" s="7"/>
      <c r="G497" s="7"/>
      <c r="H497" s="7"/>
      <c r="N497">
        <v>1</v>
      </c>
      <c r="O497">
        <v>0</v>
      </c>
    </row>
    <row r="498" spans="1:16" s="29" customFormat="1" x14ac:dyDescent="0.25">
      <c r="A498" s="28">
        <v>43034</v>
      </c>
      <c r="B498" s="29" t="s">
        <v>1</v>
      </c>
      <c r="C498" s="31" t="s">
        <v>61</v>
      </c>
      <c r="D498" s="31">
        <v>0.51111111111111118</v>
      </c>
      <c r="E498" s="29" t="s">
        <v>91</v>
      </c>
      <c r="F498" s="33"/>
      <c r="G498" s="33"/>
      <c r="H498" s="33"/>
      <c r="P498" s="29">
        <v>2</v>
      </c>
    </row>
    <row r="499" spans="1:16" x14ac:dyDescent="0.25">
      <c r="A499" s="2">
        <v>43034</v>
      </c>
      <c r="B499" t="s">
        <v>1</v>
      </c>
      <c r="C499" s="3" t="s">
        <v>61</v>
      </c>
      <c r="D499" s="3">
        <v>0.51111111111111118</v>
      </c>
      <c r="F499" s="7"/>
      <c r="G499" s="7"/>
      <c r="H499" s="7"/>
    </row>
    <row r="500" spans="1:16" x14ac:dyDescent="0.25">
      <c r="A500" s="2">
        <v>43034</v>
      </c>
      <c r="B500" t="s">
        <v>1</v>
      </c>
      <c r="C500" s="3" t="s">
        <v>61</v>
      </c>
      <c r="D500" s="3">
        <v>0.51180555555555551</v>
      </c>
      <c r="H500">
        <v>1</v>
      </c>
      <c r="J500" t="s">
        <v>1</v>
      </c>
    </row>
    <row r="501" spans="1:16" x14ac:dyDescent="0.25">
      <c r="A501" s="2">
        <v>43034</v>
      </c>
      <c r="B501" t="s">
        <v>1</v>
      </c>
      <c r="C501" s="3" t="s">
        <v>61</v>
      </c>
      <c r="D501" s="3">
        <v>0.51458333333333328</v>
      </c>
      <c r="H501">
        <v>1</v>
      </c>
      <c r="J501" t="s">
        <v>1</v>
      </c>
    </row>
    <row r="502" spans="1:16" x14ac:dyDescent="0.25">
      <c r="A502" s="2">
        <v>43034</v>
      </c>
      <c r="B502" t="s">
        <v>1</v>
      </c>
      <c r="C502" s="3" t="s">
        <v>61</v>
      </c>
      <c r="D502" s="3">
        <v>0.52013888888888882</v>
      </c>
      <c r="H502">
        <v>1</v>
      </c>
      <c r="I502" t="s">
        <v>18</v>
      </c>
      <c r="J502" t="s">
        <v>1</v>
      </c>
    </row>
    <row r="503" spans="1:16" x14ac:dyDescent="0.25">
      <c r="A503" s="2">
        <v>43034</v>
      </c>
      <c r="B503" t="s">
        <v>1</v>
      </c>
      <c r="C503" s="3" t="s">
        <v>61</v>
      </c>
      <c r="D503" s="3">
        <v>0.5</v>
      </c>
    </row>
    <row r="504" spans="1:16" s="6" customFormat="1" x14ac:dyDescent="0.25">
      <c r="A504" s="18">
        <v>43034</v>
      </c>
      <c r="B504" s="6" t="s">
        <v>1</v>
      </c>
      <c r="C504" s="20" t="s">
        <v>61</v>
      </c>
      <c r="D504" s="20">
        <v>0.52083333333333337</v>
      </c>
      <c r="E504" s="6">
        <v>1</v>
      </c>
      <c r="F504" s="6" t="s">
        <v>9</v>
      </c>
      <c r="G504" s="6" t="s">
        <v>5</v>
      </c>
      <c r="K504" s="6">
        <v>1</v>
      </c>
      <c r="L504" s="6">
        <v>2</v>
      </c>
      <c r="M504" s="6">
        <v>1</v>
      </c>
    </row>
    <row r="505" spans="1:16" x14ac:dyDescent="0.25">
      <c r="A505" s="2">
        <v>43034</v>
      </c>
      <c r="B505" t="s">
        <v>1</v>
      </c>
      <c r="C505" s="3" t="s">
        <v>61</v>
      </c>
      <c r="D505" s="3">
        <v>0.52152777777777781</v>
      </c>
      <c r="H505">
        <v>1</v>
      </c>
      <c r="I505" t="s">
        <v>3</v>
      </c>
      <c r="J505" t="s">
        <v>4</v>
      </c>
    </row>
    <row r="506" spans="1:16" s="6" customFormat="1" x14ac:dyDescent="0.25">
      <c r="A506" s="18">
        <v>43034</v>
      </c>
      <c r="B506" s="6" t="s">
        <v>1</v>
      </c>
      <c r="C506" s="20" t="s">
        <v>61</v>
      </c>
      <c r="D506" s="20">
        <v>0.52777777777777779</v>
      </c>
      <c r="E506" s="6">
        <v>1</v>
      </c>
      <c r="F506" s="6" t="s">
        <v>3</v>
      </c>
    </row>
    <row r="507" spans="1:16" x14ac:dyDescent="0.25">
      <c r="A507" s="2">
        <v>43034</v>
      </c>
      <c r="B507" t="s">
        <v>1</v>
      </c>
      <c r="C507" s="3" t="s">
        <v>61</v>
      </c>
      <c r="D507" s="3">
        <v>0.52986111111111112</v>
      </c>
      <c r="H507">
        <v>1</v>
      </c>
      <c r="I507" t="s">
        <v>9</v>
      </c>
      <c r="J507" t="s">
        <v>5</v>
      </c>
    </row>
    <row r="508" spans="1:16" x14ac:dyDescent="0.25">
      <c r="A508" s="2">
        <v>43034</v>
      </c>
      <c r="B508" t="s">
        <v>1</v>
      </c>
      <c r="C508" s="3" t="s">
        <v>61</v>
      </c>
      <c r="D508" s="3">
        <v>0.53472222222222221</v>
      </c>
      <c r="H508">
        <v>1</v>
      </c>
      <c r="I508" t="s">
        <v>12</v>
      </c>
      <c r="J508" t="s">
        <v>11</v>
      </c>
    </row>
    <row r="509" spans="1:16" x14ac:dyDescent="0.25">
      <c r="A509" s="2">
        <v>43034</v>
      </c>
      <c r="B509" t="s">
        <v>1</v>
      </c>
      <c r="C509" s="3" t="s">
        <v>61</v>
      </c>
      <c r="D509" s="3">
        <v>0.53680555555555554</v>
      </c>
      <c r="H509">
        <v>1</v>
      </c>
    </row>
    <row r="510" spans="1:16" x14ac:dyDescent="0.25">
      <c r="A510" s="2">
        <v>43010</v>
      </c>
      <c r="B510" t="s">
        <v>1</v>
      </c>
      <c r="C510" s="3" t="s">
        <v>79</v>
      </c>
      <c r="D510" s="3">
        <v>0.46666666666666662</v>
      </c>
      <c r="H510">
        <v>1</v>
      </c>
    </row>
    <row r="511" spans="1:16" s="6" customFormat="1" x14ac:dyDescent="0.25">
      <c r="A511" s="18">
        <v>43035</v>
      </c>
      <c r="B511" s="6" t="s">
        <v>1</v>
      </c>
      <c r="C511" s="20" t="s">
        <v>79</v>
      </c>
      <c r="D511" s="20">
        <v>0.47013888888888888</v>
      </c>
      <c r="E511" s="6">
        <v>1</v>
      </c>
      <c r="F511" s="6" t="s">
        <v>3</v>
      </c>
      <c r="G511" s="6" t="s">
        <v>1</v>
      </c>
      <c r="K511" s="6">
        <v>1</v>
      </c>
      <c r="L511" s="6">
        <v>2</v>
      </c>
      <c r="M511" s="6">
        <v>2</v>
      </c>
    </row>
    <row r="512" spans="1:16" x14ac:dyDescent="0.25">
      <c r="A512" s="2">
        <v>43035</v>
      </c>
      <c r="B512" t="s">
        <v>1</v>
      </c>
      <c r="C512" s="3" t="s">
        <v>79</v>
      </c>
      <c r="D512" s="3">
        <v>0.47569444444444442</v>
      </c>
      <c r="H512">
        <v>1</v>
      </c>
      <c r="I512" t="s">
        <v>20</v>
      </c>
      <c r="J512" t="s">
        <v>5</v>
      </c>
    </row>
    <row r="513" spans="1:16" s="29" customFormat="1" x14ac:dyDescent="0.25">
      <c r="A513" s="28">
        <v>43035</v>
      </c>
      <c r="B513" s="29" t="s">
        <v>1</v>
      </c>
      <c r="C513" s="31" t="s">
        <v>79</v>
      </c>
      <c r="D513" s="31">
        <v>0.47638888888888892</v>
      </c>
      <c r="E513" s="29" t="s">
        <v>85</v>
      </c>
    </row>
    <row r="514" spans="1:16" x14ac:dyDescent="0.25">
      <c r="A514" s="2">
        <v>43035</v>
      </c>
      <c r="B514" t="s">
        <v>1</v>
      </c>
      <c r="C514" s="3" t="s">
        <v>79</v>
      </c>
      <c r="D514" s="3">
        <v>0.4770833333333333</v>
      </c>
      <c r="P514">
        <v>1</v>
      </c>
    </row>
    <row r="515" spans="1:16" x14ac:dyDescent="0.25">
      <c r="A515" s="2">
        <v>43035</v>
      </c>
      <c r="B515" t="s">
        <v>1</v>
      </c>
      <c r="C515" s="3" t="s">
        <v>79</v>
      </c>
      <c r="D515" s="3">
        <v>0.4777777777777778</v>
      </c>
      <c r="F515" s="7"/>
      <c r="G515" s="7"/>
      <c r="H515" s="7"/>
      <c r="N515">
        <v>1</v>
      </c>
      <c r="O515">
        <v>0</v>
      </c>
    </row>
    <row r="516" spans="1:16" x14ac:dyDescent="0.25">
      <c r="A516" s="2">
        <v>43035</v>
      </c>
      <c r="B516" t="s">
        <v>1</v>
      </c>
      <c r="C516" s="3" t="s">
        <v>79</v>
      </c>
      <c r="D516" s="3">
        <v>0.47916666666666669</v>
      </c>
      <c r="F516" s="7"/>
      <c r="G516" s="7"/>
      <c r="H516" s="7"/>
      <c r="N516">
        <v>1</v>
      </c>
      <c r="O516">
        <v>0</v>
      </c>
    </row>
    <row r="517" spans="1:16" s="6" customFormat="1" x14ac:dyDescent="0.25">
      <c r="A517" s="18">
        <v>43035</v>
      </c>
      <c r="B517" s="6" t="s">
        <v>1</v>
      </c>
      <c r="C517" s="20" t="s">
        <v>79</v>
      </c>
      <c r="D517" s="20">
        <v>0.47986111111111113</v>
      </c>
      <c r="E517" s="6">
        <v>1</v>
      </c>
      <c r="F517" s="6" t="s">
        <v>3</v>
      </c>
      <c r="G517" s="6" t="s">
        <v>4</v>
      </c>
      <c r="K517" s="6">
        <v>1</v>
      </c>
      <c r="L517" s="6">
        <v>3</v>
      </c>
      <c r="M517" s="6">
        <v>2</v>
      </c>
    </row>
    <row r="518" spans="1:16" s="6" customFormat="1" x14ac:dyDescent="0.25">
      <c r="A518" s="18">
        <v>43035</v>
      </c>
      <c r="B518" s="6" t="s">
        <v>1</v>
      </c>
      <c r="C518" s="20" t="s">
        <v>79</v>
      </c>
      <c r="D518" s="20">
        <v>0.48402777777777778</v>
      </c>
      <c r="E518" s="6">
        <v>1</v>
      </c>
      <c r="F518" s="6" t="s">
        <v>3</v>
      </c>
      <c r="G518" s="6" t="s">
        <v>4</v>
      </c>
      <c r="K518" s="6">
        <v>1</v>
      </c>
      <c r="L518" s="6">
        <v>5</v>
      </c>
      <c r="M518" s="6">
        <v>2</v>
      </c>
      <c r="N518" s="6">
        <v>1</v>
      </c>
      <c r="O518" s="6">
        <v>1</v>
      </c>
    </row>
    <row r="519" spans="1:16" s="6" customFormat="1" x14ac:dyDescent="0.25">
      <c r="A519" s="18">
        <v>43035</v>
      </c>
      <c r="B519" s="6" t="s">
        <v>1</v>
      </c>
      <c r="C519" s="20" t="s">
        <v>79</v>
      </c>
      <c r="D519" s="20">
        <v>0.48472222222222222</v>
      </c>
      <c r="E519" s="6">
        <v>1</v>
      </c>
      <c r="F519" s="6" t="s">
        <v>9</v>
      </c>
      <c r="G519" s="6" t="s">
        <v>5</v>
      </c>
    </row>
    <row r="520" spans="1:16" x14ac:dyDescent="0.25">
      <c r="A520" s="2">
        <v>43035</v>
      </c>
      <c r="B520" t="s">
        <v>1</v>
      </c>
      <c r="C520" s="3" t="s">
        <v>79</v>
      </c>
      <c r="D520" s="3">
        <v>0.4916666666666667</v>
      </c>
      <c r="H520">
        <v>1</v>
      </c>
    </row>
    <row r="521" spans="1:16" s="6" customFormat="1" x14ac:dyDescent="0.25">
      <c r="A521" s="18">
        <v>43035</v>
      </c>
      <c r="B521" s="6" t="s">
        <v>1</v>
      </c>
      <c r="C521" s="20" t="s">
        <v>79</v>
      </c>
      <c r="D521" s="20">
        <v>0.49236111111111108</v>
      </c>
      <c r="E521" s="6">
        <v>1</v>
      </c>
      <c r="F521" s="6" t="s">
        <v>12</v>
      </c>
      <c r="G521" s="6" t="s">
        <v>13</v>
      </c>
      <c r="K521" s="6">
        <v>1</v>
      </c>
      <c r="L521" s="6">
        <v>3</v>
      </c>
      <c r="M521" s="6">
        <v>3</v>
      </c>
    </row>
    <row r="522" spans="1:16" x14ac:dyDescent="0.25">
      <c r="A522" s="2">
        <v>43035</v>
      </c>
      <c r="B522" t="s">
        <v>1</v>
      </c>
      <c r="C522" s="3" t="s">
        <v>49</v>
      </c>
      <c r="D522" s="3">
        <v>0.5</v>
      </c>
      <c r="H522">
        <v>1</v>
      </c>
      <c r="J522" t="s">
        <v>1</v>
      </c>
    </row>
    <row r="523" spans="1:16" x14ac:dyDescent="0.25">
      <c r="A523" s="2">
        <v>43035</v>
      </c>
      <c r="B523" t="s">
        <v>1</v>
      </c>
      <c r="C523" s="3" t="s">
        <v>49</v>
      </c>
      <c r="D523" s="3">
        <v>0.50069444444444444</v>
      </c>
      <c r="H523">
        <v>1</v>
      </c>
      <c r="J523" t="s">
        <v>11</v>
      </c>
      <c r="K523">
        <v>1</v>
      </c>
      <c r="L523">
        <v>2</v>
      </c>
      <c r="M523">
        <v>2</v>
      </c>
    </row>
    <row r="524" spans="1:16" x14ac:dyDescent="0.25">
      <c r="A524" s="2">
        <v>43035</v>
      </c>
      <c r="B524" t="s">
        <v>1</v>
      </c>
      <c r="C524" s="3" t="s">
        <v>49</v>
      </c>
      <c r="D524" s="3">
        <v>0.50138888888888888</v>
      </c>
      <c r="H524">
        <v>1</v>
      </c>
    </row>
    <row r="525" spans="1:16" s="6" customFormat="1" x14ac:dyDescent="0.25">
      <c r="A525" s="18">
        <v>43035</v>
      </c>
      <c r="B525" s="6" t="s">
        <v>1</v>
      </c>
      <c r="C525" s="20" t="s">
        <v>49</v>
      </c>
      <c r="D525" s="20">
        <v>0.50972222222222219</v>
      </c>
      <c r="E525" s="6">
        <v>1</v>
      </c>
      <c r="F525" s="6" t="s">
        <v>9</v>
      </c>
      <c r="G525" s="6" t="s">
        <v>5</v>
      </c>
      <c r="K525" s="6">
        <v>1</v>
      </c>
      <c r="L525" s="6">
        <v>2</v>
      </c>
      <c r="M525" s="6">
        <v>2</v>
      </c>
    </row>
    <row r="526" spans="1:16" x14ac:dyDescent="0.25">
      <c r="A526" s="2">
        <v>43035</v>
      </c>
      <c r="B526" t="s">
        <v>1</v>
      </c>
      <c r="C526" s="3" t="s">
        <v>49</v>
      </c>
      <c r="D526" s="3">
        <v>0.51250000000000007</v>
      </c>
      <c r="H526">
        <v>1</v>
      </c>
    </row>
    <row r="527" spans="1:16" x14ac:dyDescent="0.25">
      <c r="A527" s="2">
        <v>43035</v>
      </c>
      <c r="B527" t="s">
        <v>1</v>
      </c>
      <c r="C527" s="3" t="s">
        <v>49</v>
      </c>
      <c r="D527" s="3">
        <v>0.51388888888888895</v>
      </c>
      <c r="H527">
        <v>1</v>
      </c>
      <c r="I527" t="s">
        <v>3</v>
      </c>
      <c r="J527" t="s">
        <v>4</v>
      </c>
    </row>
    <row r="528" spans="1:16" x14ac:dyDescent="0.25">
      <c r="A528" s="2">
        <v>43035</v>
      </c>
      <c r="B528" t="s">
        <v>1</v>
      </c>
      <c r="C528" s="3" t="s">
        <v>80</v>
      </c>
      <c r="D528" s="3">
        <v>0.59791666666666665</v>
      </c>
      <c r="H528">
        <v>1</v>
      </c>
      <c r="I528" t="s">
        <v>9</v>
      </c>
      <c r="J528" t="s">
        <v>5</v>
      </c>
      <c r="K528">
        <v>1</v>
      </c>
      <c r="L528">
        <v>2</v>
      </c>
      <c r="M528">
        <v>2</v>
      </c>
    </row>
    <row r="529" spans="1:16" x14ac:dyDescent="0.25">
      <c r="A529" s="2">
        <v>43035</v>
      </c>
      <c r="B529" t="s">
        <v>1</v>
      </c>
      <c r="C529" s="3" t="s">
        <v>80</v>
      </c>
      <c r="D529" s="3">
        <v>0.6</v>
      </c>
      <c r="H529">
        <v>1</v>
      </c>
      <c r="I529" t="s">
        <v>3</v>
      </c>
      <c r="J529" t="s">
        <v>4</v>
      </c>
      <c r="K529">
        <v>1</v>
      </c>
      <c r="L529">
        <v>3</v>
      </c>
      <c r="M529">
        <v>1</v>
      </c>
    </row>
    <row r="530" spans="1:16" s="29" customFormat="1" x14ac:dyDescent="0.25">
      <c r="A530" s="28">
        <v>43035</v>
      </c>
      <c r="B530" s="29" t="s">
        <v>1</v>
      </c>
      <c r="C530" s="31" t="s">
        <v>80</v>
      </c>
      <c r="D530" s="31">
        <v>0.60138888888888886</v>
      </c>
      <c r="E530" s="29" t="s">
        <v>92</v>
      </c>
      <c r="F530" s="33"/>
    </row>
    <row r="531" spans="1:16" x14ac:dyDescent="0.25">
      <c r="A531" s="2">
        <v>43035</v>
      </c>
      <c r="B531" t="s">
        <v>1</v>
      </c>
      <c r="C531" s="3" t="s">
        <v>80</v>
      </c>
      <c r="D531" s="3">
        <v>0.60277777777777775</v>
      </c>
      <c r="F531" s="7"/>
      <c r="H531">
        <v>1</v>
      </c>
      <c r="P531">
        <v>1</v>
      </c>
    </row>
    <row r="532" spans="1:16" x14ac:dyDescent="0.25">
      <c r="A532" s="2">
        <v>43035</v>
      </c>
      <c r="B532" t="s">
        <v>1</v>
      </c>
      <c r="C532" s="3" t="s">
        <v>80</v>
      </c>
      <c r="D532" s="3">
        <v>0.60347222222222219</v>
      </c>
      <c r="H532">
        <v>1</v>
      </c>
      <c r="J532" t="s">
        <v>1</v>
      </c>
    </row>
    <row r="533" spans="1:16" s="6" customFormat="1" x14ac:dyDescent="0.25">
      <c r="A533" s="18">
        <v>43035</v>
      </c>
      <c r="B533" s="6" t="s">
        <v>1</v>
      </c>
      <c r="C533" s="20" t="s">
        <v>80</v>
      </c>
      <c r="D533" s="20">
        <v>0.61458333333333337</v>
      </c>
      <c r="E533" s="6">
        <v>1</v>
      </c>
      <c r="F533" s="6" t="s">
        <v>3</v>
      </c>
      <c r="G533" s="6" t="s">
        <v>4</v>
      </c>
      <c r="K533" s="6">
        <v>1</v>
      </c>
      <c r="L533" s="6">
        <v>2</v>
      </c>
      <c r="M533" s="6">
        <v>1</v>
      </c>
    </row>
    <row r="534" spans="1:16" s="6" customFormat="1" x14ac:dyDescent="0.25">
      <c r="A534" s="18">
        <v>43035</v>
      </c>
      <c r="B534" s="6" t="s">
        <v>1</v>
      </c>
      <c r="C534" s="20" t="s">
        <v>80</v>
      </c>
      <c r="D534" s="20">
        <v>0.62152777777777779</v>
      </c>
      <c r="E534" s="6">
        <v>1</v>
      </c>
      <c r="F534" s="6" t="s">
        <v>3</v>
      </c>
      <c r="G534" s="6" t="s">
        <v>4</v>
      </c>
      <c r="K534" s="6">
        <v>1</v>
      </c>
      <c r="L534" s="6">
        <v>2</v>
      </c>
      <c r="M534" s="6">
        <v>2</v>
      </c>
    </row>
    <row r="535" spans="1:16" x14ac:dyDescent="0.25">
      <c r="A535" s="2">
        <v>43035</v>
      </c>
      <c r="B535" t="s">
        <v>1</v>
      </c>
      <c r="C535" s="3" t="s">
        <v>81</v>
      </c>
      <c r="D535" s="3">
        <v>0.64236111111111105</v>
      </c>
      <c r="H535">
        <v>1</v>
      </c>
    </row>
    <row r="536" spans="1:16" x14ac:dyDescent="0.25">
      <c r="A536" s="2">
        <v>43035</v>
      </c>
      <c r="B536" t="s">
        <v>1</v>
      </c>
      <c r="C536" s="3" t="s">
        <v>81</v>
      </c>
      <c r="D536" s="3">
        <v>0.65</v>
      </c>
      <c r="H536">
        <v>1</v>
      </c>
    </row>
    <row r="537" spans="1:16" x14ac:dyDescent="0.25">
      <c r="A537" s="2">
        <v>43041</v>
      </c>
      <c r="B537" t="s">
        <v>1</v>
      </c>
      <c r="C537" t="s">
        <v>83</v>
      </c>
      <c r="D537" s="3">
        <v>0.40625</v>
      </c>
      <c r="H537">
        <v>1</v>
      </c>
      <c r="J537" t="s">
        <v>5</v>
      </c>
      <c r="K537">
        <v>1</v>
      </c>
      <c r="L537">
        <v>2</v>
      </c>
      <c r="M537">
        <v>1</v>
      </c>
    </row>
    <row r="538" spans="1:16" x14ac:dyDescent="0.25">
      <c r="A538" s="2">
        <v>43041</v>
      </c>
      <c r="B538" t="s">
        <v>1</v>
      </c>
      <c r="C538" t="s">
        <v>83</v>
      </c>
      <c r="D538" s="3">
        <v>0.4069444444444445</v>
      </c>
      <c r="H538">
        <v>1</v>
      </c>
    </row>
    <row r="539" spans="1:16" s="29" customFormat="1" x14ac:dyDescent="0.25">
      <c r="A539" s="28">
        <v>43041</v>
      </c>
      <c r="B539" s="29" t="s">
        <v>1</v>
      </c>
      <c r="C539" s="29" t="s">
        <v>83</v>
      </c>
      <c r="D539" s="31">
        <v>0.40972222222222227</v>
      </c>
      <c r="E539" s="29" t="s">
        <v>93</v>
      </c>
      <c r="F539" s="33"/>
    </row>
    <row r="540" spans="1:16" x14ac:dyDescent="0.25">
      <c r="A540" s="2">
        <v>43041</v>
      </c>
      <c r="B540" t="s">
        <v>1</v>
      </c>
      <c r="C540" t="s">
        <v>83</v>
      </c>
      <c r="D540" s="3">
        <v>0.41319444444444442</v>
      </c>
      <c r="F540" s="7"/>
      <c r="P540">
        <v>1</v>
      </c>
    </row>
    <row r="541" spans="1:16" x14ac:dyDescent="0.25">
      <c r="A541" s="2">
        <v>43041</v>
      </c>
      <c r="B541" t="s">
        <v>1</v>
      </c>
      <c r="C541" t="s">
        <v>83</v>
      </c>
      <c r="D541" s="3">
        <v>0.41666666666666669</v>
      </c>
      <c r="H541">
        <v>1</v>
      </c>
    </row>
    <row r="542" spans="1:16" x14ac:dyDescent="0.25">
      <c r="A542" s="2">
        <v>43041</v>
      </c>
      <c r="B542" t="s">
        <v>1</v>
      </c>
      <c r="C542" t="s">
        <v>83</v>
      </c>
      <c r="D542" s="3">
        <v>0.46111111111111108</v>
      </c>
      <c r="H542">
        <v>1</v>
      </c>
      <c r="I542" t="s">
        <v>9</v>
      </c>
      <c r="J542" t="s">
        <v>5</v>
      </c>
      <c r="K542">
        <v>1</v>
      </c>
      <c r="L542">
        <v>2</v>
      </c>
      <c r="M542">
        <v>1</v>
      </c>
    </row>
    <row r="543" spans="1:16" s="6" customFormat="1" x14ac:dyDescent="0.25">
      <c r="A543" s="18">
        <v>43041</v>
      </c>
      <c r="B543" s="6" t="s">
        <v>1</v>
      </c>
      <c r="C543" s="6" t="s">
        <v>83</v>
      </c>
      <c r="D543" s="20">
        <v>0.4201388888888889</v>
      </c>
      <c r="E543" s="6">
        <v>1</v>
      </c>
      <c r="K543" s="6">
        <v>1</v>
      </c>
      <c r="L543" s="6">
        <v>2</v>
      </c>
      <c r="M543" s="6">
        <v>0</v>
      </c>
    </row>
    <row r="544" spans="1:16" x14ac:dyDescent="0.25">
      <c r="A544" s="2">
        <v>43041</v>
      </c>
      <c r="B544" t="s">
        <v>1</v>
      </c>
      <c r="C544" t="s">
        <v>83</v>
      </c>
      <c r="D544" s="3">
        <v>0.42083333333333334</v>
      </c>
      <c r="H544">
        <v>1</v>
      </c>
      <c r="J544" t="s">
        <v>4</v>
      </c>
    </row>
    <row r="545" spans="1:16" s="6" customFormat="1" x14ac:dyDescent="0.25">
      <c r="A545" s="18">
        <v>43041</v>
      </c>
      <c r="B545" s="6" t="s">
        <v>1</v>
      </c>
      <c r="C545" s="6" t="s">
        <v>83</v>
      </c>
      <c r="D545" s="20">
        <v>0.42222222222222222</v>
      </c>
      <c r="E545" s="6">
        <v>1</v>
      </c>
    </row>
    <row r="546" spans="1:16" x14ac:dyDescent="0.25">
      <c r="A546" s="2">
        <v>43041</v>
      </c>
      <c r="B546" t="s">
        <v>1</v>
      </c>
      <c r="C546" t="s">
        <v>83</v>
      </c>
      <c r="D546" s="3">
        <v>0.42708333333333331</v>
      </c>
      <c r="H546">
        <v>1</v>
      </c>
      <c r="J546" t="s">
        <v>1</v>
      </c>
    </row>
    <row r="547" spans="1:16" x14ac:dyDescent="0.25">
      <c r="A547" s="2">
        <v>43041</v>
      </c>
      <c r="B547" t="s">
        <v>1</v>
      </c>
      <c r="C547" t="s">
        <v>23</v>
      </c>
      <c r="D547" s="3">
        <v>0.43333333333333335</v>
      </c>
      <c r="H547">
        <v>1</v>
      </c>
      <c r="J547" t="s">
        <v>1</v>
      </c>
    </row>
    <row r="548" spans="1:16" x14ac:dyDescent="0.25">
      <c r="A548" s="2">
        <v>43041</v>
      </c>
      <c r="B548" t="s">
        <v>1</v>
      </c>
      <c r="C548" t="s">
        <v>23</v>
      </c>
      <c r="D548" s="3">
        <v>0.4368055555555555</v>
      </c>
      <c r="H548">
        <v>1</v>
      </c>
      <c r="I548" t="s">
        <v>3</v>
      </c>
      <c r="J548" t="s">
        <v>4</v>
      </c>
    </row>
    <row r="549" spans="1:16" s="29" customFormat="1" x14ac:dyDescent="0.25">
      <c r="A549" s="28">
        <v>43041</v>
      </c>
      <c r="B549" s="29" t="s">
        <v>1</v>
      </c>
      <c r="C549" s="29" t="s">
        <v>23</v>
      </c>
      <c r="D549" s="31">
        <v>0.4368055555555555</v>
      </c>
      <c r="E549" s="29" t="s">
        <v>93</v>
      </c>
      <c r="F549" s="33"/>
    </row>
    <row r="550" spans="1:16" x14ac:dyDescent="0.25">
      <c r="A550" s="2">
        <v>43041</v>
      </c>
      <c r="B550" t="s">
        <v>1</v>
      </c>
      <c r="C550" t="s">
        <v>23</v>
      </c>
      <c r="D550" s="3">
        <v>0.4375</v>
      </c>
      <c r="F550" s="7"/>
      <c r="P550">
        <v>2</v>
      </c>
    </row>
    <row r="551" spans="1:16" s="6" customFormat="1" x14ac:dyDescent="0.25">
      <c r="A551" s="18">
        <v>43041</v>
      </c>
      <c r="B551" s="6" t="s">
        <v>1</v>
      </c>
      <c r="C551" s="6" t="s">
        <v>23</v>
      </c>
      <c r="D551" s="20">
        <v>0.4381944444444445</v>
      </c>
      <c r="E551" s="6">
        <v>1</v>
      </c>
      <c r="F551" s="6" t="s">
        <v>3</v>
      </c>
      <c r="G551" s="6" t="s">
        <v>5</v>
      </c>
      <c r="K551" s="6">
        <v>1</v>
      </c>
      <c r="L551" s="6">
        <v>3</v>
      </c>
      <c r="M551" s="6">
        <v>2</v>
      </c>
    </row>
    <row r="552" spans="1:16" x14ac:dyDescent="0.25">
      <c r="A552" s="2">
        <v>43041</v>
      </c>
      <c r="B552" t="s">
        <v>1</v>
      </c>
      <c r="C552" t="s">
        <v>23</v>
      </c>
      <c r="D552" s="3">
        <v>0.43958333333333338</v>
      </c>
      <c r="H552">
        <v>1</v>
      </c>
      <c r="I552" t="s">
        <v>9</v>
      </c>
      <c r="J552" t="s">
        <v>5</v>
      </c>
    </row>
    <row r="553" spans="1:16" x14ac:dyDescent="0.25">
      <c r="A553" s="2">
        <v>43041</v>
      </c>
      <c r="B553" t="s">
        <v>1</v>
      </c>
      <c r="C553" t="s">
        <v>23</v>
      </c>
      <c r="D553" s="3">
        <v>0.44444444444444442</v>
      </c>
      <c r="H553">
        <v>1</v>
      </c>
      <c r="J553" t="s">
        <v>1</v>
      </c>
      <c r="K553">
        <v>1</v>
      </c>
      <c r="L553">
        <v>2</v>
      </c>
      <c r="M553">
        <v>2</v>
      </c>
    </row>
    <row r="554" spans="1:16" s="6" customFormat="1" x14ac:dyDescent="0.25">
      <c r="A554" s="18">
        <v>43041</v>
      </c>
      <c r="B554" s="6" t="s">
        <v>1</v>
      </c>
      <c r="C554" s="6" t="s">
        <v>23</v>
      </c>
      <c r="D554" s="20">
        <v>0.44513888888888892</v>
      </c>
      <c r="E554" s="6">
        <v>1</v>
      </c>
      <c r="F554" s="6" t="s">
        <v>12</v>
      </c>
      <c r="G554" s="6" t="s">
        <v>4</v>
      </c>
      <c r="N554" s="6">
        <v>1</v>
      </c>
      <c r="O554" s="6">
        <v>1</v>
      </c>
    </row>
    <row r="555" spans="1:16" x14ac:dyDescent="0.25">
      <c r="A555" s="2">
        <v>43041</v>
      </c>
      <c r="B555" t="s">
        <v>1</v>
      </c>
      <c r="C555" t="s">
        <v>23</v>
      </c>
      <c r="D555" s="3">
        <v>0.4465277777777778</v>
      </c>
      <c r="H555">
        <v>1</v>
      </c>
      <c r="I555" t="s">
        <v>18</v>
      </c>
      <c r="J555" t="s">
        <v>5</v>
      </c>
      <c r="K555">
        <v>1</v>
      </c>
      <c r="L555">
        <v>3</v>
      </c>
      <c r="M555">
        <v>1</v>
      </c>
    </row>
    <row r="556" spans="1:16" s="6" customFormat="1" x14ac:dyDescent="0.25">
      <c r="A556" s="18">
        <v>43041</v>
      </c>
      <c r="B556" s="6" t="s">
        <v>1</v>
      </c>
      <c r="C556" s="6" t="s">
        <v>23</v>
      </c>
      <c r="D556" s="20">
        <v>0.4548611111111111</v>
      </c>
      <c r="E556" s="6">
        <v>1</v>
      </c>
      <c r="F556" s="6" t="s">
        <v>3</v>
      </c>
      <c r="G556" s="6" t="s">
        <v>4</v>
      </c>
      <c r="K556" s="6">
        <v>1</v>
      </c>
      <c r="L556" s="6">
        <v>4</v>
      </c>
      <c r="M556" s="6">
        <v>1</v>
      </c>
    </row>
    <row r="557" spans="1:16" x14ac:dyDescent="0.25">
      <c r="A557" s="2">
        <v>43041</v>
      </c>
      <c r="B557" t="s">
        <v>1</v>
      </c>
      <c r="C557" t="s">
        <v>23</v>
      </c>
      <c r="D557" s="3">
        <v>0.46111111111111108</v>
      </c>
      <c r="H557">
        <v>1</v>
      </c>
      <c r="J557" t="s">
        <v>5</v>
      </c>
    </row>
    <row r="558" spans="1:16" x14ac:dyDescent="0.25">
      <c r="A558" s="2">
        <v>43041</v>
      </c>
      <c r="B558" t="s">
        <v>1</v>
      </c>
      <c r="C558" t="s">
        <v>83</v>
      </c>
      <c r="D558" s="3">
        <v>0.39861111111111108</v>
      </c>
      <c r="H558">
        <v>1</v>
      </c>
    </row>
    <row r="559" spans="1:16" s="6" customFormat="1" x14ac:dyDescent="0.25">
      <c r="A559" s="18">
        <v>43041</v>
      </c>
      <c r="B559" s="6" t="s">
        <v>1</v>
      </c>
      <c r="C559" s="6" t="s">
        <v>83</v>
      </c>
      <c r="D559" s="20">
        <v>0.39930555555555558</v>
      </c>
      <c r="E559" s="6">
        <v>1</v>
      </c>
      <c r="F559" s="6" t="s">
        <v>9</v>
      </c>
      <c r="G559" s="6" t="s">
        <v>5</v>
      </c>
      <c r="K559" s="6">
        <v>1</v>
      </c>
      <c r="L559" s="6">
        <v>3</v>
      </c>
      <c r="M559" s="6">
        <v>1</v>
      </c>
    </row>
    <row r="560" spans="1:16" s="29" customFormat="1" x14ac:dyDescent="0.25">
      <c r="A560" s="28">
        <v>43041</v>
      </c>
      <c r="B560" s="29" t="s">
        <v>1</v>
      </c>
      <c r="C560" s="29" t="s">
        <v>83</v>
      </c>
      <c r="D560" s="31">
        <v>0.40069444444444446</v>
      </c>
      <c r="E560" s="29" t="s">
        <v>87</v>
      </c>
    </row>
    <row r="561" spans="1:16" x14ac:dyDescent="0.25">
      <c r="A561" s="2">
        <v>43041</v>
      </c>
      <c r="B561" t="s">
        <v>1</v>
      </c>
      <c r="C561" t="s">
        <v>83</v>
      </c>
      <c r="D561" s="3">
        <v>0.40277777777777773</v>
      </c>
      <c r="P561">
        <v>4</v>
      </c>
    </row>
    <row r="562" spans="1:16" x14ac:dyDescent="0.25">
      <c r="A562" s="2">
        <v>43041</v>
      </c>
      <c r="B562" t="s">
        <v>1</v>
      </c>
      <c r="C562" t="s">
        <v>83</v>
      </c>
      <c r="D562" s="3">
        <v>0.40416666666666662</v>
      </c>
      <c r="F562" s="7"/>
      <c r="G562" s="7"/>
      <c r="H562" s="7"/>
      <c r="N562">
        <v>1</v>
      </c>
      <c r="O562">
        <v>0</v>
      </c>
    </row>
    <row r="563" spans="1:16" s="6" customFormat="1" x14ac:dyDescent="0.25">
      <c r="A563" s="18">
        <v>43041</v>
      </c>
      <c r="B563" s="6" t="s">
        <v>1</v>
      </c>
      <c r="C563" s="6" t="s">
        <v>83</v>
      </c>
      <c r="D563" s="20">
        <v>0.40625</v>
      </c>
      <c r="E563" s="6">
        <v>1</v>
      </c>
      <c r="F563" s="6" t="s">
        <v>12</v>
      </c>
      <c r="G563" s="6" t="s">
        <v>11</v>
      </c>
    </row>
    <row r="564" spans="1:16" x14ac:dyDescent="0.25">
      <c r="A564" s="2">
        <v>43041</v>
      </c>
      <c r="B564" t="s">
        <v>1</v>
      </c>
      <c r="C564" t="s">
        <v>83</v>
      </c>
      <c r="D564" s="3">
        <v>0.4069444444444445</v>
      </c>
      <c r="H564">
        <v>1</v>
      </c>
      <c r="J564" t="s">
        <v>5</v>
      </c>
    </row>
    <row r="565" spans="1:16" x14ac:dyDescent="0.25">
      <c r="A565" s="2">
        <v>43041</v>
      </c>
      <c r="B565" t="s">
        <v>1</v>
      </c>
      <c r="C565" t="s">
        <v>83</v>
      </c>
      <c r="D565" s="3">
        <v>0.41041666666666665</v>
      </c>
      <c r="H565">
        <v>1</v>
      </c>
      <c r="I565" t="s">
        <v>3</v>
      </c>
      <c r="J565" t="s">
        <v>1</v>
      </c>
    </row>
    <row r="566" spans="1:16" x14ac:dyDescent="0.25">
      <c r="A566" s="2">
        <v>43041</v>
      </c>
      <c r="B566" t="s">
        <v>1</v>
      </c>
      <c r="C566" t="s">
        <v>83</v>
      </c>
      <c r="D566" s="3">
        <v>0.41180555555555554</v>
      </c>
      <c r="H566">
        <v>1</v>
      </c>
      <c r="I566" t="s">
        <v>9</v>
      </c>
      <c r="J566" t="s">
        <v>28</v>
      </c>
      <c r="K566">
        <v>1</v>
      </c>
      <c r="L566">
        <v>2</v>
      </c>
      <c r="M566">
        <v>2</v>
      </c>
    </row>
    <row r="567" spans="1:16" x14ac:dyDescent="0.25">
      <c r="A567" s="2">
        <v>43041</v>
      </c>
      <c r="B567" t="s">
        <v>1</v>
      </c>
      <c r="C567" t="s">
        <v>83</v>
      </c>
      <c r="D567" s="3">
        <v>0.41250000000000003</v>
      </c>
      <c r="H567">
        <v>1</v>
      </c>
    </row>
    <row r="568" spans="1:16" s="6" customFormat="1" x14ac:dyDescent="0.25">
      <c r="A568" s="18">
        <v>43041</v>
      </c>
      <c r="B568" s="6" t="s">
        <v>1</v>
      </c>
      <c r="C568" s="6" t="s">
        <v>83</v>
      </c>
      <c r="D568" s="20">
        <v>0.41597222222222219</v>
      </c>
      <c r="E568" s="6">
        <v>1</v>
      </c>
      <c r="G568" s="6" t="s">
        <v>7</v>
      </c>
      <c r="K568" s="6">
        <v>1</v>
      </c>
      <c r="L568" s="6">
        <v>2</v>
      </c>
      <c r="M568" s="6">
        <v>1</v>
      </c>
    </row>
    <row r="569" spans="1:16" x14ac:dyDescent="0.25">
      <c r="A569" s="2">
        <v>43041</v>
      </c>
      <c r="B569" t="s">
        <v>1</v>
      </c>
      <c r="C569" t="s">
        <v>83</v>
      </c>
      <c r="D569" s="3">
        <v>0.41805555555555557</v>
      </c>
      <c r="H569">
        <v>1</v>
      </c>
      <c r="I569" t="s">
        <v>12</v>
      </c>
      <c r="J569" t="s">
        <v>13</v>
      </c>
    </row>
    <row r="570" spans="1:16" x14ac:dyDescent="0.25">
      <c r="A570" s="2">
        <v>43041</v>
      </c>
      <c r="B570" t="s">
        <v>1</v>
      </c>
      <c r="C570" t="s">
        <v>83</v>
      </c>
      <c r="D570" s="3">
        <v>0.42291666666666666</v>
      </c>
      <c r="H570">
        <v>1</v>
      </c>
      <c r="I570" t="s">
        <v>9</v>
      </c>
      <c r="J570" t="s">
        <v>28</v>
      </c>
      <c r="K570">
        <v>1</v>
      </c>
      <c r="L570">
        <v>2</v>
      </c>
      <c r="M570" t="s">
        <v>8</v>
      </c>
    </row>
    <row r="571" spans="1:16" s="6" customFormat="1" x14ac:dyDescent="0.25">
      <c r="A571" s="18">
        <v>43041</v>
      </c>
      <c r="B571" s="6" t="s">
        <v>1</v>
      </c>
      <c r="C571" s="6" t="s">
        <v>83</v>
      </c>
      <c r="D571" s="20">
        <v>0.42499999999999999</v>
      </c>
      <c r="E571" s="6">
        <v>1</v>
      </c>
      <c r="G571" s="6" t="s">
        <v>7</v>
      </c>
      <c r="K571" s="6">
        <v>1</v>
      </c>
      <c r="L571" s="6">
        <v>3</v>
      </c>
      <c r="M571" s="6">
        <v>1</v>
      </c>
    </row>
    <row r="572" spans="1:16" x14ac:dyDescent="0.25">
      <c r="A572" s="2">
        <v>43041</v>
      </c>
      <c r="B572" t="s">
        <v>1</v>
      </c>
      <c r="C572" t="s">
        <v>83</v>
      </c>
      <c r="D572" s="3">
        <v>0.42569444444444443</v>
      </c>
      <c r="H572">
        <v>1</v>
      </c>
      <c r="I572" t="s">
        <v>9</v>
      </c>
      <c r="J572" t="s">
        <v>5</v>
      </c>
    </row>
    <row r="573" spans="1:16" s="6" customFormat="1" x14ac:dyDescent="0.25">
      <c r="A573" s="18">
        <v>43041</v>
      </c>
      <c r="B573" s="6" t="s">
        <v>1</v>
      </c>
      <c r="C573" s="6" t="s">
        <v>83</v>
      </c>
      <c r="D573" s="20">
        <v>0.42569444444444443</v>
      </c>
      <c r="E573" s="6">
        <v>1</v>
      </c>
      <c r="F573" s="6" t="s">
        <v>3</v>
      </c>
      <c r="G573" s="6" t="s">
        <v>4</v>
      </c>
    </row>
    <row r="574" spans="1:16" x14ac:dyDescent="0.25">
      <c r="A574" s="2">
        <v>43041</v>
      </c>
      <c r="B574" t="s">
        <v>1</v>
      </c>
      <c r="C574" t="s">
        <v>83</v>
      </c>
      <c r="D574" s="3">
        <v>0.47013888888888888</v>
      </c>
      <c r="H574">
        <v>1</v>
      </c>
      <c r="I574" t="s">
        <v>12</v>
      </c>
      <c r="J574" t="s">
        <v>13</v>
      </c>
    </row>
    <row r="575" spans="1:16" x14ac:dyDescent="0.25">
      <c r="A575" s="2">
        <v>43041</v>
      </c>
      <c r="B575" t="s">
        <v>1</v>
      </c>
      <c r="C575" t="s">
        <v>23</v>
      </c>
      <c r="D575" s="3">
        <v>0.43194444444444446</v>
      </c>
      <c r="H575">
        <v>1</v>
      </c>
      <c r="J575" t="s">
        <v>1</v>
      </c>
    </row>
    <row r="576" spans="1:16" x14ac:dyDescent="0.25">
      <c r="A576" s="2">
        <v>43041</v>
      </c>
      <c r="B576" t="s">
        <v>1</v>
      </c>
      <c r="C576" t="s">
        <v>23</v>
      </c>
      <c r="D576" s="3">
        <v>0.43611111111111112</v>
      </c>
      <c r="H576">
        <v>1</v>
      </c>
      <c r="J576" t="s">
        <v>5</v>
      </c>
    </row>
    <row r="577" spans="1:16" x14ac:dyDescent="0.25">
      <c r="A577" s="2">
        <v>43041</v>
      </c>
      <c r="B577" t="s">
        <v>1</v>
      </c>
      <c r="C577" t="s">
        <v>23</v>
      </c>
      <c r="D577" s="3">
        <v>0.44027777777777777</v>
      </c>
      <c r="H577">
        <v>1</v>
      </c>
      <c r="I577" t="s">
        <v>9</v>
      </c>
      <c r="J577" t="s">
        <v>28</v>
      </c>
      <c r="K577">
        <v>1</v>
      </c>
      <c r="L577">
        <v>3</v>
      </c>
      <c r="M577">
        <v>2</v>
      </c>
    </row>
    <row r="578" spans="1:16" x14ac:dyDescent="0.25">
      <c r="A578" s="2">
        <v>43041</v>
      </c>
      <c r="B578" t="s">
        <v>1</v>
      </c>
      <c r="C578" t="s">
        <v>23</v>
      </c>
      <c r="D578" s="3">
        <v>0.44861111111111113</v>
      </c>
      <c r="H578">
        <v>1</v>
      </c>
      <c r="I578" t="s">
        <v>9</v>
      </c>
      <c r="J578" t="s">
        <v>5</v>
      </c>
      <c r="K578">
        <v>1</v>
      </c>
      <c r="L578">
        <v>3</v>
      </c>
      <c r="M578">
        <v>1</v>
      </c>
    </row>
    <row r="579" spans="1:16" x14ac:dyDescent="0.25">
      <c r="A579" s="2">
        <v>43041</v>
      </c>
      <c r="B579" t="s">
        <v>1</v>
      </c>
      <c r="C579" t="s">
        <v>23</v>
      </c>
      <c r="D579" s="3">
        <v>0.45</v>
      </c>
      <c r="H579">
        <v>1</v>
      </c>
      <c r="J579" t="s">
        <v>5</v>
      </c>
    </row>
    <row r="580" spans="1:16" x14ac:dyDescent="0.25">
      <c r="A580" s="2">
        <v>43041</v>
      </c>
      <c r="B580" t="s">
        <v>1</v>
      </c>
      <c r="C580" t="s">
        <v>23</v>
      </c>
      <c r="D580" s="3">
        <v>0.45208333333333334</v>
      </c>
      <c r="H580">
        <v>1</v>
      </c>
      <c r="J580" t="s">
        <v>5</v>
      </c>
    </row>
    <row r="581" spans="1:16" x14ac:dyDescent="0.25">
      <c r="A581" s="2">
        <v>43041</v>
      </c>
      <c r="B581" t="s">
        <v>1</v>
      </c>
      <c r="C581" t="s">
        <v>23</v>
      </c>
      <c r="D581" s="3">
        <v>0.45347222222222222</v>
      </c>
      <c r="H581">
        <v>1</v>
      </c>
    </row>
    <row r="582" spans="1:16" x14ac:dyDescent="0.25">
      <c r="A582" s="2">
        <v>43041</v>
      </c>
      <c r="B582" t="s">
        <v>1</v>
      </c>
      <c r="C582" t="s">
        <v>23</v>
      </c>
      <c r="D582" s="3">
        <v>0.4548611111111111</v>
      </c>
      <c r="H582">
        <v>1</v>
      </c>
      <c r="I582" t="s">
        <v>18</v>
      </c>
      <c r="J582" t="s">
        <v>5</v>
      </c>
    </row>
    <row r="583" spans="1:16" x14ac:dyDescent="0.25">
      <c r="A583" s="2">
        <v>43041</v>
      </c>
      <c r="B583" t="s">
        <v>1</v>
      </c>
      <c r="C583" t="s">
        <v>23</v>
      </c>
      <c r="D583" s="3">
        <v>0.46319444444444446</v>
      </c>
      <c r="H583">
        <v>1</v>
      </c>
      <c r="J583" t="s">
        <v>1</v>
      </c>
    </row>
    <row r="584" spans="1:16" s="6" customFormat="1" x14ac:dyDescent="0.25">
      <c r="A584" s="18">
        <v>43042</v>
      </c>
      <c r="B584" s="6" t="s">
        <v>1</v>
      </c>
      <c r="C584" s="6" t="s">
        <v>95</v>
      </c>
      <c r="D584" s="20">
        <v>0.39027777777777778</v>
      </c>
      <c r="E584" s="6">
        <v>1</v>
      </c>
      <c r="F584" s="6" t="s">
        <v>3</v>
      </c>
      <c r="G584" s="6" t="s">
        <v>4</v>
      </c>
      <c r="K584" s="6">
        <v>1</v>
      </c>
      <c r="L584" s="6">
        <v>4</v>
      </c>
      <c r="M584" s="6" t="s">
        <v>8</v>
      </c>
    </row>
    <row r="585" spans="1:16" s="29" customFormat="1" x14ac:dyDescent="0.25">
      <c r="A585" s="28">
        <v>43042</v>
      </c>
      <c r="B585" s="29" t="s">
        <v>1</v>
      </c>
      <c r="C585" s="29" t="s">
        <v>95</v>
      </c>
      <c r="D585" s="31">
        <v>0.3923611111111111</v>
      </c>
      <c r="E585" s="29" t="s">
        <v>92</v>
      </c>
    </row>
    <row r="586" spans="1:16" x14ac:dyDescent="0.25">
      <c r="A586" s="2">
        <v>43042</v>
      </c>
      <c r="B586" t="s">
        <v>1</v>
      </c>
      <c r="C586" t="s">
        <v>95</v>
      </c>
      <c r="D586" s="3">
        <v>0.39305555555555555</v>
      </c>
      <c r="P586">
        <v>4</v>
      </c>
    </row>
    <row r="587" spans="1:16" x14ac:dyDescent="0.25">
      <c r="A587" s="2">
        <v>43042</v>
      </c>
      <c r="B587" t="s">
        <v>1</v>
      </c>
      <c r="C587" t="s">
        <v>95</v>
      </c>
      <c r="D587" s="3">
        <v>0.39583333333333331</v>
      </c>
      <c r="H587">
        <v>1</v>
      </c>
      <c r="I587" t="s">
        <v>20</v>
      </c>
      <c r="J587" t="s">
        <v>5</v>
      </c>
      <c r="K587">
        <v>1</v>
      </c>
      <c r="L587">
        <v>2</v>
      </c>
      <c r="M587">
        <v>1</v>
      </c>
    </row>
    <row r="588" spans="1:16" x14ac:dyDescent="0.25">
      <c r="A588" s="2">
        <v>43042</v>
      </c>
      <c r="B588" t="s">
        <v>1</v>
      </c>
      <c r="C588" t="s">
        <v>95</v>
      </c>
      <c r="D588" s="3">
        <v>0.39930555555555558</v>
      </c>
      <c r="H588">
        <v>1</v>
      </c>
    </row>
    <row r="589" spans="1:16" x14ac:dyDescent="0.25">
      <c r="A589" s="2">
        <v>43042</v>
      </c>
      <c r="B589" t="s">
        <v>1</v>
      </c>
      <c r="C589" t="s">
        <v>95</v>
      </c>
      <c r="D589" s="3">
        <v>0.40208333333333335</v>
      </c>
      <c r="H589">
        <v>1</v>
      </c>
      <c r="I589" t="s">
        <v>9</v>
      </c>
      <c r="J589" t="s">
        <v>5</v>
      </c>
      <c r="K589">
        <v>1</v>
      </c>
      <c r="L589">
        <v>2</v>
      </c>
      <c r="M589">
        <v>2</v>
      </c>
    </row>
    <row r="590" spans="1:16" x14ac:dyDescent="0.25">
      <c r="A590" s="2">
        <v>43042</v>
      </c>
      <c r="B590" t="s">
        <v>1</v>
      </c>
      <c r="C590" t="s">
        <v>95</v>
      </c>
      <c r="D590" s="3">
        <v>0.40277777777777773</v>
      </c>
      <c r="H590">
        <v>1</v>
      </c>
      <c r="J590" t="s">
        <v>1</v>
      </c>
    </row>
    <row r="591" spans="1:16" s="6" customFormat="1" x14ac:dyDescent="0.25">
      <c r="A591" s="18">
        <v>43042</v>
      </c>
      <c r="B591" s="6" t="s">
        <v>1</v>
      </c>
      <c r="C591" s="6" t="s">
        <v>95</v>
      </c>
      <c r="D591" s="20">
        <v>0.40625</v>
      </c>
      <c r="E591" s="6">
        <v>1</v>
      </c>
      <c r="F591" s="6" t="s">
        <v>9</v>
      </c>
      <c r="G591" s="6" t="s">
        <v>5</v>
      </c>
      <c r="K591" s="6">
        <v>1</v>
      </c>
      <c r="L591" s="6">
        <v>4</v>
      </c>
      <c r="M591" s="6">
        <v>3</v>
      </c>
    </row>
    <row r="592" spans="1:16" s="6" customFormat="1" x14ac:dyDescent="0.25">
      <c r="A592" s="18">
        <v>43042</v>
      </c>
      <c r="B592" s="6" t="s">
        <v>1</v>
      </c>
      <c r="C592" s="6" t="s">
        <v>95</v>
      </c>
      <c r="D592" s="20">
        <v>0.41180555555555554</v>
      </c>
      <c r="E592" s="6">
        <v>1</v>
      </c>
      <c r="F592" s="6" t="s">
        <v>9</v>
      </c>
      <c r="G592" s="6" t="s">
        <v>5</v>
      </c>
      <c r="K592" s="6">
        <v>1</v>
      </c>
      <c r="L592" s="6">
        <v>4</v>
      </c>
      <c r="M592" s="6" t="s">
        <v>8</v>
      </c>
    </row>
    <row r="593" spans="1:16" s="6" customFormat="1" x14ac:dyDescent="0.25">
      <c r="A593" s="18">
        <v>43042</v>
      </c>
      <c r="B593" s="6" t="s">
        <v>1</v>
      </c>
      <c r="C593" s="6" t="s">
        <v>95</v>
      </c>
      <c r="D593" s="20">
        <v>0.41597222222222219</v>
      </c>
      <c r="E593" s="6">
        <v>1</v>
      </c>
      <c r="F593" s="6" t="s">
        <v>9</v>
      </c>
      <c r="G593" s="6" t="s">
        <v>5</v>
      </c>
      <c r="K593" s="6">
        <v>1</v>
      </c>
      <c r="L593" s="6">
        <v>3</v>
      </c>
      <c r="M593" s="6">
        <v>2</v>
      </c>
      <c r="N593" s="6">
        <v>1</v>
      </c>
      <c r="O593" s="6">
        <v>1</v>
      </c>
    </row>
    <row r="594" spans="1:16" x14ac:dyDescent="0.25">
      <c r="A594" s="2">
        <v>43042</v>
      </c>
      <c r="B594" t="s">
        <v>1</v>
      </c>
      <c r="C594" t="s">
        <v>95</v>
      </c>
      <c r="D594" s="3">
        <v>0.41944444444444445</v>
      </c>
      <c r="H594">
        <v>1</v>
      </c>
      <c r="I594" t="s">
        <v>9</v>
      </c>
      <c r="J594" t="s">
        <v>1</v>
      </c>
    </row>
    <row r="595" spans="1:16" x14ac:dyDescent="0.25">
      <c r="A595" s="2">
        <v>43042</v>
      </c>
      <c r="B595" t="s">
        <v>1</v>
      </c>
      <c r="C595" t="s">
        <v>95</v>
      </c>
      <c r="D595" s="3">
        <v>0.42152777777777778</v>
      </c>
      <c r="H595">
        <v>1</v>
      </c>
      <c r="J595" t="s">
        <v>5</v>
      </c>
      <c r="K595">
        <v>1</v>
      </c>
      <c r="L595">
        <v>2</v>
      </c>
      <c r="M595">
        <v>1</v>
      </c>
    </row>
    <row r="596" spans="1:16" x14ac:dyDescent="0.25">
      <c r="A596" s="2">
        <v>43042</v>
      </c>
      <c r="B596" t="s">
        <v>1</v>
      </c>
      <c r="C596" s="3" t="s">
        <v>96</v>
      </c>
      <c r="D596" s="3">
        <v>0.42222222222222222</v>
      </c>
      <c r="H596">
        <v>1</v>
      </c>
      <c r="J596" t="s">
        <v>11</v>
      </c>
    </row>
    <row r="597" spans="1:16" x14ac:dyDescent="0.25">
      <c r="A597" s="2">
        <v>43042</v>
      </c>
      <c r="B597" t="s">
        <v>1</v>
      </c>
      <c r="C597" s="3" t="s">
        <v>96</v>
      </c>
      <c r="D597" s="3">
        <v>0.42777777777777781</v>
      </c>
      <c r="H597">
        <v>1</v>
      </c>
      <c r="J597" t="s">
        <v>1</v>
      </c>
    </row>
    <row r="598" spans="1:16" s="29" customFormat="1" x14ac:dyDescent="0.25">
      <c r="A598" s="28">
        <v>43042</v>
      </c>
      <c r="B598" s="29" t="s">
        <v>1</v>
      </c>
      <c r="C598" s="31" t="s">
        <v>96</v>
      </c>
      <c r="D598" s="31">
        <v>0.4284722222222222</v>
      </c>
      <c r="E598" s="29" t="s">
        <v>97</v>
      </c>
    </row>
    <row r="599" spans="1:16" x14ac:dyDescent="0.25">
      <c r="A599" s="2">
        <v>43042</v>
      </c>
      <c r="B599" t="s">
        <v>1</v>
      </c>
      <c r="C599" s="3" t="s">
        <v>96</v>
      </c>
      <c r="D599" s="3">
        <v>0.4284722222222222</v>
      </c>
      <c r="H599">
        <v>1</v>
      </c>
      <c r="J599" t="s">
        <v>11</v>
      </c>
      <c r="P599">
        <v>1</v>
      </c>
    </row>
    <row r="600" spans="1:16" x14ac:dyDescent="0.25">
      <c r="A600" s="2">
        <v>43042</v>
      </c>
      <c r="B600" t="s">
        <v>1</v>
      </c>
      <c r="C600" s="3" t="s">
        <v>98</v>
      </c>
      <c r="D600" s="3">
        <v>0.47013888888888888</v>
      </c>
      <c r="H600">
        <v>1</v>
      </c>
      <c r="I600" t="s">
        <v>3</v>
      </c>
      <c r="J600" t="s">
        <v>4</v>
      </c>
      <c r="K600">
        <v>1</v>
      </c>
      <c r="L600">
        <v>3</v>
      </c>
      <c r="M600">
        <v>2</v>
      </c>
    </row>
    <row r="601" spans="1:16" s="6" customFormat="1" x14ac:dyDescent="0.25">
      <c r="A601" s="18">
        <v>43042</v>
      </c>
      <c r="B601" s="6" t="s">
        <v>1</v>
      </c>
      <c r="C601" s="20" t="s">
        <v>98</v>
      </c>
      <c r="D601" s="20">
        <v>0.47083333333333338</v>
      </c>
      <c r="E601" s="6">
        <v>1</v>
      </c>
      <c r="F601" s="6" t="s">
        <v>3</v>
      </c>
      <c r="G601" s="6" t="s">
        <v>4</v>
      </c>
      <c r="K601" s="6">
        <v>1</v>
      </c>
      <c r="L601" s="6">
        <v>4</v>
      </c>
      <c r="M601" s="6">
        <v>2</v>
      </c>
    </row>
    <row r="602" spans="1:16" s="29" customFormat="1" x14ac:dyDescent="0.25">
      <c r="A602" s="28">
        <v>43042</v>
      </c>
      <c r="B602" s="29" t="s">
        <v>1</v>
      </c>
      <c r="C602" s="31" t="s">
        <v>98</v>
      </c>
      <c r="D602" s="31">
        <v>0.47222222222222227</v>
      </c>
      <c r="E602" s="29" t="s">
        <v>97</v>
      </c>
    </row>
    <row r="603" spans="1:16" s="6" customFormat="1" x14ac:dyDescent="0.25">
      <c r="A603" s="18">
        <v>43042</v>
      </c>
      <c r="B603" s="6" t="s">
        <v>1</v>
      </c>
      <c r="C603" s="20" t="s">
        <v>98</v>
      </c>
      <c r="D603" s="20">
        <v>0.47361111111111115</v>
      </c>
      <c r="E603" s="6">
        <v>1</v>
      </c>
      <c r="G603" s="6" t="s">
        <v>7</v>
      </c>
      <c r="K603" s="6">
        <v>1</v>
      </c>
      <c r="L603" s="6">
        <v>3</v>
      </c>
      <c r="M603" s="6">
        <v>1</v>
      </c>
    </row>
    <row r="604" spans="1:16" x14ac:dyDescent="0.25">
      <c r="A604" s="2">
        <v>43042</v>
      </c>
      <c r="B604" t="s">
        <v>1</v>
      </c>
      <c r="C604" s="3" t="s">
        <v>98</v>
      </c>
      <c r="D604" s="3">
        <v>0.47916666666666669</v>
      </c>
      <c r="H604">
        <v>1</v>
      </c>
      <c r="I604" t="s">
        <v>3</v>
      </c>
      <c r="J604" t="s">
        <v>1</v>
      </c>
      <c r="K604">
        <v>1</v>
      </c>
      <c r="L604">
        <v>2</v>
      </c>
      <c r="M604">
        <v>2</v>
      </c>
    </row>
    <row r="605" spans="1:16" x14ac:dyDescent="0.25">
      <c r="A605" s="2">
        <v>43042</v>
      </c>
      <c r="B605" t="s">
        <v>1</v>
      </c>
      <c r="C605" s="3" t="s">
        <v>98</v>
      </c>
      <c r="D605" s="3">
        <v>0.4861111111111111</v>
      </c>
      <c r="H605">
        <v>1</v>
      </c>
      <c r="J605" t="s">
        <v>11</v>
      </c>
    </row>
    <row r="606" spans="1:16" x14ac:dyDescent="0.25">
      <c r="A606" s="2">
        <v>43042</v>
      </c>
      <c r="B606" t="s">
        <v>1</v>
      </c>
      <c r="C606" s="3" t="s">
        <v>98</v>
      </c>
      <c r="D606" s="3">
        <v>0.48749999999999999</v>
      </c>
      <c r="H606">
        <v>1</v>
      </c>
    </row>
    <row r="607" spans="1:16" x14ac:dyDescent="0.25">
      <c r="A607" s="2">
        <v>43042</v>
      </c>
      <c r="B607" t="s">
        <v>1</v>
      </c>
      <c r="C607" s="3" t="s">
        <v>98</v>
      </c>
      <c r="D607" s="3">
        <v>0.49027777777777781</v>
      </c>
      <c r="H607">
        <v>1</v>
      </c>
      <c r="J607" t="s">
        <v>5</v>
      </c>
    </row>
    <row r="608" spans="1:16" s="6" customFormat="1" x14ac:dyDescent="0.25">
      <c r="A608" s="18">
        <v>43042</v>
      </c>
      <c r="B608" s="6" t="s">
        <v>1</v>
      </c>
      <c r="C608" s="20" t="s">
        <v>98</v>
      </c>
      <c r="D608" s="20">
        <v>0.49305555555555558</v>
      </c>
      <c r="E608" s="6">
        <v>1</v>
      </c>
      <c r="F608" s="6" t="s">
        <v>9</v>
      </c>
      <c r="G608" s="6" t="s">
        <v>5</v>
      </c>
    </row>
    <row r="609" spans="1:16" s="6" customFormat="1" x14ac:dyDescent="0.25">
      <c r="A609" s="18">
        <v>43042</v>
      </c>
      <c r="B609" s="6" t="s">
        <v>1</v>
      </c>
      <c r="C609" s="20" t="s">
        <v>98</v>
      </c>
      <c r="D609" s="20">
        <v>0.49444444444444446</v>
      </c>
      <c r="E609" s="6">
        <v>1</v>
      </c>
      <c r="F609" s="6" t="s">
        <v>3</v>
      </c>
      <c r="G609" s="6" t="s">
        <v>4</v>
      </c>
    </row>
    <row r="610" spans="1:16" x14ac:dyDescent="0.25">
      <c r="A610" s="2">
        <v>43042</v>
      </c>
      <c r="B610" t="s">
        <v>1</v>
      </c>
      <c r="C610" s="3" t="s">
        <v>98</v>
      </c>
      <c r="D610" s="3">
        <v>0.49791666666666662</v>
      </c>
      <c r="H610">
        <v>1</v>
      </c>
    </row>
    <row r="611" spans="1:16" x14ac:dyDescent="0.25">
      <c r="A611" s="2">
        <v>43042</v>
      </c>
      <c r="B611" t="s">
        <v>1</v>
      </c>
      <c r="C611" s="3" t="s">
        <v>105</v>
      </c>
      <c r="D611" s="3">
        <v>0.50208333333333333</v>
      </c>
      <c r="H611">
        <v>1</v>
      </c>
      <c r="J611" t="s">
        <v>7</v>
      </c>
      <c r="K611">
        <v>1</v>
      </c>
      <c r="L611">
        <v>2</v>
      </c>
      <c r="M611">
        <v>1</v>
      </c>
    </row>
    <row r="612" spans="1:16" x14ac:dyDescent="0.25">
      <c r="A612" s="2">
        <v>43042</v>
      </c>
      <c r="B612" t="s">
        <v>1</v>
      </c>
      <c r="C612" s="3" t="s">
        <v>105</v>
      </c>
      <c r="D612" s="3">
        <v>0.50277777777777777</v>
      </c>
      <c r="H612">
        <v>1</v>
      </c>
      <c r="I612" t="s">
        <v>3</v>
      </c>
      <c r="J612" t="s">
        <v>1</v>
      </c>
    </row>
    <row r="613" spans="1:16" s="29" customFormat="1" x14ac:dyDescent="0.25">
      <c r="A613" s="28">
        <v>43042</v>
      </c>
      <c r="B613" s="29" t="s">
        <v>1</v>
      </c>
      <c r="C613" s="31" t="s">
        <v>105</v>
      </c>
      <c r="D613" s="31">
        <v>0.50347222222222221</v>
      </c>
      <c r="E613" s="29" t="s">
        <v>99</v>
      </c>
    </row>
    <row r="614" spans="1:16" x14ac:dyDescent="0.25">
      <c r="A614" s="2">
        <v>43042</v>
      </c>
      <c r="B614" t="s">
        <v>1</v>
      </c>
      <c r="C614" s="3" t="s">
        <v>105</v>
      </c>
      <c r="D614" s="3">
        <v>0.50347222222222221</v>
      </c>
      <c r="P614">
        <v>3</v>
      </c>
    </row>
    <row r="615" spans="1:16" x14ac:dyDescent="0.25">
      <c r="A615" s="2">
        <v>43042</v>
      </c>
      <c r="B615" t="s">
        <v>1</v>
      </c>
      <c r="C615" s="3" t="s">
        <v>105</v>
      </c>
      <c r="D615" s="3">
        <v>0.50347222222222221</v>
      </c>
      <c r="P615">
        <v>3</v>
      </c>
    </row>
    <row r="616" spans="1:16" x14ac:dyDescent="0.25">
      <c r="A616" s="2">
        <v>43042</v>
      </c>
      <c r="B616" t="s">
        <v>1</v>
      </c>
      <c r="C616" s="3" t="s">
        <v>105</v>
      </c>
      <c r="D616" s="3">
        <v>0.50416666666666665</v>
      </c>
      <c r="H616">
        <v>1</v>
      </c>
      <c r="I616" t="s">
        <v>9</v>
      </c>
    </row>
    <row r="617" spans="1:16" s="6" customFormat="1" x14ac:dyDescent="0.25">
      <c r="A617" s="18">
        <v>43042</v>
      </c>
      <c r="B617" s="6" t="s">
        <v>1</v>
      </c>
      <c r="C617" s="20" t="s">
        <v>105</v>
      </c>
      <c r="D617" s="20">
        <v>0.50486111111111109</v>
      </c>
      <c r="E617" s="6">
        <v>1</v>
      </c>
      <c r="F617" s="6" t="s">
        <v>3</v>
      </c>
      <c r="G617" s="6" t="s">
        <v>4</v>
      </c>
      <c r="K617" s="6">
        <v>1</v>
      </c>
      <c r="L617" s="6">
        <v>2</v>
      </c>
      <c r="M617" s="6">
        <v>1</v>
      </c>
    </row>
    <row r="618" spans="1:16" x14ac:dyDescent="0.25">
      <c r="A618" s="2">
        <v>43042</v>
      </c>
      <c r="B618" t="s">
        <v>1</v>
      </c>
      <c r="C618" s="3" t="s">
        <v>105</v>
      </c>
      <c r="D618" s="3">
        <v>0.50694444444444442</v>
      </c>
      <c r="H618">
        <v>1</v>
      </c>
      <c r="I618" t="s">
        <v>3</v>
      </c>
      <c r="J618" t="s">
        <v>1</v>
      </c>
    </row>
    <row r="619" spans="1:16" s="6" customFormat="1" x14ac:dyDescent="0.25">
      <c r="A619" s="18">
        <v>43042</v>
      </c>
      <c r="B619" s="6" t="s">
        <v>1</v>
      </c>
      <c r="C619" s="20" t="s">
        <v>105</v>
      </c>
      <c r="D619" s="20">
        <v>0.50902777777777775</v>
      </c>
      <c r="E619" s="6">
        <v>1</v>
      </c>
      <c r="F619" s="6" t="s">
        <v>9</v>
      </c>
      <c r="G619" s="6" t="s">
        <v>5</v>
      </c>
      <c r="K619" s="6">
        <v>1</v>
      </c>
      <c r="L619" s="6">
        <v>3</v>
      </c>
      <c r="M619" s="6">
        <v>2</v>
      </c>
    </row>
    <row r="620" spans="1:16" x14ac:dyDescent="0.25">
      <c r="A620" s="2">
        <v>43042</v>
      </c>
      <c r="B620" t="s">
        <v>1</v>
      </c>
      <c r="C620" s="3" t="s">
        <v>105</v>
      </c>
      <c r="D620" s="3">
        <v>0.51250000000000007</v>
      </c>
      <c r="H620">
        <v>1</v>
      </c>
      <c r="I620" t="s">
        <v>9</v>
      </c>
      <c r="J620" t="s">
        <v>5</v>
      </c>
      <c r="K620">
        <v>1</v>
      </c>
      <c r="L620">
        <v>2</v>
      </c>
      <c r="M620">
        <v>1</v>
      </c>
    </row>
    <row r="621" spans="1:16" s="6" customFormat="1" x14ac:dyDescent="0.25">
      <c r="A621" s="18">
        <v>43042</v>
      </c>
      <c r="B621" s="6" t="s">
        <v>1</v>
      </c>
      <c r="C621" s="20" t="s">
        <v>105</v>
      </c>
      <c r="D621" s="20">
        <v>0.5180555555555556</v>
      </c>
      <c r="E621" s="6">
        <v>1</v>
      </c>
      <c r="F621" s="6" t="s">
        <v>3</v>
      </c>
      <c r="G621" s="6" t="s">
        <v>4</v>
      </c>
      <c r="K621" s="6">
        <v>1</v>
      </c>
      <c r="L621" s="6">
        <v>3</v>
      </c>
      <c r="M621" s="6">
        <v>3</v>
      </c>
      <c r="N621" s="6">
        <v>1</v>
      </c>
      <c r="O621" s="6">
        <v>1</v>
      </c>
    </row>
    <row r="622" spans="1:16" s="6" customFormat="1" x14ac:dyDescent="0.25">
      <c r="A622" s="18">
        <v>43042</v>
      </c>
      <c r="B622" s="6" t="s">
        <v>1</v>
      </c>
      <c r="C622" s="20" t="s">
        <v>105</v>
      </c>
      <c r="D622" s="20">
        <v>0.52152777777777781</v>
      </c>
      <c r="E622" s="6">
        <v>1</v>
      </c>
      <c r="F622" s="6" t="s">
        <v>9</v>
      </c>
      <c r="G622" s="6" t="s">
        <v>5</v>
      </c>
      <c r="K622" s="6">
        <v>1</v>
      </c>
      <c r="L622" s="6">
        <v>2</v>
      </c>
      <c r="M622" s="6">
        <v>1</v>
      </c>
    </row>
    <row r="623" spans="1:16" s="6" customFormat="1" x14ac:dyDescent="0.25">
      <c r="A623" s="18">
        <v>43042</v>
      </c>
      <c r="B623" s="6" t="s">
        <v>1</v>
      </c>
      <c r="C623" s="20" t="s">
        <v>105</v>
      </c>
      <c r="D623" s="20">
        <v>0.52361111111111114</v>
      </c>
      <c r="E623" s="6">
        <v>1</v>
      </c>
      <c r="F623" s="6" t="s">
        <v>3</v>
      </c>
      <c r="G623" s="6" t="s">
        <v>1</v>
      </c>
    </row>
    <row r="624" spans="1:16" x14ac:dyDescent="0.25">
      <c r="A624" s="2">
        <v>43042</v>
      </c>
      <c r="B624" t="s">
        <v>1</v>
      </c>
      <c r="C624" s="3" t="s">
        <v>105</v>
      </c>
      <c r="D624" s="3">
        <v>0.52500000000000002</v>
      </c>
      <c r="H624">
        <v>1</v>
      </c>
      <c r="J624" t="s">
        <v>5</v>
      </c>
      <c r="K624">
        <v>1</v>
      </c>
      <c r="L624">
        <v>2</v>
      </c>
      <c r="M624">
        <v>1</v>
      </c>
    </row>
    <row r="625" spans="1:16" s="6" customFormat="1" x14ac:dyDescent="0.25">
      <c r="A625" s="18">
        <v>43042</v>
      </c>
      <c r="B625" s="6" t="s">
        <v>1</v>
      </c>
      <c r="C625" s="20" t="s">
        <v>105</v>
      </c>
      <c r="D625" s="20">
        <v>0.52847222222222223</v>
      </c>
      <c r="E625" s="6">
        <v>1</v>
      </c>
      <c r="F625" s="6" t="s">
        <v>3</v>
      </c>
      <c r="G625" s="6" t="s">
        <v>4</v>
      </c>
      <c r="K625" s="6">
        <v>1</v>
      </c>
      <c r="L625" s="6">
        <v>5</v>
      </c>
      <c r="M625" s="6" t="s">
        <v>8</v>
      </c>
    </row>
    <row r="626" spans="1:16" x14ac:dyDescent="0.25">
      <c r="A626" s="2">
        <v>43042</v>
      </c>
      <c r="B626" t="s">
        <v>1</v>
      </c>
      <c r="C626" s="3" t="s">
        <v>105</v>
      </c>
      <c r="D626" s="3">
        <v>0.52847222222222223</v>
      </c>
      <c r="H626">
        <v>1</v>
      </c>
      <c r="J626" t="s">
        <v>1</v>
      </c>
    </row>
    <row r="627" spans="1:16" x14ac:dyDescent="0.25">
      <c r="A627" s="2">
        <v>43049</v>
      </c>
      <c r="B627" t="s">
        <v>1</v>
      </c>
      <c r="C627" s="3" t="s">
        <v>35</v>
      </c>
      <c r="D627" s="3">
        <v>0.48888888888888887</v>
      </c>
      <c r="H627">
        <v>1</v>
      </c>
      <c r="J627" t="s">
        <v>5</v>
      </c>
    </row>
    <row r="628" spans="1:16" s="29" customFormat="1" x14ac:dyDescent="0.25">
      <c r="A628" s="28">
        <v>43049</v>
      </c>
      <c r="B628" s="29" t="s">
        <v>1</v>
      </c>
      <c r="C628" s="31" t="s">
        <v>35</v>
      </c>
      <c r="D628" s="31">
        <v>0.48958333333333331</v>
      </c>
      <c r="E628" s="29" t="s">
        <v>100</v>
      </c>
    </row>
    <row r="629" spans="1:16" x14ac:dyDescent="0.25">
      <c r="A629" s="2">
        <v>43049</v>
      </c>
      <c r="B629" t="s">
        <v>1</v>
      </c>
      <c r="C629" s="3" t="s">
        <v>35</v>
      </c>
      <c r="D629" s="3">
        <v>0.49236111111111108</v>
      </c>
      <c r="H629">
        <v>1</v>
      </c>
    </row>
    <row r="630" spans="1:16" x14ac:dyDescent="0.25">
      <c r="A630" s="2">
        <v>43049</v>
      </c>
      <c r="B630" t="s">
        <v>1</v>
      </c>
      <c r="C630" s="3" t="s">
        <v>35</v>
      </c>
      <c r="D630" s="3">
        <v>0.49791666666666662</v>
      </c>
      <c r="H630">
        <v>1</v>
      </c>
      <c r="I630" t="s">
        <v>20</v>
      </c>
      <c r="J630" t="s">
        <v>11</v>
      </c>
    </row>
    <row r="631" spans="1:16" s="6" customFormat="1" x14ac:dyDescent="0.25">
      <c r="A631" s="18">
        <v>43049</v>
      </c>
      <c r="B631" s="6" t="s">
        <v>1</v>
      </c>
      <c r="C631" s="20" t="s">
        <v>35</v>
      </c>
      <c r="D631" s="20">
        <v>0.50069444444444444</v>
      </c>
      <c r="E631" s="6">
        <v>1</v>
      </c>
      <c r="F631" s="6" t="s">
        <v>9</v>
      </c>
      <c r="G631" s="6" t="s">
        <v>5</v>
      </c>
      <c r="K631" s="6">
        <v>1</v>
      </c>
      <c r="L631" s="6">
        <v>2</v>
      </c>
      <c r="M631" s="6">
        <v>1</v>
      </c>
    </row>
    <row r="632" spans="1:16" x14ac:dyDescent="0.25">
      <c r="A632" s="2">
        <v>43049</v>
      </c>
      <c r="B632" t="s">
        <v>1</v>
      </c>
      <c r="C632" s="3" t="s">
        <v>35</v>
      </c>
      <c r="D632" s="3">
        <v>0.50416666666666665</v>
      </c>
      <c r="H632">
        <v>1</v>
      </c>
      <c r="I632" t="s">
        <v>9</v>
      </c>
      <c r="J632" t="s">
        <v>5</v>
      </c>
      <c r="K632">
        <v>1</v>
      </c>
      <c r="L632">
        <v>2</v>
      </c>
      <c r="M632">
        <v>2</v>
      </c>
    </row>
    <row r="633" spans="1:16" s="6" customFormat="1" x14ac:dyDescent="0.25">
      <c r="A633" s="18">
        <v>43049</v>
      </c>
      <c r="B633" s="6" t="s">
        <v>1</v>
      </c>
      <c r="C633" s="20" t="s">
        <v>35</v>
      </c>
      <c r="D633" s="20">
        <v>0.50555555555555554</v>
      </c>
      <c r="E633" s="6">
        <v>1</v>
      </c>
      <c r="F633" s="6" t="s">
        <v>9</v>
      </c>
      <c r="G633" s="6" t="s">
        <v>5</v>
      </c>
    </row>
    <row r="634" spans="1:16" x14ac:dyDescent="0.25">
      <c r="A634" s="2">
        <v>43049</v>
      </c>
      <c r="B634" t="s">
        <v>1</v>
      </c>
      <c r="C634" s="3" t="s">
        <v>35</v>
      </c>
      <c r="D634" s="3">
        <v>0.50624999999999998</v>
      </c>
      <c r="H634">
        <v>1</v>
      </c>
      <c r="J634" t="s">
        <v>1</v>
      </c>
    </row>
    <row r="635" spans="1:16" x14ac:dyDescent="0.25">
      <c r="A635" s="2">
        <v>43049</v>
      </c>
      <c r="B635" t="s">
        <v>1</v>
      </c>
      <c r="C635" s="3" t="s">
        <v>107</v>
      </c>
      <c r="D635" s="3">
        <v>0.52013888888888882</v>
      </c>
      <c r="H635">
        <v>1</v>
      </c>
      <c r="P635">
        <v>1</v>
      </c>
    </row>
    <row r="636" spans="1:16" x14ac:dyDescent="0.25">
      <c r="A636" s="2">
        <v>43049</v>
      </c>
      <c r="B636" t="s">
        <v>1</v>
      </c>
      <c r="C636" s="3" t="s">
        <v>107</v>
      </c>
      <c r="D636" s="3">
        <v>0.52777777777777779</v>
      </c>
      <c r="H636">
        <v>1</v>
      </c>
    </row>
    <row r="637" spans="1:16" s="29" customFormat="1" x14ac:dyDescent="0.25">
      <c r="A637" s="28">
        <v>43049</v>
      </c>
      <c r="B637" s="29" t="s">
        <v>1</v>
      </c>
      <c r="C637" s="31" t="s">
        <v>107</v>
      </c>
      <c r="D637" s="31">
        <v>0.52777777777777779</v>
      </c>
      <c r="E637" s="29" t="s">
        <v>102</v>
      </c>
    </row>
    <row r="638" spans="1:16" x14ac:dyDescent="0.25">
      <c r="A638" s="2">
        <v>43049</v>
      </c>
      <c r="B638" t="s">
        <v>1</v>
      </c>
      <c r="C638" s="3" t="s">
        <v>107</v>
      </c>
      <c r="D638" s="3">
        <v>0.53888888888888886</v>
      </c>
      <c r="H638">
        <v>1</v>
      </c>
      <c r="J638" t="s">
        <v>1</v>
      </c>
    </row>
    <row r="639" spans="1:16" x14ac:dyDescent="0.25">
      <c r="A639" s="2">
        <v>43049</v>
      </c>
      <c r="B639" t="s">
        <v>1</v>
      </c>
      <c r="C639" s="3" t="s">
        <v>107</v>
      </c>
      <c r="D639" s="3">
        <v>0.54375000000000007</v>
      </c>
      <c r="H639">
        <v>1</v>
      </c>
      <c r="J639" t="s">
        <v>5</v>
      </c>
    </row>
    <row r="640" spans="1:16" s="6" customFormat="1" x14ac:dyDescent="0.25">
      <c r="A640" s="18">
        <v>43049</v>
      </c>
      <c r="B640" s="6" t="s">
        <v>1</v>
      </c>
      <c r="C640" s="20" t="s">
        <v>107</v>
      </c>
      <c r="D640" s="20">
        <v>0.54791666666666672</v>
      </c>
      <c r="E640" s="6">
        <v>1</v>
      </c>
      <c r="F640" s="6" t="s">
        <v>3</v>
      </c>
      <c r="G640" s="6" t="s">
        <v>4</v>
      </c>
    </row>
    <row r="641" spans="1:17" s="6" customFormat="1" x14ac:dyDescent="0.25">
      <c r="A641" s="18">
        <v>43049</v>
      </c>
      <c r="B641" s="6" t="s">
        <v>1</v>
      </c>
      <c r="C641" s="20" t="s">
        <v>107</v>
      </c>
      <c r="D641" s="20">
        <v>0.54861111111111105</v>
      </c>
      <c r="E641" s="6">
        <v>1</v>
      </c>
      <c r="F641" s="6" t="s">
        <v>9</v>
      </c>
      <c r="G641" s="6" t="s">
        <v>5</v>
      </c>
      <c r="K641" s="6">
        <v>1</v>
      </c>
      <c r="L641" s="6">
        <v>2</v>
      </c>
      <c r="M641" s="6">
        <v>1</v>
      </c>
    </row>
    <row r="642" spans="1:17" x14ac:dyDescent="0.25">
      <c r="A642" s="2">
        <v>43007</v>
      </c>
      <c r="B642" t="s">
        <v>2</v>
      </c>
      <c r="C642" s="5" t="s">
        <v>14</v>
      </c>
      <c r="D642" s="3">
        <v>0.60416666666666663</v>
      </c>
      <c r="H642">
        <v>1</v>
      </c>
      <c r="J642" t="s">
        <v>5</v>
      </c>
      <c r="K642">
        <v>1</v>
      </c>
      <c r="L642">
        <v>2</v>
      </c>
      <c r="M642">
        <v>2</v>
      </c>
    </row>
    <row r="643" spans="1:17" x14ac:dyDescent="0.25">
      <c r="A643" s="2">
        <v>43007</v>
      </c>
      <c r="B643" t="s">
        <v>2</v>
      </c>
      <c r="C643" s="5" t="s">
        <v>14</v>
      </c>
      <c r="D643" s="3">
        <v>0.60416666666666663</v>
      </c>
      <c r="H643">
        <v>1</v>
      </c>
    </row>
    <row r="644" spans="1:17" s="21" customFormat="1" x14ac:dyDescent="0.25">
      <c r="A644" s="18">
        <v>43007</v>
      </c>
      <c r="B644" s="6" t="s">
        <v>2</v>
      </c>
      <c r="C644" s="19" t="s">
        <v>14</v>
      </c>
      <c r="D644" s="19">
        <v>0.60972222222222217</v>
      </c>
      <c r="E644" s="21">
        <v>1</v>
      </c>
      <c r="G644" s="21" t="s">
        <v>7</v>
      </c>
    </row>
    <row r="645" spans="1:17" s="21" customFormat="1" x14ac:dyDescent="0.25">
      <c r="A645" s="18">
        <v>43007</v>
      </c>
      <c r="B645" s="6" t="s">
        <v>2</v>
      </c>
      <c r="C645" s="19" t="s">
        <v>14</v>
      </c>
      <c r="D645" s="19">
        <v>0.6118055555555556</v>
      </c>
      <c r="E645" s="21">
        <v>1</v>
      </c>
      <c r="F645" s="21" t="s">
        <v>9</v>
      </c>
      <c r="G645" s="21" t="s">
        <v>5</v>
      </c>
      <c r="K645" s="21">
        <v>1</v>
      </c>
      <c r="L645" s="21">
        <v>2</v>
      </c>
      <c r="M645" s="21">
        <v>2</v>
      </c>
    </row>
    <row r="646" spans="1:17" x14ac:dyDescent="0.25">
      <c r="A646" s="2">
        <v>43007</v>
      </c>
      <c r="B646" t="s">
        <v>2</v>
      </c>
      <c r="C646" s="5" t="s">
        <v>14</v>
      </c>
      <c r="D646" s="3">
        <v>0.61875000000000002</v>
      </c>
      <c r="H646">
        <v>1</v>
      </c>
    </row>
    <row r="647" spans="1:17" s="6" customFormat="1" x14ac:dyDescent="0.25">
      <c r="A647" s="18">
        <v>43007</v>
      </c>
      <c r="B647" s="6" t="s">
        <v>2</v>
      </c>
      <c r="C647" s="19" t="s">
        <v>14</v>
      </c>
      <c r="D647" s="20">
        <v>0.62083333333333335</v>
      </c>
      <c r="E647" s="6">
        <v>1</v>
      </c>
      <c r="F647" s="6" t="s">
        <v>3</v>
      </c>
      <c r="G647" s="6" t="s">
        <v>5</v>
      </c>
      <c r="K647" s="6">
        <v>1</v>
      </c>
      <c r="L647" s="6">
        <v>2</v>
      </c>
      <c r="M647" s="6">
        <v>2</v>
      </c>
    </row>
    <row r="648" spans="1:17" s="6" customFormat="1" x14ac:dyDescent="0.25">
      <c r="A648" s="18">
        <v>43007</v>
      </c>
      <c r="B648" s="6" t="s">
        <v>2</v>
      </c>
      <c r="C648" s="19" t="s">
        <v>14</v>
      </c>
      <c r="D648" s="20">
        <v>0.62152777777777779</v>
      </c>
      <c r="E648" s="6">
        <v>1</v>
      </c>
      <c r="F648" s="6" t="s">
        <v>3</v>
      </c>
      <c r="G648" s="6" t="s">
        <v>4</v>
      </c>
    </row>
    <row r="649" spans="1:17" s="6" customFormat="1" x14ac:dyDescent="0.25">
      <c r="A649" s="18">
        <v>43007</v>
      </c>
      <c r="B649" s="6" t="s">
        <v>2</v>
      </c>
      <c r="C649" s="19" t="s">
        <v>14</v>
      </c>
      <c r="D649" s="20">
        <v>0.62291666666666667</v>
      </c>
      <c r="E649" s="6">
        <v>1</v>
      </c>
      <c r="G649" s="6" t="s">
        <v>7</v>
      </c>
    </row>
    <row r="650" spans="1:17" s="6" customFormat="1" x14ac:dyDescent="0.25">
      <c r="A650" s="18">
        <v>43007</v>
      </c>
      <c r="B650" s="6" t="s">
        <v>2</v>
      </c>
      <c r="C650" s="19" t="s">
        <v>14</v>
      </c>
      <c r="D650" s="20">
        <v>0.63124999999999998</v>
      </c>
      <c r="E650" s="6">
        <v>1</v>
      </c>
      <c r="F650" s="6" t="s">
        <v>9</v>
      </c>
      <c r="G650" s="6" t="s">
        <v>5</v>
      </c>
    </row>
    <row r="651" spans="1:17" s="6" customFormat="1" x14ac:dyDescent="0.25">
      <c r="A651" s="18">
        <v>43007</v>
      </c>
      <c r="B651" s="6" t="s">
        <v>2</v>
      </c>
      <c r="C651" s="19" t="s">
        <v>14</v>
      </c>
      <c r="D651" s="20">
        <v>0.63263888888888886</v>
      </c>
      <c r="E651" s="6">
        <v>1</v>
      </c>
    </row>
    <row r="652" spans="1:17" s="6" customFormat="1" x14ac:dyDescent="0.25">
      <c r="A652" s="18">
        <v>43007</v>
      </c>
      <c r="B652" s="6" t="s">
        <v>2</v>
      </c>
      <c r="C652" s="19" t="s">
        <v>14</v>
      </c>
      <c r="D652" s="20">
        <v>0.63402777777777775</v>
      </c>
      <c r="E652" s="6">
        <v>1</v>
      </c>
      <c r="G652" s="6" t="s">
        <v>7</v>
      </c>
    </row>
    <row r="653" spans="1:17" x14ac:dyDescent="0.25">
      <c r="A653" s="2">
        <v>43007</v>
      </c>
      <c r="B653" t="s">
        <v>2</v>
      </c>
      <c r="C653" s="5" t="s">
        <v>14</v>
      </c>
      <c r="D653" s="3">
        <v>0.63541666666666663</v>
      </c>
      <c r="Q653">
        <v>1</v>
      </c>
    </row>
    <row r="654" spans="1:17" x14ac:dyDescent="0.25">
      <c r="A654" s="2">
        <v>43007</v>
      </c>
      <c r="B654" t="s">
        <v>2</v>
      </c>
      <c r="C654" s="5" t="s">
        <v>14</v>
      </c>
      <c r="D654" s="3">
        <v>0.63611111111111118</v>
      </c>
      <c r="H654">
        <v>1</v>
      </c>
      <c r="J654" t="s">
        <v>4</v>
      </c>
      <c r="K654">
        <v>1</v>
      </c>
      <c r="L654">
        <v>2</v>
      </c>
      <c r="M654">
        <v>1</v>
      </c>
    </row>
    <row r="655" spans="1:17" s="29" customFormat="1" x14ac:dyDescent="0.25">
      <c r="A655" s="28">
        <v>43007</v>
      </c>
      <c r="B655" s="29" t="s">
        <v>2</v>
      </c>
      <c r="C655" s="30" t="s">
        <v>14</v>
      </c>
      <c r="D655" s="31">
        <v>0.63888888888888895</v>
      </c>
      <c r="E655" s="29">
        <v>0</v>
      </c>
    </row>
    <row r="656" spans="1:17" x14ac:dyDescent="0.25">
      <c r="A656" s="2">
        <v>43007</v>
      </c>
      <c r="B656" t="s">
        <v>2</v>
      </c>
      <c r="C656" s="5" t="s">
        <v>14</v>
      </c>
      <c r="D656" s="3">
        <v>0.64027777777777783</v>
      </c>
      <c r="H656">
        <v>1</v>
      </c>
      <c r="J656" t="s">
        <v>11</v>
      </c>
    </row>
    <row r="657" spans="1:16" s="29" customFormat="1" x14ac:dyDescent="0.25">
      <c r="A657" s="28">
        <v>43007</v>
      </c>
      <c r="B657" s="29" t="s">
        <v>2</v>
      </c>
      <c r="C657" s="30" t="s">
        <v>14</v>
      </c>
      <c r="D657" s="31">
        <v>0.6430555555555556</v>
      </c>
      <c r="E657" s="29">
        <v>0</v>
      </c>
    </row>
    <row r="658" spans="1:16" s="29" customFormat="1" x14ac:dyDescent="0.25">
      <c r="A658" s="28">
        <v>43007</v>
      </c>
      <c r="B658" s="29" t="s">
        <v>2</v>
      </c>
      <c r="C658" s="30" t="s">
        <v>14</v>
      </c>
      <c r="D658" s="31">
        <v>0.64374999999999993</v>
      </c>
      <c r="E658" s="29">
        <v>0</v>
      </c>
    </row>
    <row r="659" spans="1:16" x14ac:dyDescent="0.25">
      <c r="A659" s="2">
        <v>43007</v>
      </c>
      <c r="B659" t="s">
        <v>2</v>
      </c>
      <c r="C659" s="5" t="s">
        <v>14</v>
      </c>
      <c r="D659" s="3">
        <v>0.64444444444444449</v>
      </c>
      <c r="H659">
        <v>1</v>
      </c>
    </row>
    <row r="660" spans="1:16" x14ac:dyDescent="0.25">
      <c r="A660" s="2">
        <v>43007</v>
      </c>
      <c r="B660" t="s">
        <v>2</v>
      </c>
      <c r="C660" s="5" t="s">
        <v>14</v>
      </c>
      <c r="D660" s="3">
        <v>0.64513888888888882</v>
      </c>
      <c r="P660">
        <v>1</v>
      </c>
    </row>
    <row r="661" spans="1:16" s="6" customFormat="1" x14ac:dyDescent="0.25">
      <c r="A661" s="18">
        <v>43007</v>
      </c>
      <c r="B661" s="6" t="s">
        <v>2</v>
      </c>
      <c r="C661" s="19" t="s">
        <v>14</v>
      </c>
      <c r="D661" s="20">
        <v>0.64652777777777781</v>
      </c>
      <c r="E661" s="6">
        <v>1</v>
      </c>
      <c r="F661" s="6" t="s">
        <v>3</v>
      </c>
      <c r="G661" s="6" t="s">
        <v>10</v>
      </c>
    </row>
    <row r="662" spans="1:16" s="29" customFormat="1" x14ac:dyDescent="0.25">
      <c r="A662" s="28">
        <v>43007</v>
      </c>
      <c r="B662" s="29" t="s">
        <v>2</v>
      </c>
      <c r="C662" s="30" t="s">
        <v>14</v>
      </c>
      <c r="D662" s="31">
        <v>0.6479166666666667</v>
      </c>
      <c r="E662" s="29">
        <v>0</v>
      </c>
    </row>
    <row r="663" spans="1:16" x14ac:dyDescent="0.25">
      <c r="A663" s="2">
        <v>43007</v>
      </c>
      <c r="B663" t="s">
        <v>2</v>
      </c>
      <c r="C663" s="5" t="s">
        <v>14</v>
      </c>
      <c r="D663" s="3">
        <v>0.64861111111111114</v>
      </c>
      <c r="H663">
        <v>1</v>
      </c>
      <c r="I663" t="s">
        <v>3</v>
      </c>
      <c r="J663" t="s">
        <v>3</v>
      </c>
      <c r="K663">
        <v>1</v>
      </c>
      <c r="L663">
        <v>2</v>
      </c>
      <c r="M663">
        <v>1</v>
      </c>
    </row>
    <row r="664" spans="1:16" s="29" customFormat="1" x14ac:dyDescent="0.25">
      <c r="A664" s="28">
        <v>43007</v>
      </c>
      <c r="B664" s="29" t="s">
        <v>2</v>
      </c>
      <c r="C664" s="30" t="s">
        <v>14</v>
      </c>
      <c r="D664" s="31">
        <v>0.66041666666666665</v>
      </c>
      <c r="E664" s="29">
        <v>0</v>
      </c>
    </row>
    <row r="665" spans="1:16" s="6" customFormat="1" x14ac:dyDescent="0.25">
      <c r="A665" s="18">
        <v>43007</v>
      </c>
      <c r="B665" s="6" t="s">
        <v>2</v>
      </c>
      <c r="C665" s="19" t="s">
        <v>14</v>
      </c>
      <c r="D665" s="20">
        <v>0.66111111111111109</v>
      </c>
      <c r="E665" s="6">
        <v>1</v>
      </c>
      <c r="F665" s="6" t="s">
        <v>9</v>
      </c>
      <c r="G665" s="6" t="s">
        <v>1</v>
      </c>
      <c r="K665" s="6">
        <v>1</v>
      </c>
      <c r="L665" s="6">
        <v>2</v>
      </c>
      <c r="M665" s="6">
        <v>1</v>
      </c>
    </row>
    <row r="666" spans="1:16" s="29" customFormat="1" x14ac:dyDescent="0.25">
      <c r="A666" s="28">
        <v>43007</v>
      </c>
      <c r="B666" s="29" t="s">
        <v>2</v>
      </c>
      <c r="C666" s="30" t="s">
        <v>14</v>
      </c>
      <c r="D666" s="31">
        <v>0.66180555555555554</v>
      </c>
      <c r="E666" s="29">
        <v>0</v>
      </c>
    </row>
    <row r="667" spans="1:16" s="29" customFormat="1" x14ac:dyDescent="0.25">
      <c r="A667" s="28">
        <v>43007</v>
      </c>
      <c r="B667" s="29" t="s">
        <v>2</v>
      </c>
      <c r="C667" s="30" t="s">
        <v>14</v>
      </c>
      <c r="D667" s="31">
        <v>0.66319444444444442</v>
      </c>
      <c r="E667" s="29">
        <v>0</v>
      </c>
    </row>
    <row r="668" spans="1:16" x14ac:dyDescent="0.25">
      <c r="A668" s="2">
        <v>43007</v>
      </c>
      <c r="B668" t="s">
        <v>2</v>
      </c>
      <c r="C668" s="5" t="s">
        <v>14</v>
      </c>
      <c r="D668" s="3">
        <v>0.66805555555555562</v>
      </c>
      <c r="H668">
        <v>1</v>
      </c>
      <c r="J668" t="s">
        <v>11</v>
      </c>
      <c r="K668">
        <v>1</v>
      </c>
      <c r="L668">
        <v>3</v>
      </c>
      <c r="M668">
        <v>2</v>
      </c>
    </row>
    <row r="669" spans="1:16" x14ac:dyDescent="0.25">
      <c r="A669" s="2">
        <v>43007</v>
      </c>
      <c r="B669" t="s">
        <v>2</v>
      </c>
      <c r="C669" s="5" t="s">
        <v>14</v>
      </c>
      <c r="D669" s="3">
        <v>0.6694444444444444</v>
      </c>
      <c r="H669">
        <v>1</v>
      </c>
      <c r="J669" t="s">
        <v>11</v>
      </c>
      <c r="K669">
        <v>1</v>
      </c>
      <c r="L669">
        <v>2</v>
      </c>
      <c r="M669">
        <v>1</v>
      </c>
    </row>
    <row r="670" spans="1:16" s="29" customFormat="1" x14ac:dyDescent="0.25">
      <c r="A670" s="28">
        <v>43007</v>
      </c>
      <c r="B670" s="29" t="s">
        <v>2</v>
      </c>
      <c r="C670" s="30" t="s">
        <v>14</v>
      </c>
      <c r="D670" s="31">
        <v>0.67083333333333339</v>
      </c>
      <c r="E670" s="29">
        <v>0</v>
      </c>
    </row>
    <row r="671" spans="1:16" x14ac:dyDescent="0.25">
      <c r="A671" s="2">
        <v>43008</v>
      </c>
      <c r="B671" t="s">
        <v>2</v>
      </c>
      <c r="C671" s="5" t="s">
        <v>15</v>
      </c>
      <c r="D671" s="3">
        <v>0.47361111111111115</v>
      </c>
      <c r="H671">
        <v>1</v>
      </c>
    </row>
    <row r="672" spans="1:16" s="6" customFormat="1" x14ac:dyDescent="0.25">
      <c r="A672" s="18">
        <v>43008</v>
      </c>
      <c r="B672" s="6" t="s">
        <v>2</v>
      </c>
      <c r="C672" s="19" t="s">
        <v>15</v>
      </c>
      <c r="D672" s="20">
        <v>0.47638888888888892</v>
      </c>
      <c r="E672" s="6">
        <v>1</v>
      </c>
      <c r="F672" s="6" t="s">
        <v>9</v>
      </c>
      <c r="G672" s="6" t="s">
        <v>5</v>
      </c>
      <c r="K672" s="6">
        <v>1</v>
      </c>
      <c r="L672" s="6">
        <v>2</v>
      </c>
      <c r="M672" s="6">
        <v>1</v>
      </c>
    </row>
    <row r="673" spans="1:17" s="29" customFormat="1" x14ac:dyDescent="0.25">
      <c r="A673" s="28">
        <v>43008</v>
      </c>
      <c r="B673" s="29" t="s">
        <v>2</v>
      </c>
      <c r="C673" s="30" t="s">
        <v>15</v>
      </c>
      <c r="D673" s="31">
        <v>0.48125000000000001</v>
      </c>
      <c r="E673" s="29">
        <v>0</v>
      </c>
    </row>
    <row r="674" spans="1:17" x14ac:dyDescent="0.25">
      <c r="A674" s="2">
        <v>43008</v>
      </c>
      <c r="B674" t="s">
        <v>2</v>
      </c>
      <c r="C674" s="5" t="s">
        <v>15</v>
      </c>
      <c r="D674" s="3">
        <v>0.48333333333333334</v>
      </c>
      <c r="Q674">
        <v>1</v>
      </c>
    </row>
    <row r="675" spans="1:17" x14ac:dyDescent="0.25">
      <c r="A675" s="2">
        <v>43008</v>
      </c>
      <c r="B675" t="s">
        <v>2</v>
      </c>
      <c r="C675" s="5" t="s">
        <v>15</v>
      </c>
      <c r="D675" s="3">
        <v>0.48472222222222222</v>
      </c>
      <c r="P675">
        <v>1</v>
      </c>
    </row>
    <row r="676" spans="1:17" s="29" customFormat="1" x14ac:dyDescent="0.25">
      <c r="A676" s="28">
        <v>43008</v>
      </c>
      <c r="B676" s="29" t="s">
        <v>2</v>
      </c>
      <c r="C676" s="30" t="s">
        <v>15</v>
      </c>
      <c r="D676" s="31">
        <v>0.48680555555555555</v>
      </c>
      <c r="E676" s="29">
        <v>0</v>
      </c>
    </row>
    <row r="677" spans="1:17" x14ac:dyDescent="0.25">
      <c r="A677" s="2">
        <v>43008</v>
      </c>
      <c r="B677" t="s">
        <v>2</v>
      </c>
      <c r="C677" s="5" t="s">
        <v>15</v>
      </c>
      <c r="D677" s="3">
        <v>0.48958333333333331</v>
      </c>
      <c r="H677">
        <v>1</v>
      </c>
      <c r="I677" t="s">
        <v>12</v>
      </c>
      <c r="J677" t="s">
        <v>11</v>
      </c>
    </row>
    <row r="678" spans="1:17" x14ac:dyDescent="0.25">
      <c r="A678" s="2">
        <v>43008</v>
      </c>
      <c r="B678" t="s">
        <v>2</v>
      </c>
      <c r="C678" s="5" t="s">
        <v>15</v>
      </c>
      <c r="D678" s="3">
        <v>0.4916666666666667</v>
      </c>
      <c r="H678">
        <v>1</v>
      </c>
      <c r="I678" t="s">
        <v>9</v>
      </c>
      <c r="J678" t="s">
        <v>5</v>
      </c>
      <c r="K678">
        <v>1</v>
      </c>
      <c r="L678">
        <v>3</v>
      </c>
      <c r="M678">
        <v>1</v>
      </c>
    </row>
    <row r="679" spans="1:17" x14ac:dyDescent="0.25">
      <c r="A679" s="2">
        <v>43008</v>
      </c>
      <c r="B679" t="s">
        <v>2</v>
      </c>
      <c r="C679" s="5" t="s">
        <v>15</v>
      </c>
      <c r="D679" s="3">
        <v>0.49305555555555558</v>
      </c>
      <c r="H679">
        <v>1</v>
      </c>
    </row>
    <row r="680" spans="1:17" x14ac:dyDescent="0.25">
      <c r="A680" s="2">
        <v>43008</v>
      </c>
      <c r="B680" t="s">
        <v>2</v>
      </c>
      <c r="C680" s="5" t="s">
        <v>15</v>
      </c>
      <c r="D680" s="3">
        <v>0.49444444444444446</v>
      </c>
      <c r="H680">
        <v>1</v>
      </c>
      <c r="I680" t="s">
        <v>9</v>
      </c>
      <c r="J680" t="s">
        <v>1</v>
      </c>
    </row>
    <row r="681" spans="1:17" s="29" customFormat="1" x14ac:dyDescent="0.25">
      <c r="A681" s="28">
        <v>43008</v>
      </c>
      <c r="B681" s="29" t="s">
        <v>2</v>
      </c>
      <c r="C681" s="30" t="s">
        <v>15</v>
      </c>
      <c r="D681" s="31">
        <v>0.49652777777777773</v>
      </c>
      <c r="E681" s="29">
        <v>0</v>
      </c>
    </row>
    <row r="682" spans="1:17" s="6" customFormat="1" x14ac:dyDescent="0.25">
      <c r="A682" s="18">
        <v>43008</v>
      </c>
      <c r="B682" s="6" t="s">
        <v>2</v>
      </c>
      <c r="C682" s="19" t="s">
        <v>15</v>
      </c>
      <c r="D682" s="20">
        <v>0.49652777777777773</v>
      </c>
      <c r="E682" s="6">
        <v>1</v>
      </c>
      <c r="F682" s="6" t="s">
        <v>9</v>
      </c>
      <c r="G682" s="6" t="s">
        <v>5</v>
      </c>
      <c r="K682" s="6">
        <v>1</v>
      </c>
      <c r="L682" s="6">
        <v>2</v>
      </c>
      <c r="M682" s="6">
        <v>1</v>
      </c>
    </row>
    <row r="683" spans="1:17" s="6" customFormat="1" x14ac:dyDescent="0.25">
      <c r="A683" s="18">
        <v>43008</v>
      </c>
      <c r="B683" s="6" t="s">
        <v>2</v>
      </c>
      <c r="C683" s="19" t="s">
        <v>15</v>
      </c>
      <c r="D683" s="20">
        <v>0.49722222222222223</v>
      </c>
      <c r="E683" s="6">
        <v>1</v>
      </c>
      <c r="G683" s="6" t="s">
        <v>7</v>
      </c>
      <c r="K683" s="6">
        <v>1</v>
      </c>
      <c r="L683" s="6">
        <v>2</v>
      </c>
      <c r="M683" s="6">
        <v>1</v>
      </c>
    </row>
    <row r="684" spans="1:17" s="29" customFormat="1" x14ac:dyDescent="0.25">
      <c r="A684" s="28">
        <v>43008</v>
      </c>
      <c r="B684" s="29" t="s">
        <v>2</v>
      </c>
      <c r="C684" s="30" t="s">
        <v>15</v>
      </c>
      <c r="D684" s="31">
        <v>0.49722222222222223</v>
      </c>
      <c r="E684" s="29">
        <v>0</v>
      </c>
    </row>
    <row r="685" spans="1:17" x14ac:dyDescent="0.25">
      <c r="A685" s="2">
        <v>43008</v>
      </c>
      <c r="B685" t="s">
        <v>2</v>
      </c>
      <c r="C685" s="5" t="s">
        <v>15</v>
      </c>
      <c r="D685" s="3">
        <v>0.5</v>
      </c>
      <c r="H685">
        <v>1</v>
      </c>
    </row>
    <row r="686" spans="1:17" s="29" customFormat="1" x14ac:dyDescent="0.25">
      <c r="A686" s="28">
        <v>43008</v>
      </c>
      <c r="B686" s="29" t="s">
        <v>2</v>
      </c>
      <c r="C686" s="30" t="s">
        <v>15</v>
      </c>
      <c r="D686" s="31">
        <v>0.50138888888888888</v>
      </c>
      <c r="E686" s="29">
        <v>0</v>
      </c>
    </row>
    <row r="687" spans="1:17" s="6" customFormat="1" x14ac:dyDescent="0.25">
      <c r="A687" s="18">
        <v>43008</v>
      </c>
      <c r="B687" s="6" t="s">
        <v>2</v>
      </c>
      <c r="C687" s="19" t="s">
        <v>15</v>
      </c>
      <c r="D687" s="20">
        <v>0.50277777777777777</v>
      </c>
      <c r="E687" s="6">
        <v>1</v>
      </c>
    </row>
    <row r="688" spans="1:17" s="29" customFormat="1" x14ac:dyDescent="0.25">
      <c r="A688" s="28">
        <v>43008</v>
      </c>
      <c r="B688" s="29" t="s">
        <v>2</v>
      </c>
      <c r="C688" s="30" t="s">
        <v>15</v>
      </c>
      <c r="D688" s="31">
        <v>0.50347222222222221</v>
      </c>
      <c r="E688" s="29">
        <v>0</v>
      </c>
    </row>
    <row r="689" spans="1:16" s="29" customFormat="1" x14ac:dyDescent="0.25">
      <c r="A689" s="28">
        <v>43008</v>
      </c>
      <c r="B689" s="29" t="s">
        <v>2</v>
      </c>
      <c r="C689" s="30" t="s">
        <v>15</v>
      </c>
      <c r="D689" s="31">
        <v>0.50416666666666665</v>
      </c>
      <c r="E689" s="29">
        <v>0</v>
      </c>
      <c r="K689" s="29">
        <v>1</v>
      </c>
      <c r="L689" s="29">
        <v>2</v>
      </c>
      <c r="M689" s="29">
        <v>0</v>
      </c>
    </row>
    <row r="690" spans="1:16" x14ac:dyDescent="0.25">
      <c r="A690" s="2">
        <v>43008</v>
      </c>
      <c r="B690" t="s">
        <v>2</v>
      </c>
      <c r="C690" s="5" t="s">
        <v>15</v>
      </c>
      <c r="D690" s="3">
        <v>0.50694444444444442</v>
      </c>
      <c r="P690">
        <v>1</v>
      </c>
    </row>
    <row r="691" spans="1:16" s="29" customFormat="1" x14ac:dyDescent="0.25">
      <c r="A691" s="28">
        <v>43008</v>
      </c>
      <c r="B691" s="29" t="s">
        <v>2</v>
      </c>
      <c r="C691" s="30" t="s">
        <v>15</v>
      </c>
      <c r="D691" s="31">
        <v>0.50763888888888886</v>
      </c>
      <c r="E691" s="29">
        <v>0</v>
      </c>
    </row>
    <row r="692" spans="1:16" x14ac:dyDescent="0.25">
      <c r="A692" s="2">
        <v>43008</v>
      </c>
      <c r="B692" t="s">
        <v>2</v>
      </c>
      <c r="C692" s="5" t="s">
        <v>15</v>
      </c>
      <c r="D692" s="3">
        <v>0.50763888888888886</v>
      </c>
      <c r="H692">
        <v>1</v>
      </c>
      <c r="J692" t="s">
        <v>5</v>
      </c>
    </row>
    <row r="693" spans="1:16" x14ac:dyDescent="0.25">
      <c r="A693" s="2">
        <v>43008</v>
      </c>
      <c r="B693" t="s">
        <v>2</v>
      </c>
      <c r="C693" s="5" t="s">
        <v>15</v>
      </c>
      <c r="D693" s="3">
        <v>0.51111111111111118</v>
      </c>
      <c r="H693">
        <v>1</v>
      </c>
      <c r="J693" t="s">
        <v>4</v>
      </c>
    </row>
    <row r="694" spans="1:16" x14ac:dyDescent="0.25">
      <c r="A694" s="2">
        <v>43008</v>
      </c>
      <c r="B694" t="s">
        <v>2</v>
      </c>
      <c r="C694" s="5" t="s">
        <v>15</v>
      </c>
      <c r="D694" s="3">
        <v>0.51111111111111118</v>
      </c>
      <c r="P694">
        <v>1</v>
      </c>
    </row>
    <row r="695" spans="1:16" x14ac:dyDescent="0.25">
      <c r="A695" s="2">
        <v>43008</v>
      </c>
      <c r="B695" t="s">
        <v>2</v>
      </c>
      <c r="C695" s="5" t="s">
        <v>15</v>
      </c>
      <c r="D695" s="3">
        <v>0.51250000000000007</v>
      </c>
      <c r="H695">
        <v>1</v>
      </c>
      <c r="J695" t="s">
        <v>11</v>
      </c>
    </row>
    <row r="696" spans="1:16" x14ac:dyDescent="0.25">
      <c r="A696" s="2">
        <v>43008</v>
      </c>
      <c r="B696" t="s">
        <v>2</v>
      </c>
      <c r="C696" s="5" t="s">
        <v>15</v>
      </c>
      <c r="D696" s="3">
        <v>0.5131944444444444</v>
      </c>
    </row>
    <row r="697" spans="1:16" x14ac:dyDescent="0.25">
      <c r="A697" s="2">
        <v>43008</v>
      </c>
      <c r="B697" t="s">
        <v>2</v>
      </c>
      <c r="C697" s="5" t="s">
        <v>15</v>
      </c>
      <c r="D697" s="3">
        <v>0.52569444444444446</v>
      </c>
      <c r="H697">
        <v>1</v>
      </c>
      <c r="I697" t="s">
        <v>9</v>
      </c>
      <c r="J697" t="s">
        <v>5</v>
      </c>
    </row>
    <row r="698" spans="1:16" s="6" customFormat="1" x14ac:dyDescent="0.25">
      <c r="A698" s="18">
        <v>43008</v>
      </c>
      <c r="B698" s="6" t="s">
        <v>2</v>
      </c>
      <c r="C698" s="19" t="s">
        <v>15</v>
      </c>
      <c r="D698" s="20">
        <v>0.53055555555555556</v>
      </c>
      <c r="E698" s="6">
        <v>1</v>
      </c>
      <c r="F698" s="6" t="s">
        <v>3</v>
      </c>
      <c r="G698" s="6" t="s">
        <v>4</v>
      </c>
    </row>
    <row r="699" spans="1:16" s="29" customFormat="1" x14ac:dyDescent="0.25">
      <c r="A699" s="28">
        <v>43008</v>
      </c>
      <c r="B699" s="29" t="s">
        <v>2</v>
      </c>
      <c r="C699" s="30" t="s">
        <v>15</v>
      </c>
      <c r="D699" s="31">
        <v>0.53125</v>
      </c>
      <c r="E699" s="29">
        <v>0</v>
      </c>
    </row>
    <row r="700" spans="1:16" s="6" customFormat="1" x14ac:dyDescent="0.25">
      <c r="A700" s="18">
        <v>43008</v>
      </c>
      <c r="B700" s="6" t="s">
        <v>2</v>
      </c>
      <c r="C700" s="19" t="s">
        <v>15</v>
      </c>
      <c r="D700" s="20">
        <v>0.53263888888888888</v>
      </c>
      <c r="E700" s="6">
        <v>1</v>
      </c>
      <c r="F700" s="6" t="s">
        <v>3</v>
      </c>
      <c r="G700" s="6" t="s">
        <v>1</v>
      </c>
    </row>
    <row r="701" spans="1:16" s="6" customFormat="1" x14ac:dyDescent="0.25">
      <c r="A701" s="18">
        <v>43008</v>
      </c>
      <c r="B701" s="6" t="s">
        <v>2</v>
      </c>
      <c r="C701" s="19" t="s">
        <v>15</v>
      </c>
      <c r="D701" s="20">
        <v>0.53472222222222221</v>
      </c>
      <c r="E701" s="6">
        <v>1</v>
      </c>
      <c r="G701" s="6" t="s">
        <v>4</v>
      </c>
    </row>
    <row r="702" spans="1:16" x14ac:dyDescent="0.25">
      <c r="A702" s="2">
        <v>43008</v>
      </c>
      <c r="B702" t="s">
        <v>2</v>
      </c>
      <c r="C702" s="5" t="s">
        <v>15</v>
      </c>
      <c r="D702" s="3">
        <v>0.53819444444444442</v>
      </c>
      <c r="H702">
        <v>1</v>
      </c>
      <c r="J702" t="s">
        <v>5</v>
      </c>
    </row>
    <row r="703" spans="1:16" x14ac:dyDescent="0.25">
      <c r="A703" s="2">
        <v>43008</v>
      </c>
      <c r="B703" t="s">
        <v>2</v>
      </c>
      <c r="C703" s="5" t="s">
        <v>15</v>
      </c>
      <c r="D703" s="3">
        <v>0.54305555555555551</v>
      </c>
      <c r="H703">
        <v>1</v>
      </c>
      <c r="J703" t="s">
        <v>1</v>
      </c>
    </row>
    <row r="704" spans="1:16" x14ac:dyDescent="0.25">
      <c r="A704" s="2">
        <v>43008</v>
      </c>
      <c r="B704" t="s">
        <v>2</v>
      </c>
      <c r="C704" s="5" t="s">
        <v>15</v>
      </c>
      <c r="D704" s="3">
        <v>0.5444444444444444</v>
      </c>
      <c r="H704">
        <v>1</v>
      </c>
      <c r="J704" t="s">
        <v>7</v>
      </c>
    </row>
    <row r="705" spans="1:15" s="6" customFormat="1" x14ac:dyDescent="0.25">
      <c r="A705" s="18">
        <v>43008</v>
      </c>
      <c r="B705" s="6" t="s">
        <v>2</v>
      </c>
      <c r="C705" s="19" t="s">
        <v>15</v>
      </c>
      <c r="D705" s="20">
        <v>0.54652777777777783</v>
      </c>
      <c r="E705" s="6">
        <v>1</v>
      </c>
      <c r="F705" s="6" t="s">
        <v>9</v>
      </c>
      <c r="G705" s="6" t="s">
        <v>5</v>
      </c>
    </row>
    <row r="706" spans="1:15" s="6" customFormat="1" x14ac:dyDescent="0.25">
      <c r="A706" s="18">
        <v>43009</v>
      </c>
      <c r="B706" s="6" t="s">
        <v>2</v>
      </c>
      <c r="C706" s="19" t="s">
        <v>16</v>
      </c>
      <c r="D706" s="20">
        <v>0.41666666666666669</v>
      </c>
      <c r="E706" s="6">
        <v>1</v>
      </c>
      <c r="F706" s="6" t="s">
        <v>3</v>
      </c>
      <c r="G706" s="6" t="s">
        <v>1</v>
      </c>
      <c r="K706" s="6">
        <v>1</v>
      </c>
      <c r="L706" s="6">
        <v>2</v>
      </c>
      <c r="M706" s="6">
        <v>1</v>
      </c>
    </row>
    <row r="707" spans="1:15" x14ac:dyDescent="0.25">
      <c r="A707" s="2">
        <v>43009</v>
      </c>
      <c r="B707" t="s">
        <v>2</v>
      </c>
      <c r="C707" s="5" t="s">
        <v>16</v>
      </c>
      <c r="D707" s="3">
        <v>0.41805555555555557</v>
      </c>
      <c r="H707">
        <v>1</v>
      </c>
      <c r="I707" t="s">
        <v>20</v>
      </c>
      <c r="J707" t="s">
        <v>5</v>
      </c>
    </row>
    <row r="708" spans="1:15" s="29" customFormat="1" x14ac:dyDescent="0.25">
      <c r="A708" s="28">
        <v>43009</v>
      </c>
      <c r="B708" s="29" t="s">
        <v>2</v>
      </c>
      <c r="C708" s="30" t="s">
        <v>16</v>
      </c>
      <c r="D708" s="31">
        <v>0.43611111111111112</v>
      </c>
      <c r="E708" s="29">
        <v>0</v>
      </c>
    </row>
    <row r="709" spans="1:15" s="29" customFormat="1" x14ac:dyDescent="0.25">
      <c r="A709" s="28">
        <v>43009</v>
      </c>
      <c r="B709" s="29" t="s">
        <v>2</v>
      </c>
      <c r="C709" s="30" t="s">
        <v>16</v>
      </c>
      <c r="D709" s="31">
        <v>0.4368055555555555</v>
      </c>
      <c r="E709" s="29">
        <v>0</v>
      </c>
    </row>
    <row r="710" spans="1:15" x14ac:dyDescent="0.25">
      <c r="A710" s="2">
        <v>43009</v>
      </c>
      <c r="B710" t="s">
        <v>2</v>
      </c>
      <c r="C710" s="5" t="s">
        <v>16</v>
      </c>
      <c r="D710" s="3">
        <v>0.4381944444444445</v>
      </c>
      <c r="H710">
        <v>1</v>
      </c>
    </row>
    <row r="711" spans="1:15" x14ac:dyDescent="0.25">
      <c r="A711" s="2">
        <v>43009</v>
      </c>
      <c r="B711" t="s">
        <v>2</v>
      </c>
      <c r="C711" s="5" t="s">
        <v>16</v>
      </c>
      <c r="D711" s="3">
        <v>0.4381944444444445</v>
      </c>
      <c r="H711">
        <v>1</v>
      </c>
    </row>
    <row r="712" spans="1:15" x14ac:dyDescent="0.25">
      <c r="A712" s="2">
        <v>43009</v>
      </c>
      <c r="B712" t="s">
        <v>2</v>
      </c>
      <c r="C712" s="5" t="s">
        <v>16</v>
      </c>
      <c r="D712" s="3">
        <v>0.43888888888888888</v>
      </c>
      <c r="H712">
        <v>1</v>
      </c>
      <c r="K712">
        <v>1</v>
      </c>
      <c r="L712">
        <v>2</v>
      </c>
      <c r="M712">
        <v>1</v>
      </c>
    </row>
    <row r="713" spans="1:15" x14ac:dyDescent="0.25">
      <c r="A713" s="2">
        <v>43009</v>
      </c>
      <c r="B713" t="s">
        <v>2</v>
      </c>
      <c r="C713" s="5" t="s">
        <v>16</v>
      </c>
      <c r="D713" s="3">
        <v>0.44930555555555557</v>
      </c>
      <c r="H713">
        <v>1</v>
      </c>
      <c r="I713" t="s">
        <v>9</v>
      </c>
      <c r="J713" t="s">
        <v>5</v>
      </c>
    </row>
    <row r="714" spans="1:15" s="6" customFormat="1" x14ac:dyDescent="0.25">
      <c r="A714" s="18">
        <v>43009</v>
      </c>
      <c r="B714" s="6" t="s">
        <v>2</v>
      </c>
      <c r="C714" s="19" t="s">
        <v>16</v>
      </c>
      <c r="D714" s="20">
        <v>0.45555555555555555</v>
      </c>
      <c r="E714" s="6">
        <v>1</v>
      </c>
      <c r="F714" s="6" t="s">
        <v>3</v>
      </c>
      <c r="G714" s="6" t="s">
        <v>4</v>
      </c>
      <c r="K714" s="6">
        <v>1</v>
      </c>
      <c r="L714" s="6">
        <v>2</v>
      </c>
      <c r="M714" s="6">
        <v>1</v>
      </c>
    </row>
    <row r="715" spans="1:15" x14ac:dyDescent="0.25">
      <c r="A715" s="2">
        <v>43009</v>
      </c>
      <c r="B715" t="s">
        <v>2</v>
      </c>
      <c r="C715" s="5" t="s">
        <v>16</v>
      </c>
      <c r="D715" s="3">
        <v>0.45833333333333331</v>
      </c>
      <c r="H715">
        <v>1</v>
      </c>
      <c r="I715" t="s">
        <v>19</v>
      </c>
      <c r="J715" t="s">
        <v>1</v>
      </c>
      <c r="K715">
        <v>1</v>
      </c>
      <c r="L715">
        <v>2</v>
      </c>
      <c r="M715">
        <v>1</v>
      </c>
    </row>
    <row r="716" spans="1:15" s="6" customFormat="1" x14ac:dyDescent="0.25">
      <c r="A716" s="18">
        <v>43009</v>
      </c>
      <c r="B716" s="6" t="s">
        <v>2</v>
      </c>
      <c r="C716" s="19" t="s">
        <v>16</v>
      </c>
      <c r="D716" s="20">
        <v>0.47083333333333338</v>
      </c>
      <c r="E716" s="6">
        <v>1</v>
      </c>
      <c r="G716" s="6" t="s">
        <v>7</v>
      </c>
      <c r="K716" s="6">
        <v>1</v>
      </c>
      <c r="L716" s="6">
        <v>2</v>
      </c>
      <c r="M716" s="6">
        <v>1</v>
      </c>
    </row>
    <row r="717" spans="1:15" x14ac:dyDescent="0.25">
      <c r="A717" s="2">
        <v>43009</v>
      </c>
      <c r="B717" t="s">
        <v>2</v>
      </c>
      <c r="C717" s="5" t="s">
        <v>16</v>
      </c>
      <c r="D717" s="3">
        <v>0.47083333333333338</v>
      </c>
      <c r="H717">
        <v>1</v>
      </c>
      <c r="J717" t="s">
        <v>4</v>
      </c>
    </row>
    <row r="718" spans="1:15" x14ac:dyDescent="0.25">
      <c r="A718" s="2">
        <v>43009</v>
      </c>
      <c r="B718" t="s">
        <v>2</v>
      </c>
      <c r="C718" s="5" t="s">
        <v>16</v>
      </c>
      <c r="D718" s="3">
        <v>0.47222222222222227</v>
      </c>
      <c r="N718">
        <v>1</v>
      </c>
      <c r="O718">
        <v>0</v>
      </c>
    </row>
    <row r="719" spans="1:15" x14ac:dyDescent="0.25">
      <c r="A719" s="2">
        <v>43009</v>
      </c>
      <c r="B719" t="s">
        <v>2</v>
      </c>
      <c r="C719" s="5" t="s">
        <v>16</v>
      </c>
      <c r="D719" s="3">
        <v>0.47500000000000003</v>
      </c>
      <c r="H719">
        <v>1</v>
      </c>
      <c r="J719" t="s">
        <v>11</v>
      </c>
    </row>
    <row r="720" spans="1:15" x14ac:dyDescent="0.25">
      <c r="A720" s="2">
        <v>43009</v>
      </c>
      <c r="B720" t="s">
        <v>2</v>
      </c>
      <c r="C720" s="5" t="s">
        <v>16</v>
      </c>
      <c r="D720" s="3">
        <v>0.47638888888888892</v>
      </c>
      <c r="H720">
        <v>1</v>
      </c>
      <c r="J720" t="s">
        <v>5</v>
      </c>
    </row>
    <row r="721" spans="1:16" s="6" customFormat="1" x14ac:dyDescent="0.25">
      <c r="A721" s="18">
        <v>43009</v>
      </c>
      <c r="B721" s="6" t="s">
        <v>2</v>
      </c>
      <c r="C721" s="19" t="s">
        <v>16</v>
      </c>
      <c r="D721" s="20">
        <v>0.47638888888888892</v>
      </c>
      <c r="E721" s="6">
        <v>1</v>
      </c>
      <c r="F721" s="6" t="s">
        <v>3</v>
      </c>
      <c r="G721" s="6" t="s">
        <v>4</v>
      </c>
    </row>
    <row r="722" spans="1:16" x14ac:dyDescent="0.25">
      <c r="A722" s="2">
        <v>43009</v>
      </c>
      <c r="B722" t="s">
        <v>2</v>
      </c>
      <c r="C722" s="5" t="s">
        <v>16</v>
      </c>
      <c r="D722" s="3">
        <v>0.47847222222222219</v>
      </c>
      <c r="P722">
        <v>1</v>
      </c>
    </row>
    <row r="723" spans="1:16" x14ac:dyDescent="0.25">
      <c r="A723" s="2">
        <v>43009</v>
      </c>
      <c r="B723" t="s">
        <v>2</v>
      </c>
      <c r="C723" s="5" t="s">
        <v>16</v>
      </c>
      <c r="D723" s="3">
        <v>0.47916666666666669</v>
      </c>
      <c r="N723">
        <v>1</v>
      </c>
      <c r="O723">
        <v>0</v>
      </c>
    </row>
    <row r="724" spans="1:16" x14ac:dyDescent="0.25">
      <c r="A724" s="2">
        <v>43009</v>
      </c>
      <c r="B724" t="s">
        <v>2</v>
      </c>
      <c r="C724" s="5" t="s">
        <v>16</v>
      </c>
      <c r="D724" s="3">
        <v>0.48194444444444445</v>
      </c>
      <c r="H724">
        <v>1</v>
      </c>
      <c r="J724" t="s">
        <v>4</v>
      </c>
    </row>
    <row r="725" spans="1:16" x14ac:dyDescent="0.25">
      <c r="A725" s="2">
        <v>43009</v>
      </c>
      <c r="B725" t="s">
        <v>2</v>
      </c>
      <c r="C725" s="5" t="s">
        <v>16</v>
      </c>
      <c r="D725" s="3">
        <v>0.48194444444444445</v>
      </c>
      <c r="H725">
        <v>1</v>
      </c>
      <c r="J725" t="s">
        <v>1</v>
      </c>
    </row>
    <row r="726" spans="1:16" s="6" customFormat="1" x14ac:dyDescent="0.25">
      <c r="A726" s="18">
        <v>43009</v>
      </c>
      <c r="B726" s="6" t="s">
        <v>2</v>
      </c>
      <c r="C726" s="19" t="s">
        <v>16</v>
      </c>
      <c r="D726" s="20">
        <v>0.4826388888888889</v>
      </c>
      <c r="E726" s="6">
        <v>1</v>
      </c>
      <c r="F726" s="6" t="s">
        <v>12</v>
      </c>
      <c r="G726" s="6" t="s">
        <v>13</v>
      </c>
      <c r="K726" s="6">
        <v>1</v>
      </c>
      <c r="L726" s="6">
        <v>2</v>
      </c>
      <c r="M726" s="6">
        <v>2</v>
      </c>
    </row>
    <row r="727" spans="1:16" x14ac:dyDescent="0.25">
      <c r="A727" s="2">
        <v>43009</v>
      </c>
      <c r="B727" t="s">
        <v>2</v>
      </c>
      <c r="C727" s="5" t="s">
        <v>16</v>
      </c>
      <c r="D727" s="3">
        <v>0.4826388888888889</v>
      </c>
      <c r="H727">
        <v>1</v>
      </c>
      <c r="J727" t="s">
        <v>5</v>
      </c>
    </row>
    <row r="728" spans="1:16" s="6" customFormat="1" x14ac:dyDescent="0.25">
      <c r="A728" s="18">
        <v>43010</v>
      </c>
      <c r="B728" s="6" t="s">
        <v>2</v>
      </c>
      <c r="C728" s="19" t="s">
        <v>21</v>
      </c>
      <c r="D728" s="20">
        <v>0.43472222222222223</v>
      </c>
      <c r="E728" s="6">
        <v>1</v>
      </c>
      <c r="F728" s="6" t="s">
        <v>9</v>
      </c>
      <c r="G728" s="6" t="s">
        <v>5</v>
      </c>
    </row>
    <row r="729" spans="1:16" s="29" customFormat="1" x14ac:dyDescent="0.25">
      <c r="A729" s="28">
        <v>43010</v>
      </c>
      <c r="B729" s="29" t="s">
        <v>2</v>
      </c>
      <c r="C729" s="30" t="s">
        <v>21</v>
      </c>
      <c r="D729" s="31">
        <v>0.43541666666666662</v>
      </c>
      <c r="E729" s="29">
        <v>0</v>
      </c>
    </row>
    <row r="730" spans="1:16" x14ac:dyDescent="0.25">
      <c r="A730" s="2">
        <v>43010</v>
      </c>
      <c r="B730" t="s">
        <v>2</v>
      </c>
      <c r="C730" s="5" t="s">
        <v>21</v>
      </c>
      <c r="D730" s="3">
        <v>0.43888888888888888</v>
      </c>
      <c r="H730">
        <v>1</v>
      </c>
      <c r="I730" t="s">
        <v>3</v>
      </c>
    </row>
    <row r="731" spans="1:16" x14ac:dyDescent="0.25">
      <c r="A731" s="2">
        <v>43010</v>
      </c>
      <c r="B731" t="s">
        <v>2</v>
      </c>
      <c r="C731" s="5" t="s">
        <v>21</v>
      </c>
      <c r="D731" s="3">
        <v>0.44236111111111115</v>
      </c>
      <c r="H731">
        <v>1</v>
      </c>
      <c r="J731" t="s">
        <v>4</v>
      </c>
    </row>
    <row r="732" spans="1:16" x14ac:dyDescent="0.25">
      <c r="A732" s="2">
        <v>43010</v>
      </c>
      <c r="B732" t="s">
        <v>2</v>
      </c>
      <c r="C732" s="5" t="s">
        <v>21</v>
      </c>
      <c r="D732" s="3">
        <v>0.44305555555555554</v>
      </c>
      <c r="H732">
        <v>1</v>
      </c>
      <c r="I732" t="s">
        <v>3</v>
      </c>
      <c r="K732">
        <v>1</v>
      </c>
      <c r="L732">
        <v>3</v>
      </c>
      <c r="M732">
        <v>3</v>
      </c>
    </row>
    <row r="733" spans="1:16" s="29" customFormat="1" x14ac:dyDescent="0.25">
      <c r="A733" s="28">
        <v>43010</v>
      </c>
      <c r="B733" s="29" t="s">
        <v>2</v>
      </c>
      <c r="C733" s="30" t="s">
        <v>21</v>
      </c>
      <c r="D733" s="31">
        <v>0.4458333333333333</v>
      </c>
      <c r="E733" s="29">
        <v>0</v>
      </c>
    </row>
    <row r="734" spans="1:16" x14ac:dyDescent="0.25">
      <c r="A734" s="2">
        <v>43010</v>
      </c>
      <c r="B734" t="s">
        <v>2</v>
      </c>
      <c r="C734" s="5" t="s">
        <v>21</v>
      </c>
      <c r="D734" s="3">
        <v>0.4465277777777778</v>
      </c>
      <c r="H734">
        <v>1</v>
      </c>
      <c r="J734" t="s">
        <v>5</v>
      </c>
    </row>
    <row r="735" spans="1:16" s="29" customFormat="1" x14ac:dyDescent="0.25">
      <c r="A735" s="28">
        <v>43010</v>
      </c>
      <c r="B735" s="29" t="s">
        <v>2</v>
      </c>
      <c r="C735" s="30" t="s">
        <v>21</v>
      </c>
      <c r="D735" s="31">
        <v>0.44861111111111113</v>
      </c>
      <c r="E735" s="29">
        <v>0</v>
      </c>
    </row>
    <row r="736" spans="1:16" s="6" customFormat="1" x14ac:dyDescent="0.25">
      <c r="A736" s="18">
        <v>43010</v>
      </c>
      <c r="B736" s="6" t="s">
        <v>2</v>
      </c>
      <c r="C736" s="19" t="s">
        <v>21</v>
      </c>
      <c r="D736" s="20">
        <v>0.44930555555555557</v>
      </c>
      <c r="E736" s="6">
        <v>1</v>
      </c>
      <c r="F736" s="6" t="s">
        <v>3</v>
      </c>
      <c r="G736" s="6" t="s">
        <v>1</v>
      </c>
    </row>
    <row r="737" spans="1:13" x14ac:dyDescent="0.25">
      <c r="A737" s="2">
        <v>43010</v>
      </c>
      <c r="B737" t="s">
        <v>2</v>
      </c>
      <c r="C737" s="5" t="s">
        <v>21</v>
      </c>
      <c r="D737" s="3">
        <v>0.45069444444444445</v>
      </c>
      <c r="H737">
        <v>1</v>
      </c>
      <c r="I737" t="s">
        <v>3</v>
      </c>
    </row>
    <row r="738" spans="1:13" x14ac:dyDescent="0.25">
      <c r="A738" s="2">
        <v>43010</v>
      </c>
      <c r="B738" t="s">
        <v>2</v>
      </c>
      <c r="C738" s="5" t="s">
        <v>21</v>
      </c>
      <c r="D738" s="3">
        <v>0.45208333333333334</v>
      </c>
      <c r="H738">
        <v>1</v>
      </c>
      <c r="J738" t="s">
        <v>5</v>
      </c>
    </row>
    <row r="739" spans="1:13" s="6" customFormat="1" x14ac:dyDescent="0.25">
      <c r="A739" s="18">
        <v>43010</v>
      </c>
      <c r="B739" s="6" t="s">
        <v>2</v>
      </c>
      <c r="C739" s="19" t="s">
        <v>21</v>
      </c>
      <c r="D739" s="20">
        <v>0.45277777777777778</v>
      </c>
      <c r="E739" s="6">
        <v>1</v>
      </c>
      <c r="F739" s="6" t="s">
        <v>3</v>
      </c>
      <c r="G739" s="6" t="s">
        <v>1</v>
      </c>
      <c r="K739" s="6">
        <v>1</v>
      </c>
      <c r="L739" s="6">
        <v>2</v>
      </c>
      <c r="M739" s="6">
        <v>1</v>
      </c>
    </row>
    <row r="740" spans="1:13" x14ac:dyDescent="0.25">
      <c r="A740" s="2">
        <v>43010</v>
      </c>
      <c r="B740" t="s">
        <v>2</v>
      </c>
      <c r="C740" s="5" t="s">
        <v>21</v>
      </c>
      <c r="D740" s="3">
        <v>0.45416666666666666</v>
      </c>
      <c r="H740">
        <v>1</v>
      </c>
      <c r="J740" t="s">
        <v>1</v>
      </c>
    </row>
    <row r="741" spans="1:13" s="6" customFormat="1" x14ac:dyDescent="0.25">
      <c r="A741" s="18">
        <v>43010</v>
      </c>
      <c r="B741" s="6" t="s">
        <v>2</v>
      </c>
      <c r="C741" s="19" t="s">
        <v>21</v>
      </c>
      <c r="D741" s="20">
        <v>0.45555555555555555</v>
      </c>
      <c r="E741" s="6">
        <v>1</v>
      </c>
      <c r="F741" s="6" t="s">
        <v>9</v>
      </c>
      <c r="G741" s="6" t="s">
        <v>5</v>
      </c>
    </row>
    <row r="742" spans="1:13" x14ac:dyDescent="0.25">
      <c r="A742" s="2">
        <v>43010</v>
      </c>
      <c r="B742" t="s">
        <v>2</v>
      </c>
      <c r="C742" s="5" t="s">
        <v>21</v>
      </c>
      <c r="D742" s="3">
        <v>0.45833333333333331</v>
      </c>
      <c r="H742">
        <v>1</v>
      </c>
      <c r="I742" t="s">
        <v>3</v>
      </c>
      <c r="J742" t="s">
        <v>4</v>
      </c>
    </row>
    <row r="743" spans="1:13" s="29" customFormat="1" x14ac:dyDescent="0.25">
      <c r="A743" s="28">
        <v>43010</v>
      </c>
      <c r="B743" s="29" t="s">
        <v>2</v>
      </c>
      <c r="C743" s="30" t="s">
        <v>21</v>
      </c>
      <c r="D743" s="31">
        <v>0.4597222222222222</v>
      </c>
      <c r="E743" s="29">
        <v>0</v>
      </c>
    </row>
    <row r="744" spans="1:13" x14ac:dyDescent="0.25">
      <c r="A744" s="2">
        <v>43010</v>
      </c>
      <c r="B744" t="s">
        <v>2</v>
      </c>
      <c r="C744" s="5" t="s">
        <v>21</v>
      </c>
      <c r="D744" s="3">
        <v>0.4597222222222222</v>
      </c>
      <c r="H744">
        <v>1</v>
      </c>
      <c r="J744" t="s">
        <v>1</v>
      </c>
    </row>
    <row r="745" spans="1:13" s="6" customFormat="1" x14ac:dyDescent="0.25">
      <c r="A745" s="18">
        <v>43010</v>
      </c>
      <c r="B745" s="6" t="s">
        <v>2</v>
      </c>
      <c r="C745" s="19" t="s">
        <v>21</v>
      </c>
      <c r="D745" s="20">
        <v>0.46111111111111108</v>
      </c>
      <c r="E745" s="6">
        <v>1</v>
      </c>
      <c r="F745" s="6" t="s">
        <v>3</v>
      </c>
      <c r="G745" s="6" t="s">
        <v>4</v>
      </c>
    </row>
    <row r="746" spans="1:13" s="29" customFormat="1" x14ac:dyDescent="0.25">
      <c r="A746" s="28">
        <v>43010</v>
      </c>
      <c r="B746" s="29" t="s">
        <v>2</v>
      </c>
      <c r="C746" s="30" t="s">
        <v>21</v>
      </c>
      <c r="D746" s="31">
        <v>0.46319444444444446</v>
      </c>
      <c r="E746" s="29">
        <v>0</v>
      </c>
    </row>
    <row r="747" spans="1:13" s="6" customFormat="1" x14ac:dyDescent="0.25">
      <c r="A747" s="18">
        <v>43010</v>
      </c>
      <c r="B747" s="6" t="s">
        <v>2</v>
      </c>
      <c r="C747" s="19" t="s">
        <v>21</v>
      </c>
      <c r="D747" s="20">
        <v>0.46388888888888885</v>
      </c>
      <c r="E747" s="6">
        <v>1</v>
      </c>
      <c r="F747" s="6" t="s">
        <v>9</v>
      </c>
      <c r="K747" s="6">
        <v>1</v>
      </c>
      <c r="L747" s="6">
        <v>2</v>
      </c>
      <c r="M747" s="6">
        <v>2</v>
      </c>
    </row>
    <row r="748" spans="1:13" s="29" customFormat="1" x14ac:dyDescent="0.25">
      <c r="A748" s="28">
        <v>43010</v>
      </c>
      <c r="B748" s="29" t="s">
        <v>2</v>
      </c>
      <c r="C748" s="30" t="s">
        <v>21</v>
      </c>
      <c r="D748" s="31">
        <v>0.46527777777777773</v>
      </c>
      <c r="E748" s="29">
        <v>0</v>
      </c>
    </row>
    <row r="749" spans="1:13" s="6" customFormat="1" x14ac:dyDescent="0.25">
      <c r="A749" s="18">
        <v>43010</v>
      </c>
      <c r="B749" s="6" t="s">
        <v>2</v>
      </c>
      <c r="C749" s="19" t="s">
        <v>21</v>
      </c>
      <c r="D749" s="20">
        <v>0.4680555555555555</v>
      </c>
      <c r="E749" s="6">
        <v>1</v>
      </c>
    </row>
    <row r="750" spans="1:13" x14ac:dyDescent="0.25">
      <c r="A750" s="2">
        <v>43010</v>
      </c>
      <c r="B750" t="s">
        <v>2</v>
      </c>
      <c r="C750" s="5" t="s">
        <v>21</v>
      </c>
      <c r="D750" s="3">
        <v>0.47083333333333338</v>
      </c>
      <c r="H750">
        <v>1</v>
      </c>
      <c r="I750" t="s">
        <v>3</v>
      </c>
    </row>
    <row r="751" spans="1:13" s="6" customFormat="1" x14ac:dyDescent="0.25">
      <c r="A751" s="18">
        <v>43010</v>
      </c>
      <c r="B751" s="6" t="s">
        <v>2</v>
      </c>
      <c r="C751" s="19" t="s">
        <v>21</v>
      </c>
      <c r="D751" s="20">
        <v>0.47847222222222219</v>
      </c>
      <c r="E751" s="6">
        <v>1</v>
      </c>
      <c r="F751" s="6" t="s">
        <v>3</v>
      </c>
      <c r="G751" s="6" t="s">
        <v>4</v>
      </c>
      <c r="K751" s="6">
        <v>1</v>
      </c>
      <c r="L751" s="6">
        <v>4</v>
      </c>
      <c r="M751" s="6">
        <v>2</v>
      </c>
    </row>
    <row r="752" spans="1:13" x14ac:dyDescent="0.25">
      <c r="A752" s="2">
        <v>43010</v>
      </c>
      <c r="B752" t="s">
        <v>2</v>
      </c>
      <c r="C752" s="5" t="s">
        <v>21</v>
      </c>
      <c r="D752" s="3">
        <v>0.48333333333333334</v>
      </c>
      <c r="H752">
        <v>1</v>
      </c>
      <c r="J752" t="s">
        <v>1</v>
      </c>
      <c r="K752">
        <v>1</v>
      </c>
      <c r="L752">
        <v>2</v>
      </c>
      <c r="M752">
        <v>1</v>
      </c>
    </row>
    <row r="753" spans="1:13" x14ac:dyDescent="0.25">
      <c r="A753" s="2">
        <v>43010</v>
      </c>
      <c r="B753" t="s">
        <v>2</v>
      </c>
      <c r="C753" s="5" t="s">
        <v>21</v>
      </c>
      <c r="D753" s="3">
        <v>0.48541666666666666</v>
      </c>
      <c r="H753">
        <v>1</v>
      </c>
      <c r="I753" t="s">
        <v>9</v>
      </c>
      <c r="J753" t="s">
        <v>5</v>
      </c>
      <c r="K753">
        <v>1</v>
      </c>
      <c r="L753">
        <v>3</v>
      </c>
      <c r="M753">
        <v>2</v>
      </c>
    </row>
    <row r="754" spans="1:13" x14ac:dyDescent="0.25">
      <c r="A754" s="2">
        <v>43010</v>
      </c>
      <c r="B754" t="s">
        <v>2</v>
      </c>
      <c r="C754" s="5" t="s">
        <v>21</v>
      </c>
      <c r="D754" s="3">
        <v>0.48541666666666666</v>
      </c>
      <c r="H754">
        <v>1</v>
      </c>
      <c r="J754" t="s">
        <v>11</v>
      </c>
      <c r="K754">
        <v>1</v>
      </c>
      <c r="L754">
        <v>2</v>
      </c>
      <c r="M754">
        <v>1</v>
      </c>
    </row>
    <row r="755" spans="1:13" x14ac:dyDescent="0.25">
      <c r="A755" s="2">
        <v>43010</v>
      </c>
      <c r="B755" t="s">
        <v>2</v>
      </c>
      <c r="C755" s="5" t="s">
        <v>21</v>
      </c>
      <c r="D755" s="3">
        <v>0.48749999999999999</v>
      </c>
      <c r="H755">
        <v>1</v>
      </c>
      <c r="K755">
        <v>1</v>
      </c>
      <c r="L755">
        <v>3</v>
      </c>
      <c r="M755">
        <v>2</v>
      </c>
    </row>
    <row r="756" spans="1:13" s="29" customFormat="1" x14ac:dyDescent="0.25">
      <c r="A756" s="28">
        <v>43010</v>
      </c>
      <c r="B756" s="29" t="s">
        <v>2</v>
      </c>
      <c r="C756" s="30" t="s">
        <v>21</v>
      </c>
      <c r="D756" s="31">
        <v>0.4916666666666667</v>
      </c>
      <c r="E756" s="29">
        <v>0</v>
      </c>
    </row>
    <row r="757" spans="1:13" x14ac:dyDescent="0.25">
      <c r="A757" s="2">
        <v>43010</v>
      </c>
      <c r="B757" t="s">
        <v>2</v>
      </c>
      <c r="C757" s="5" t="s">
        <v>21</v>
      </c>
      <c r="D757" s="3">
        <v>0.4916666666666667</v>
      </c>
      <c r="H757">
        <v>1</v>
      </c>
    </row>
    <row r="758" spans="1:13" x14ac:dyDescent="0.25">
      <c r="A758" s="2">
        <v>43010</v>
      </c>
      <c r="B758" t="s">
        <v>2</v>
      </c>
      <c r="C758" s="5" t="s">
        <v>21</v>
      </c>
      <c r="D758" s="3">
        <v>0.49305555555555558</v>
      </c>
      <c r="H758">
        <v>1</v>
      </c>
    </row>
    <row r="759" spans="1:13" s="6" customFormat="1" x14ac:dyDescent="0.25">
      <c r="A759" s="18">
        <v>43010</v>
      </c>
      <c r="B759" s="6" t="s">
        <v>2</v>
      </c>
      <c r="C759" s="19" t="s">
        <v>21</v>
      </c>
      <c r="D759" s="20">
        <v>0.49444444444444446</v>
      </c>
      <c r="E759" s="6">
        <v>1</v>
      </c>
      <c r="F759" s="6" t="s">
        <v>9</v>
      </c>
      <c r="G759" s="6" t="s">
        <v>5</v>
      </c>
      <c r="K759" s="6">
        <v>1</v>
      </c>
      <c r="L759" s="6">
        <v>2</v>
      </c>
      <c r="M759" s="6">
        <v>1</v>
      </c>
    </row>
    <row r="760" spans="1:13" x14ac:dyDescent="0.25">
      <c r="A760" s="2">
        <v>43010</v>
      </c>
      <c r="B760" t="s">
        <v>2</v>
      </c>
      <c r="C760" s="5" t="s">
        <v>21</v>
      </c>
      <c r="D760" s="3">
        <v>0.49444444444444446</v>
      </c>
      <c r="H760">
        <v>1</v>
      </c>
      <c r="I760" t="s">
        <v>9</v>
      </c>
      <c r="J760" t="s">
        <v>5</v>
      </c>
      <c r="K760">
        <v>1</v>
      </c>
      <c r="L760">
        <v>3</v>
      </c>
      <c r="M760">
        <v>1</v>
      </c>
    </row>
    <row r="761" spans="1:13" x14ac:dyDescent="0.25">
      <c r="A761" s="2">
        <v>43010</v>
      </c>
      <c r="B761" t="s">
        <v>2</v>
      </c>
      <c r="C761" s="5" t="s">
        <v>21</v>
      </c>
      <c r="D761" s="3">
        <v>0.49513888888888885</v>
      </c>
      <c r="H761">
        <v>1</v>
      </c>
      <c r="J761" t="s">
        <v>1</v>
      </c>
      <c r="K761">
        <v>1</v>
      </c>
      <c r="L761">
        <v>4</v>
      </c>
      <c r="M761">
        <v>4</v>
      </c>
    </row>
    <row r="762" spans="1:13" x14ac:dyDescent="0.25">
      <c r="A762" s="2">
        <v>43010</v>
      </c>
      <c r="B762" t="s">
        <v>2</v>
      </c>
      <c r="C762" s="5" t="s">
        <v>21</v>
      </c>
      <c r="D762" s="3">
        <v>0.49513888888888885</v>
      </c>
      <c r="H762">
        <v>1</v>
      </c>
    </row>
    <row r="763" spans="1:13" s="6" customFormat="1" x14ac:dyDescent="0.25">
      <c r="A763" s="18">
        <v>43010</v>
      </c>
      <c r="B763" s="6" t="s">
        <v>2</v>
      </c>
      <c r="C763" s="19" t="s">
        <v>21</v>
      </c>
      <c r="D763" s="20">
        <v>0.49583333333333335</v>
      </c>
      <c r="E763" s="6">
        <v>1</v>
      </c>
    </row>
    <row r="764" spans="1:13" s="6" customFormat="1" x14ac:dyDescent="0.25">
      <c r="A764" s="18">
        <v>43010</v>
      </c>
      <c r="B764" s="6" t="s">
        <v>2</v>
      </c>
      <c r="C764" s="19" t="s">
        <v>21</v>
      </c>
      <c r="D764" s="20">
        <v>0.51388888888888895</v>
      </c>
      <c r="E764" s="6">
        <v>1</v>
      </c>
    </row>
    <row r="765" spans="1:13" x14ac:dyDescent="0.25">
      <c r="A765" s="2">
        <v>43010</v>
      </c>
      <c r="B765" t="s">
        <v>2</v>
      </c>
      <c r="C765" s="5" t="s">
        <v>21</v>
      </c>
      <c r="D765" s="3">
        <v>0.51527777777777783</v>
      </c>
      <c r="H765">
        <v>1</v>
      </c>
      <c r="I765" t="s">
        <v>3</v>
      </c>
      <c r="J765" t="s">
        <v>4</v>
      </c>
    </row>
    <row r="766" spans="1:13" s="29" customFormat="1" x14ac:dyDescent="0.25">
      <c r="A766" s="28">
        <v>43010</v>
      </c>
      <c r="B766" s="29" t="s">
        <v>2</v>
      </c>
      <c r="C766" s="30" t="s">
        <v>21</v>
      </c>
      <c r="D766" s="31">
        <v>0.51597222222222217</v>
      </c>
      <c r="E766" s="29">
        <v>0</v>
      </c>
    </row>
    <row r="767" spans="1:13" s="6" customFormat="1" x14ac:dyDescent="0.25">
      <c r="A767" s="18">
        <v>43010</v>
      </c>
      <c r="B767" s="6" t="s">
        <v>2</v>
      </c>
      <c r="C767" s="19" t="s">
        <v>21</v>
      </c>
      <c r="D767" s="20">
        <v>0.51874999999999993</v>
      </c>
      <c r="E767" s="6">
        <v>1</v>
      </c>
      <c r="F767" s="6" t="s">
        <v>9</v>
      </c>
      <c r="G767" s="6" t="s">
        <v>5</v>
      </c>
      <c r="K767" s="6">
        <v>1</v>
      </c>
      <c r="L767" s="6">
        <v>3</v>
      </c>
      <c r="M767" s="6">
        <v>1</v>
      </c>
    </row>
    <row r="768" spans="1:13" x14ac:dyDescent="0.25">
      <c r="A768" s="2">
        <v>43010</v>
      </c>
      <c r="B768" t="s">
        <v>2</v>
      </c>
      <c r="C768" s="5" t="s">
        <v>21</v>
      </c>
      <c r="D768" s="3">
        <v>0.51874999999999993</v>
      </c>
      <c r="H768">
        <v>1</v>
      </c>
      <c r="I768" t="s">
        <v>3</v>
      </c>
      <c r="J768" t="s">
        <v>1</v>
      </c>
    </row>
    <row r="769" spans="1:13" x14ac:dyDescent="0.25">
      <c r="A769" s="2">
        <v>43010</v>
      </c>
      <c r="B769" t="s">
        <v>2</v>
      </c>
      <c r="C769" s="5" t="s">
        <v>21</v>
      </c>
      <c r="D769" s="3">
        <v>0.52013888888888882</v>
      </c>
      <c r="H769">
        <v>1</v>
      </c>
      <c r="J769" t="s">
        <v>11</v>
      </c>
    </row>
    <row r="770" spans="1:13" x14ac:dyDescent="0.25">
      <c r="A770" s="2">
        <v>43010</v>
      </c>
      <c r="B770" t="s">
        <v>2</v>
      </c>
      <c r="C770" s="5" t="s">
        <v>21</v>
      </c>
      <c r="D770" s="3">
        <v>0.52013888888888882</v>
      </c>
      <c r="H770">
        <v>1</v>
      </c>
      <c r="J770" t="s">
        <v>1</v>
      </c>
      <c r="K770">
        <v>1</v>
      </c>
      <c r="L770">
        <v>2</v>
      </c>
      <c r="M770">
        <v>1</v>
      </c>
    </row>
    <row r="771" spans="1:13" x14ac:dyDescent="0.25">
      <c r="A771" s="2">
        <v>43010</v>
      </c>
      <c r="B771" t="s">
        <v>2</v>
      </c>
      <c r="C771" s="5" t="s">
        <v>21</v>
      </c>
      <c r="D771" s="3">
        <v>0.52083333333333337</v>
      </c>
      <c r="H771">
        <v>1</v>
      </c>
    </row>
    <row r="772" spans="1:13" x14ac:dyDescent="0.25">
      <c r="A772" s="2">
        <v>43010</v>
      </c>
      <c r="B772" t="s">
        <v>2</v>
      </c>
      <c r="C772" s="5" t="s">
        <v>21</v>
      </c>
      <c r="D772" s="3">
        <v>0.52152777777777781</v>
      </c>
      <c r="H772">
        <v>1</v>
      </c>
      <c r="I772" t="s">
        <v>3</v>
      </c>
      <c r="J772" t="s">
        <v>1</v>
      </c>
    </row>
    <row r="773" spans="1:13" x14ac:dyDescent="0.25">
      <c r="A773" s="2">
        <v>43010</v>
      </c>
      <c r="B773" t="s">
        <v>2</v>
      </c>
      <c r="C773" s="5" t="s">
        <v>21</v>
      </c>
      <c r="D773" s="3">
        <v>0.52361111111111114</v>
      </c>
      <c r="H773">
        <v>1</v>
      </c>
      <c r="K773">
        <v>1</v>
      </c>
      <c r="L773">
        <v>2</v>
      </c>
      <c r="M773">
        <v>2</v>
      </c>
    </row>
    <row r="774" spans="1:13" s="6" customFormat="1" x14ac:dyDescent="0.25">
      <c r="A774" s="18">
        <v>43010</v>
      </c>
      <c r="B774" s="6" t="s">
        <v>2</v>
      </c>
      <c r="C774" s="19" t="s">
        <v>21</v>
      </c>
      <c r="D774" s="20">
        <v>0.52569444444444446</v>
      </c>
      <c r="E774" s="6">
        <v>1</v>
      </c>
      <c r="F774" s="6" t="s">
        <v>3</v>
      </c>
      <c r="G774" s="6" t="s">
        <v>4</v>
      </c>
      <c r="K774" s="6">
        <v>1</v>
      </c>
      <c r="L774" s="6">
        <v>2</v>
      </c>
      <c r="M774" s="6">
        <v>1</v>
      </c>
    </row>
    <row r="775" spans="1:13" x14ac:dyDescent="0.25">
      <c r="A775" s="2">
        <v>43010</v>
      </c>
      <c r="B775" t="s">
        <v>2</v>
      </c>
      <c r="C775" s="5" t="s">
        <v>21</v>
      </c>
      <c r="D775" s="3">
        <v>0.52638888888888891</v>
      </c>
      <c r="H775">
        <v>1</v>
      </c>
      <c r="J775" t="s">
        <v>11</v>
      </c>
    </row>
    <row r="776" spans="1:13" x14ac:dyDescent="0.25">
      <c r="A776" s="2">
        <v>43010</v>
      </c>
      <c r="B776" t="s">
        <v>2</v>
      </c>
      <c r="C776" s="5" t="s">
        <v>21</v>
      </c>
      <c r="D776" s="3">
        <v>0.52708333333333335</v>
      </c>
      <c r="H776">
        <v>1</v>
      </c>
      <c r="I776" t="s">
        <v>9</v>
      </c>
      <c r="J776" t="s">
        <v>11</v>
      </c>
    </row>
    <row r="777" spans="1:13" x14ac:dyDescent="0.25">
      <c r="A777" s="2">
        <v>43010</v>
      </c>
      <c r="B777" t="s">
        <v>2</v>
      </c>
      <c r="C777" s="5" t="s">
        <v>21</v>
      </c>
      <c r="D777" s="3">
        <v>0.52777777777777779</v>
      </c>
      <c r="H777">
        <v>1</v>
      </c>
    </row>
    <row r="778" spans="1:13" s="6" customFormat="1" x14ac:dyDescent="0.25">
      <c r="A778" s="18">
        <v>43010</v>
      </c>
      <c r="B778" s="6" t="s">
        <v>2</v>
      </c>
      <c r="C778" s="19" t="s">
        <v>21</v>
      </c>
      <c r="D778" s="20">
        <v>0.53402777777777777</v>
      </c>
      <c r="E778" s="6">
        <v>1</v>
      </c>
      <c r="F778" s="6" t="s">
        <v>9</v>
      </c>
      <c r="G778" s="6" t="s">
        <v>5</v>
      </c>
    </row>
    <row r="779" spans="1:13" s="29" customFormat="1" x14ac:dyDescent="0.25">
      <c r="A779" s="28">
        <v>43010</v>
      </c>
      <c r="B779" s="29" t="s">
        <v>2</v>
      </c>
      <c r="C779" s="30" t="s">
        <v>21</v>
      </c>
      <c r="D779" s="31">
        <v>0.53472222222222221</v>
      </c>
      <c r="E779" s="29">
        <v>0</v>
      </c>
    </row>
    <row r="780" spans="1:13" x14ac:dyDescent="0.25">
      <c r="A780" s="2">
        <v>43010</v>
      </c>
      <c r="B780" t="s">
        <v>2</v>
      </c>
      <c r="C780" s="5" t="s">
        <v>21</v>
      </c>
      <c r="D780" s="3">
        <v>0.53611111111111109</v>
      </c>
      <c r="H780">
        <v>1</v>
      </c>
    </row>
    <row r="781" spans="1:13" x14ac:dyDescent="0.25">
      <c r="A781" s="2">
        <v>43010</v>
      </c>
      <c r="B781" t="s">
        <v>2</v>
      </c>
      <c r="C781" s="5" t="s">
        <v>21</v>
      </c>
      <c r="D781" s="3">
        <v>0.53749999999999998</v>
      </c>
      <c r="H781">
        <v>1</v>
      </c>
    </row>
    <row r="782" spans="1:13" s="6" customFormat="1" x14ac:dyDescent="0.25">
      <c r="A782" s="18">
        <v>43010</v>
      </c>
      <c r="B782" s="6" t="s">
        <v>2</v>
      </c>
      <c r="C782" s="19" t="s">
        <v>21</v>
      </c>
      <c r="D782" s="20">
        <v>0.53888888888888886</v>
      </c>
      <c r="E782" s="6">
        <v>1</v>
      </c>
      <c r="F782" s="6" t="s">
        <v>3</v>
      </c>
      <c r="G782" s="6" t="s">
        <v>4</v>
      </c>
    </row>
    <row r="783" spans="1:13" x14ac:dyDescent="0.25">
      <c r="A783" s="2">
        <v>43010</v>
      </c>
      <c r="B783" t="s">
        <v>2</v>
      </c>
      <c r="C783" s="5" t="s">
        <v>21</v>
      </c>
      <c r="D783" s="3">
        <v>0.54166666666666663</v>
      </c>
      <c r="H783">
        <v>1</v>
      </c>
      <c r="I783" t="s">
        <v>9</v>
      </c>
    </row>
    <row r="784" spans="1:13" s="29" customFormat="1" x14ac:dyDescent="0.25">
      <c r="A784" s="28">
        <v>43010</v>
      </c>
      <c r="B784" s="29" t="s">
        <v>2</v>
      </c>
      <c r="C784" s="30" t="s">
        <v>21</v>
      </c>
      <c r="D784" s="31">
        <v>0.54513888888888895</v>
      </c>
      <c r="E784" s="29">
        <v>0</v>
      </c>
    </row>
    <row r="785" spans="1:13" s="6" customFormat="1" x14ac:dyDescent="0.25">
      <c r="A785" s="18">
        <v>43010</v>
      </c>
      <c r="B785" s="6" t="s">
        <v>2</v>
      </c>
      <c r="C785" s="19" t="s">
        <v>21</v>
      </c>
      <c r="D785" s="20">
        <v>0.54513888888888895</v>
      </c>
      <c r="E785" s="6">
        <v>1</v>
      </c>
      <c r="F785" s="6" t="s">
        <v>3</v>
      </c>
      <c r="G785" s="6" t="s">
        <v>5</v>
      </c>
      <c r="K785" s="6">
        <v>1</v>
      </c>
      <c r="L785" s="6">
        <v>3</v>
      </c>
      <c r="M785" s="6">
        <v>2</v>
      </c>
    </row>
    <row r="786" spans="1:13" x14ac:dyDescent="0.25">
      <c r="A786" s="2">
        <v>43010</v>
      </c>
      <c r="B786" t="s">
        <v>2</v>
      </c>
      <c r="C786" s="5" t="s">
        <v>21</v>
      </c>
      <c r="D786" s="3">
        <v>0.54583333333333328</v>
      </c>
      <c r="H786">
        <v>1</v>
      </c>
      <c r="I786" t="s">
        <v>3</v>
      </c>
      <c r="J786" t="s">
        <v>4</v>
      </c>
    </row>
    <row r="787" spans="1:13" x14ac:dyDescent="0.25">
      <c r="A787" s="2">
        <v>43010</v>
      </c>
      <c r="B787" t="s">
        <v>2</v>
      </c>
      <c r="C787" s="5" t="s">
        <v>21</v>
      </c>
      <c r="D787" s="3">
        <v>0.54722222222222217</v>
      </c>
      <c r="H787">
        <v>1</v>
      </c>
      <c r="J787" t="s">
        <v>4</v>
      </c>
      <c r="K787">
        <v>1</v>
      </c>
      <c r="L787">
        <v>2</v>
      </c>
      <c r="M787">
        <v>1</v>
      </c>
    </row>
    <row r="788" spans="1:13" x14ac:dyDescent="0.25">
      <c r="A788" s="2">
        <v>43010</v>
      </c>
      <c r="B788" t="s">
        <v>2</v>
      </c>
      <c r="C788" s="5" t="s">
        <v>21</v>
      </c>
      <c r="D788" s="3">
        <v>0.55069444444444449</v>
      </c>
      <c r="H788">
        <v>1</v>
      </c>
      <c r="J788" t="s">
        <v>1</v>
      </c>
    </row>
    <row r="789" spans="1:13" s="6" customFormat="1" x14ac:dyDescent="0.25">
      <c r="A789" s="18">
        <v>43010</v>
      </c>
      <c r="B789" s="6" t="s">
        <v>2</v>
      </c>
      <c r="C789" s="19" t="s">
        <v>21</v>
      </c>
      <c r="D789" s="20">
        <v>0.55208333333333337</v>
      </c>
      <c r="E789" s="6">
        <v>1</v>
      </c>
      <c r="G789" s="6" t="s">
        <v>7</v>
      </c>
    </row>
    <row r="790" spans="1:13" s="6" customFormat="1" x14ac:dyDescent="0.25">
      <c r="A790" s="18">
        <v>43010</v>
      </c>
      <c r="B790" s="6" t="s">
        <v>2</v>
      </c>
      <c r="C790" s="19" t="s">
        <v>21</v>
      </c>
      <c r="D790" s="20">
        <v>0.55277777777777781</v>
      </c>
      <c r="E790" s="6">
        <v>1</v>
      </c>
      <c r="F790" s="6" t="s">
        <v>9</v>
      </c>
      <c r="G790" s="6" t="s">
        <v>11</v>
      </c>
    </row>
    <row r="791" spans="1:13" x14ac:dyDescent="0.25">
      <c r="A791" s="2">
        <v>43010</v>
      </c>
      <c r="B791" t="s">
        <v>2</v>
      </c>
      <c r="C791" s="5" t="s">
        <v>21</v>
      </c>
      <c r="D791" s="3">
        <v>0.55347222222222225</v>
      </c>
      <c r="H791">
        <v>1</v>
      </c>
      <c r="J791" t="s">
        <v>1</v>
      </c>
    </row>
    <row r="792" spans="1:13" s="6" customFormat="1" x14ac:dyDescent="0.25">
      <c r="A792" s="18">
        <v>43010</v>
      </c>
      <c r="B792" s="6" t="s">
        <v>2</v>
      </c>
      <c r="C792" s="19" t="s">
        <v>21</v>
      </c>
      <c r="D792" s="20">
        <v>0.55694444444444446</v>
      </c>
      <c r="E792" s="6">
        <v>1</v>
      </c>
      <c r="F792" s="6" t="s">
        <v>3</v>
      </c>
      <c r="G792" s="6" t="s">
        <v>4</v>
      </c>
    </row>
    <row r="793" spans="1:13" x14ac:dyDescent="0.25">
      <c r="A793" s="2">
        <v>43010</v>
      </c>
      <c r="B793" t="s">
        <v>2</v>
      </c>
      <c r="C793" s="5" t="s">
        <v>21</v>
      </c>
      <c r="D793" s="3">
        <v>0.56180555555555556</v>
      </c>
      <c r="H793">
        <v>1</v>
      </c>
    </row>
    <row r="794" spans="1:13" x14ac:dyDescent="0.25">
      <c r="A794" s="2">
        <v>43010</v>
      </c>
      <c r="B794" t="s">
        <v>2</v>
      </c>
      <c r="C794" s="5" t="s">
        <v>21</v>
      </c>
      <c r="D794" s="3">
        <v>0.56388888888888888</v>
      </c>
      <c r="H794">
        <v>1</v>
      </c>
      <c r="I794" t="s">
        <v>20</v>
      </c>
      <c r="J794" t="s">
        <v>5</v>
      </c>
      <c r="K794">
        <v>1</v>
      </c>
      <c r="L794">
        <v>3</v>
      </c>
      <c r="M794">
        <v>2</v>
      </c>
    </row>
    <row r="795" spans="1:13" s="6" customFormat="1" x14ac:dyDescent="0.25">
      <c r="A795" s="18">
        <v>43010</v>
      </c>
      <c r="B795" s="6" t="s">
        <v>2</v>
      </c>
      <c r="C795" s="19" t="s">
        <v>21</v>
      </c>
      <c r="D795" s="20">
        <v>0.56527777777777777</v>
      </c>
      <c r="E795" s="6">
        <v>1</v>
      </c>
      <c r="F795" s="6" t="s">
        <v>9</v>
      </c>
      <c r="G795" s="6" t="s">
        <v>5</v>
      </c>
      <c r="K795" s="6">
        <v>1</v>
      </c>
      <c r="L795" s="6">
        <v>5</v>
      </c>
      <c r="M795" s="6">
        <v>5</v>
      </c>
    </row>
    <row r="796" spans="1:13" x14ac:dyDescent="0.25">
      <c r="A796" s="2">
        <v>43010</v>
      </c>
      <c r="B796" t="s">
        <v>2</v>
      </c>
      <c r="C796" s="5" t="s">
        <v>21</v>
      </c>
      <c r="D796" s="3">
        <v>0.5756944444444444</v>
      </c>
      <c r="H796">
        <v>1</v>
      </c>
      <c r="J796" t="s">
        <v>11</v>
      </c>
    </row>
    <row r="797" spans="1:13" s="6" customFormat="1" x14ac:dyDescent="0.25">
      <c r="A797" s="18">
        <v>43012</v>
      </c>
      <c r="B797" s="6" t="s">
        <v>2</v>
      </c>
      <c r="C797" s="19" t="s">
        <v>23</v>
      </c>
      <c r="D797" s="20">
        <v>0.43263888888888885</v>
      </c>
      <c r="E797" s="6">
        <v>1</v>
      </c>
      <c r="G797" s="6" t="s">
        <v>7</v>
      </c>
    </row>
    <row r="798" spans="1:13" s="6" customFormat="1" x14ac:dyDescent="0.25">
      <c r="A798" s="18">
        <v>43012</v>
      </c>
      <c r="B798" s="6" t="s">
        <v>2</v>
      </c>
      <c r="C798" s="19" t="s">
        <v>23</v>
      </c>
      <c r="D798" s="20">
        <v>0.43541666666666662</v>
      </c>
      <c r="E798" s="6">
        <v>1</v>
      </c>
      <c r="F798" s="6" t="s">
        <v>3</v>
      </c>
      <c r="G798" s="6" t="s">
        <v>1</v>
      </c>
    </row>
    <row r="799" spans="1:13" s="29" customFormat="1" x14ac:dyDescent="0.25">
      <c r="A799" s="28">
        <v>43012</v>
      </c>
      <c r="B799" s="29" t="s">
        <v>2</v>
      </c>
      <c r="C799" s="30" t="s">
        <v>23</v>
      </c>
      <c r="D799" s="31">
        <v>0.43611111111111112</v>
      </c>
      <c r="E799" s="29">
        <v>0</v>
      </c>
    </row>
    <row r="800" spans="1:13" s="29" customFormat="1" x14ac:dyDescent="0.25">
      <c r="A800" s="28">
        <v>43012</v>
      </c>
      <c r="B800" s="29" t="s">
        <v>2</v>
      </c>
      <c r="C800" s="30" t="s">
        <v>23</v>
      </c>
      <c r="D800" s="31">
        <v>0.43888888888888888</v>
      </c>
      <c r="E800" s="29">
        <v>0</v>
      </c>
    </row>
    <row r="801" spans="1:13" x14ac:dyDescent="0.25">
      <c r="A801" s="2">
        <v>43012</v>
      </c>
      <c r="B801" t="s">
        <v>2</v>
      </c>
      <c r="C801" s="5" t="s">
        <v>23</v>
      </c>
      <c r="D801" s="3">
        <v>0.44236111111111115</v>
      </c>
      <c r="H801">
        <v>1</v>
      </c>
      <c r="J801" t="s">
        <v>1</v>
      </c>
      <c r="K801">
        <v>1</v>
      </c>
      <c r="L801">
        <v>2</v>
      </c>
      <c r="M801">
        <v>1</v>
      </c>
    </row>
    <row r="802" spans="1:13" s="6" customFormat="1" x14ac:dyDescent="0.25">
      <c r="A802" s="18">
        <v>43012</v>
      </c>
      <c r="B802" s="6" t="s">
        <v>2</v>
      </c>
      <c r="C802" s="19" t="s">
        <v>23</v>
      </c>
      <c r="D802" s="20">
        <v>0.44305555555555554</v>
      </c>
      <c r="E802" s="6">
        <v>1</v>
      </c>
      <c r="F802" s="6" t="s">
        <v>9</v>
      </c>
    </row>
    <row r="803" spans="1:13" s="29" customFormat="1" x14ac:dyDescent="0.25">
      <c r="A803" s="28">
        <v>43012</v>
      </c>
      <c r="B803" s="29" t="s">
        <v>2</v>
      </c>
      <c r="C803" s="30" t="s">
        <v>23</v>
      </c>
      <c r="D803" s="31">
        <v>0.44444444444444442</v>
      </c>
      <c r="E803" s="29">
        <v>0</v>
      </c>
      <c r="K803" s="29">
        <v>1</v>
      </c>
      <c r="L803" s="29">
        <v>2</v>
      </c>
      <c r="M803" s="29">
        <v>0</v>
      </c>
    </row>
    <row r="804" spans="1:13" x14ac:dyDescent="0.25">
      <c r="A804" s="2">
        <v>43012</v>
      </c>
      <c r="B804" t="s">
        <v>2</v>
      </c>
      <c r="C804" s="5" t="s">
        <v>23</v>
      </c>
      <c r="D804" s="3">
        <v>0.4458333333333333</v>
      </c>
      <c r="H804">
        <v>1</v>
      </c>
      <c r="I804" t="s">
        <v>20</v>
      </c>
      <c r="J804" t="s">
        <v>5</v>
      </c>
    </row>
    <row r="805" spans="1:13" s="6" customFormat="1" x14ac:dyDescent="0.25">
      <c r="A805" s="18">
        <v>43012</v>
      </c>
      <c r="B805" s="6" t="s">
        <v>2</v>
      </c>
      <c r="C805" s="19" t="s">
        <v>23</v>
      </c>
      <c r="D805" s="20">
        <v>0.45069444444444445</v>
      </c>
      <c r="E805" s="6">
        <v>1</v>
      </c>
      <c r="F805" s="6" t="s">
        <v>3</v>
      </c>
      <c r="G805" s="6" t="s">
        <v>4</v>
      </c>
      <c r="K805" s="6">
        <v>1</v>
      </c>
      <c r="L805" s="6">
        <v>2</v>
      </c>
      <c r="M805" s="6">
        <v>1</v>
      </c>
    </row>
    <row r="806" spans="1:13" x14ac:dyDescent="0.25">
      <c r="A806" s="2">
        <v>43012</v>
      </c>
      <c r="B806" t="s">
        <v>2</v>
      </c>
      <c r="C806" s="5" t="s">
        <v>23</v>
      </c>
      <c r="D806" s="3">
        <v>0.45347222222222222</v>
      </c>
      <c r="H806">
        <v>1</v>
      </c>
      <c r="I806" t="s">
        <v>27</v>
      </c>
      <c r="J806" t="s">
        <v>5</v>
      </c>
    </row>
    <row r="807" spans="1:13" s="29" customFormat="1" x14ac:dyDescent="0.25">
      <c r="A807" s="28">
        <v>43012</v>
      </c>
      <c r="B807" s="29" t="s">
        <v>2</v>
      </c>
      <c r="C807" s="30" t="s">
        <v>23</v>
      </c>
      <c r="D807" s="31">
        <v>0.45624999999999999</v>
      </c>
      <c r="E807" s="29">
        <v>0</v>
      </c>
    </row>
    <row r="808" spans="1:13" x14ac:dyDescent="0.25">
      <c r="A808" s="2">
        <v>43012</v>
      </c>
      <c r="B808" t="s">
        <v>2</v>
      </c>
      <c r="C808" s="5" t="s">
        <v>23</v>
      </c>
      <c r="D808" s="3">
        <v>0.4597222222222222</v>
      </c>
      <c r="H808">
        <v>1</v>
      </c>
    </row>
    <row r="809" spans="1:13" x14ac:dyDescent="0.25">
      <c r="A809" s="2">
        <v>43012</v>
      </c>
      <c r="B809" t="s">
        <v>2</v>
      </c>
      <c r="C809" s="5" t="s">
        <v>23</v>
      </c>
      <c r="D809" s="3">
        <v>0.4597222222222222</v>
      </c>
      <c r="H809">
        <v>1</v>
      </c>
      <c r="J809" t="s">
        <v>5</v>
      </c>
    </row>
    <row r="810" spans="1:13" x14ac:dyDescent="0.25">
      <c r="A810" s="2">
        <v>43012</v>
      </c>
      <c r="B810" t="s">
        <v>2</v>
      </c>
      <c r="C810" s="5" t="s">
        <v>24</v>
      </c>
      <c r="D810" s="3">
        <v>0.46597222222222223</v>
      </c>
      <c r="H810">
        <v>1</v>
      </c>
    </row>
    <row r="811" spans="1:13" x14ac:dyDescent="0.25">
      <c r="A811" s="2">
        <v>43012</v>
      </c>
      <c r="B811" t="s">
        <v>2</v>
      </c>
      <c r="C811" s="5" t="s">
        <v>24</v>
      </c>
      <c r="D811" s="3">
        <v>0.46666666666666662</v>
      </c>
      <c r="H811">
        <v>1</v>
      </c>
      <c r="J811" t="s">
        <v>5</v>
      </c>
      <c r="K811">
        <v>1</v>
      </c>
      <c r="L811">
        <v>2</v>
      </c>
      <c r="M811">
        <v>1</v>
      </c>
    </row>
    <row r="812" spans="1:13" x14ac:dyDescent="0.25">
      <c r="A812" s="2">
        <v>43012</v>
      </c>
      <c r="B812" t="s">
        <v>2</v>
      </c>
      <c r="C812" s="5" t="s">
        <v>24</v>
      </c>
      <c r="D812" s="3">
        <v>0.46875</v>
      </c>
      <c r="H812">
        <v>1</v>
      </c>
    </row>
    <row r="813" spans="1:13" x14ac:dyDescent="0.25">
      <c r="A813" s="2">
        <v>43012</v>
      </c>
      <c r="B813" t="s">
        <v>2</v>
      </c>
      <c r="C813" s="5" t="s">
        <v>24</v>
      </c>
      <c r="D813" s="3">
        <v>0.47430555555555554</v>
      </c>
      <c r="H813">
        <v>1</v>
      </c>
      <c r="J813" t="s">
        <v>1</v>
      </c>
    </row>
    <row r="814" spans="1:13" x14ac:dyDescent="0.25">
      <c r="A814" s="2">
        <v>43012</v>
      </c>
      <c r="B814" t="s">
        <v>2</v>
      </c>
      <c r="C814" s="5" t="s">
        <v>24</v>
      </c>
      <c r="D814" s="3">
        <v>0.47430555555555554</v>
      </c>
      <c r="H814">
        <v>1</v>
      </c>
      <c r="J814" t="s">
        <v>5</v>
      </c>
    </row>
    <row r="815" spans="1:13" x14ac:dyDescent="0.25">
      <c r="A815" s="2">
        <v>43012</v>
      </c>
      <c r="B815" t="s">
        <v>2</v>
      </c>
      <c r="C815" s="5" t="s">
        <v>24</v>
      </c>
      <c r="D815" s="3">
        <v>0.47500000000000003</v>
      </c>
      <c r="H815">
        <v>1</v>
      </c>
    </row>
    <row r="816" spans="1:13" x14ac:dyDescent="0.25">
      <c r="A816" s="2">
        <v>43012</v>
      </c>
      <c r="B816" t="s">
        <v>2</v>
      </c>
      <c r="C816" s="5" t="s">
        <v>24</v>
      </c>
      <c r="D816" s="3">
        <v>0.47638888888888892</v>
      </c>
      <c r="H816">
        <v>1</v>
      </c>
      <c r="J816" t="s">
        <v>1</v>
      </c>
    </row>
    <row r="817" spans="1:13" x14ac:dyDescent="0.25">
      <c r="A817" s="2">
        <v>43012</v>
      </c>
      <c r="B817" t="s">
        <v>2</v>
      </c>
      <c r="C817" s="5" t="s">
        <v>24</v>
      </c>
      <c r="D817" s="3">
        <v>0.4770833333333333</v>
      </c>
      <c r="H817">
        <v>1</v>
      </c>
      <c r="J817" t="s">
        <v>5</v>
      </c>
    </row>
    <row r="818" spans="1:13" x14ac:dyDescent="0.25">
      <c r="A818" s="2">
        <v>43012</v>
      </c>
      <c r="B818" t="s">
        <v>2</v>
      </c>
      <c r="C818" s="5" t="s">
        <v>24</v>
      </c>
      <c r="D818" s="3">
        <v>0.48194444444444445</v>
      </c>
      <c r="H818">
        <v>1</v>
      </c>
      <c r="J818" t="s">
        <v>5</v>
      </c>
    </row>
    <row r="819" spans="1:13" x14ac:dyDescent="0.25">
      <c r="A819" s="2">
        <v>43012</v>
      </c>
      <c r="B819" t="s">
        <v>2</v>
      </c>
      <c r="C819" s="5" t="s">
        <v>24</v>
      </c>
      <c r="D819" s="3">
        <v>0.48819444444444443</v>
      </c>
      <c r="H819">
        <v>1</v>
      </c>
    </row>
    <row r="820" spans="1:13" x14ac:dyDescent="0.25">
      <c r="A820" s="2">
        <v>43012</v>
      </c>
      <c r="B820" t="s">
        <v>2</v>
      </c>
      <c r="C820" s="5" t="s">
        <v>24</v>
      </c>
      <c r="D820" s="3">
        <v>0.49027777777777781</v>
      </c>
      <c r="H820">
        <v>1</v>
      </c>
      <c r="J820" t="s">
        <v>5</v>
      </c>
    </row>
    <row r="821" spans="1:13" x14ac:dyDescent="0.25">
      <c r="A821" s="2">
        <v>43012</v>
      </c>
      <c r="B821" t="s">
        <v>2</v>
      </c>
      <c r="C821" s="5" t="s">
        <v>24</v>
      </c>
      <c r="D821" s="3">
        <v>0.4909722222222222</v>
      </c>
      <c r="H821">
        <v>1</v>
      </c>
      <c r="I821" t="s">
        <v>9</v>
      </c>
      <c r="J821" t="s">
        <v>28</v>
      </c>
      <c r="K821">
        <v>1</v>
      </c>
      <c r="L821">
        <v>2</v>
      </c>
      <c r="M821">
        <v>1</v>
      </c>
    </row>
    <row r="822" spans="1:13" x14ac:dyDescent="0.25">
      <c r="A822" s="2">
        <v>43012</v>
      </c>
      <c r="B822" t="s">
        <v>2</v>
      </c>
      <c r="C822" s="5" t="s">
        <v>24</v>
      </c>
      <c r="D822" s="3">
        <v>0.4916666666666667</v>
      </c>
      <c r="H822">
        <v>1</v>
      </c>
      <c r="I822" t="s">
        <v>9</v>
      </c>
      <c r="J822" t="s">
        <v>28</v>
      </c>
    </row>
    <row r="823" spans="1:13" x14ac:dyDescent="0.25">
      <c r="A823" s="2">
        <v>43012</v>
      </c>
      <c r="B823" t="s">
        <v>2</v>
      </c>
      <c r="C823" s="5" t="s">
        <v>24</v>
      </c>
      <c r="D823" s="3">
        <v>0.49305555555555558</v>
      </c>
      <c r="H823">
        <v>1</v>
      </c>
    </row>
    <row r="824" spans="1:13" x14ac:dyDescent="0.25">
      <c r="A824" s="2">
        <v>43012</v>
      </c>
      <c r="B824" t="s">
        <v>2</v>
      </c>
      <c r="C824" s="5" t="s">
        <v>24</v>
      </c>
      <c r="D824" s="3">
        <v>0.49444444444444446</v>
      </c>
      <c r="H824">
        <v>1</v>
      </c>
      <c r="I824" t="s">
        <v>9</v>
      </c>
      <c r="J824" t="s">
        <v>5</v>
      </c>
    </row>
    <row r="825" spans="1:13" s="6" customFormat="1" x14ac:dyDescent="0.25">
      <c r="A825" s="18">
        <v>43013</v>
      </c>
      <c r="B825" s="6" t="s">
        <v>2</v>
      </c>
      <c r="C825" s="19" t="s">
        <v>25</v>
      </c>
      <c r="D825" s="20">
        <v>0.39999999999999997</v>
      </c>
      <c r="E825" s="6">
        <v>1</v>
      </c>
      <c r="F825" s="6" t="s">
        <v>9</v>
      </c>
      <c r="G825" s="6" t="s">
        <v>11</v>
      </c>
      <c r="K825" s="6">
        <v>1</v>
      </c>
      <c r="L825" s="6">
        <v>3</v>
      </c>
      <c r="M825" s="6">
        <v>2</v>
      </c>
    </row>
    <row r="826" spans="1:13" x14ac:dyDescent="0.25">
      <c r="A826" s="2">
        <v>43013</v>
      </c>
      <c r="B826" t="s">
        <v>2</v>
      </c>
      <c r="C826" s="5" t="s">
        <v>25</v>
      </c>
      <c r="D826" s="3">
        <v>0.4055555555555555</v>
      </c>
      <c r="H826">
        <v>1</v>
      </c>
    </row>
    <row r="827" spans="1:13" s="29" customFormat="1" x14ac:dyDescent="0.25">
      <c r="A827" s="28">
        <v>43013</v>
      </c>
      <c r="B827" s="29" t="s">
        <v>2</v>
      </c>
      <c r="C827" s="30" t="s">
        <v>25</v>
      </c>
      <c r="D827" s="31">
        <v>0.4069444444444445</v>
      </c>
      <c r="E827" s="29">
        <v>0</v>
      </c>
    </row>
    <row r="828" spans="1:13" x14ac:dyDescent="0.25">
      <c r="A828" s="2">
        <v>43013</v>
      </c>
      <c r="B828" t="s">
        <v>2</v>
      </c>
      <c r="C828" s="5" t="s">
        <v>25</v>
      </c>
      <c r="D828" s="3">
        <v>0.40972222222222227</v>
      </c>
      <c r="H828">
        <v>1</v>
      </c>
    </row>
    <row r="829" spans="1:13" s="29" customFormat="1" x14ac:dyDescent="0.25">
      <c r="A829" s="28">
        <v>43013</v>
      </c>
      <c r="B829" s="29" t="s">
        <v>2</v>
      </c>
      <c r="C829" s="30" t="s">
        <v>25</v>
      </c>
      <c r="D829" s="31">
        <v>0.41250000000000003</v>
      </c>
      <c r="E829" s="29">
        <v>0</v>
      </c>
    </row>
    <row r="830" spans="1:13" s="6" customFormat="1" x14ac:dyDescent="0.25">
      <c r="A830" s="18">
        <v>43013</v>
      </c>
      <c r="B830" s="6" t="s">
        <v>2</v>
      </c>
      <c r="C830" s="19" t="s">
        <v>25</v>
      </c>
      <c r="D830" s="20">
        <v>0.4145833333333333</v>
      </c>
      <c r="E830" s="6">
        <v>1</v>
      </c>
      <c r="F830" s="6" t="s">
        <v>9</v>
      </c>
      <c r="G830" s="6" t="s">
        <v>5</v>
      </c>
      <c r="K830" s="6">
        <v>1</v>
      </c>
      <c r="L830" s="6">
        <v>2</v>
      </c>
      <c r="M830" s="6">
        <v>1</v>
      </c>
    </row>
    <row r="831" spans="1:13" s="6" customFormat="1" x14ac:dyDescent="0.25">
      <c r="A831" s="18">
        <v>43013</v>
      </c>
      <c r="B831" s="6" t="s">
        <v>2</v>
      </c>
      <c r="C831" s="19" t="s">
        <v>25</v>
      </c>
      <c r="D831" s="20">
        <v>0.41666666666666669</v>
      </c>
      <c r="E831" s="6">
        <v>1</v>
      </c>
      <c r="F831" s="6" t="s">
        <v>3</v>
      </c>
    </row>
    <row r="832" spans="1:13" x14ac:dyDescent="0.25">
      <c r="A832" s="2">
        <v>43013</v>
      </c>
      <c r="B832" t="s">
        <v>2</v>
      </c>
      <c r="C832" s="5" t="s">
        <v>25</v>
      </c>
      <c r="D832" s="3">
        <v>0.41805555555555557</v>
      </c>
      <c r="H832">
        <v>1</v>
      </c>
      <c r="J832" t="s">
        <v>1</v>
      </c>
    </row>
    <row r="833" spans="1:13" s="29" customFormat="1" x14ac:dyDescent="0.25">
      <c r="A833" s="28">
        <v>43013</v>
      </c>
      <c r="B833" s="29" t="s">
        <v>2</v>
      </c>
      <c r="C833" s="30" t="s">
        <v>25</v>
      </c>
      <c r="D833" s="31">
        <v>0.41944444444444445</v>
      </c>
      <c r="E833" s="29">
        <v>0</v>
      </c>
    </row>
    <row r="834" spans="1:13" x14ac:dyDescent="0.25">
      <c r="A834" s="2">
        <v>43013</v>
      </c>
      <c r="B834" t="s">
        <v>2</v>
      </c>
      <c r="C834" s="5" t="s">
        <v>25</v>
      </c>
      <c r="D834" s="3">
        <v>0.4201388888888889</v>
      </c>
      <c r="H834">
        <v>1</v>
      </c>
    </row>
    <row r="835" spans="1:13" s="6" customFormat="1" x14ac:dyDescent="0.25">
      <c r="A835" s="18">
        <v>43013</v>
      </c>
      <c r="B835" s="6" t="s">
        <v>2</v>
      </c>
      <c r="C835" s="19" t="s">
        <v>25</v>
      </c>
      <c r="D835" s="20">
        <v>0.42152777777777778</v>
      </c>
      <c r="E835" s="6">
        <v>1</v>
      </c>
      <c r="F835" s="6" t="s">
        <v>3</v>
      </c>
      <c r="G835" s="6" t="s">
        <v>4</v>
      </c>
    </row>
    <row r="836" spans="1:13" x14ac:dyDescent="0.25">
      <c r="A836" s="2">
        <v>43013</v>
      </c>
      <c r="B836" t="s">
        <v>2</v>
      </c>
      <c r="C836" s="5" t="s">
        <v>25</v>
      </c>
      <c r="D836" s="3">
        <v>0.42638888888888887</v>
      </c>
      <c r="H836">
        <v>1</v>
      </c>
      <c r="I836" t="s">
        <v>27</v>
      </c>
      <c r="J836" t="s">
        <v>1</v>
      </c>
    </row>
    <row r="837" spans="1:13" x14ac:dyDescent="0.25">
      <c r="A837" s="2">
        <v>43013</v>
      </c>
      <c r="B837" t="s">
        <v>2</v>
      </c>
      <c r="C837" s="5" t="s">
        <v>25</v>
      </c>
      <c r="D837" s="3">
        <v>0.42986111111111108</v>
      </c>
      <c r="H837">
        <v>1</v>
      </c>
      <c r="J837" t="s">
        <v>1</v>
      </c>
    </row>
    <row r="838" spans="1:13" s="6" customFormat="1" x14ac:dyDescent="0.25">
      <c r="A838" s="18">
        <v>43013</v>
      </c>
      <c r="B838" s="6" t="s">
        <v>2</v>
      </c>
      <c r="C838" s="19" t="s">
        <v>26</v>
      </c>
      <c r="D838" s="20">
        <v>0.43194444444444446</v>
      </c>
      <c r="E838" s="6">
        <v>1</v>
      </c>
    </row>
    <row r="839" spans="1:13" x14ac:dyDescent="0.25">
      <c r="A839" s="2">
        <v>43013</v>
      </c>
      <c r="B839" t="s">
        <v>2</v>
      </c>
      <c r="C839" s="5" t="s">
        <v>26</v>
      </c>
      <c r="D839" s="3">
        <v>0.43611111111111112</v>
      </c>
      <c r="H839">
        <v>1</v>
      </c>
      <c r="J839" t="s">
        <v>1</v>
      </c>
      <c r="K839">
        <v>1</v>
      </c>
      <c r="L839">
        <v>2</v>
      </c>
      <c r="M839">
        <v>2</v>
      </c>
    </row>
    <row r="840" spans="1:13" s="6" customFormat="1" x14ac:dyDescent="0.25">
      <c r="A840" s="18">
        <v>43013</v>
      </c>
      <c r="B840" s="6" t="s">
        <v>2</v>
      </c>
      <c r="C840" s="19" t="s">
        <v>26</v>
      </c>
      <c r="D840" s="20">
        <v>0.4368055555555555</v>
      </c>
      <c r="E840" s="6">
        <v>1</v>
      </c>
      <c r="F840" s="6" t="s">
        <v>9</v>
      </c>
      <c r="G840" s="6" t="s">
        <v>5</v>
      </c>
      <c r="K840" s="6">
        <v>1</v>
      </c>
      <c r="L840" s="6">
        <v>2</v>
      </c>
      <c r="M840" s="6">
        <v>1</v>
      </c>
    </row>
    <row r="841" spans="1:13" x14ac:dyDescent="0.25">
      <c r="A841" s="2">
        <v>43013</v>
      </c>
      <c r="B841" t="s">
        <v>2</v>
      </c>
      <c r="C841" s="5" t="s">
        <v>26</v>
      </c>
      <c r="D841" s="3">
        <v>0.4381944444444445</v>
      </c>
      <c r="H841">
        <v>1</v>
      </c>
    </row>
    <row r="842" spans="1:13" s="6" customFormat="1" x14ac:dyDescent="0.25">
      <c r="A842" s="18">
        <v>43013</v>
      </c>
      <c r="B842" s="6" t="s">
        <v>2</v>
      </c>
      <c r="C842" s="19" t="s">
        <v>26</v>
      </c>
      <c r="D842" s="20">
        <v>0.43888888888888888</v>
      </c>
      <c r="E842" s="6">
        <v>1</v>
      </c>
    </row>
    <row r="843" spans="1:13" x14ac:dyDescent="0.25">
      <c r="A843" s="2">
        <v>43013</v>
      </c>
      <c r="B843" t="s">
        <v>2</v>
      </c>
      <c r="C843" s="5" t="s">
        <v>26</v>
      </c>
      <c r="D843" s="3">
        <v>0.44444444444444442</v>
      </c>
      <c r="H843">
        <v>1</v>
      </c>
    </row>
    <row r="844" spans="1:13" x14ac:dyDescent="0.25">
      <c r="A844" s="2">
        <v>43013</v>
      </c>
      <c r="B844" t="s">
        <v>2</v>
      </c>
      <c r="C844" s="5" t="s">
        <v>26</v>
      </c>
      <c r="D844" s="3">
        <v>0.45208333333333334</v>
      </c>
      <c r="H844">
        <v>1</v>
      </c>
    </row>
    <row r="845" spans="1:13" x14ac:dyDescent="0.25">
      <c r="A845" s="2">
        <v>43013</v>
      </c>
      <c r="B845" t="s">
        <v>2</v>
      </c>
      <c r="C845" s="5" t="s">
        <v>26</v>
      </c>
      <c r="D845" s="3">
        <v>0.45555555555555555</v>
      </c>
      <c r="H845">
        <v>1</v>
      </c>
      <c r="I845" t="s">
        <v>9</v>
      </c>
      <c r="J845" t="s">
        <v>5</v>
      </c>
    </row>
    <row r="846" spans="1:13" s="29" customFormat="1" x14ac:dyDescent="0.25">
      <c r="A846" s="28">
        <v>43016</v>
      </c>
      <c r="B846" s="29" t="s">
        <v>2</v>
      </c>
      <c r="C846" s="30" t="s">
        <v>29</v>
      </c>
      <c r="D846" s="31">
        <v>0.52152777777777781</v>
      </c>
      <c r="E846" s="29">
        <v>0</v>
      </c>
    </row>
    <row r="847" spans="1:13" x14ac:dyDescent="0.25">
      <c r="A847" s="2">
        <v>43016</v>
      </c>
      <c r="B847" t="s">
        <v>2</v>
      </c>
      <c r="C847" s="5" t="s">
        <v>29</v>
      </c>
      <c r="D847" s="3">
        <v>0.5229166666666667</v>
      </c>
      <c r="H847">
        <v>1</v>
      </c>
      <c r="I847" t="s">
        <v>9</v>
      </c>
      <c r="J847" t="s">
        <v>5</v>
      </c>
      <c r="K847">
        <v>1</v>
      </c>
      <c r="L847">
        <v>2</v>
      </c>
      <c r="M847">
        <v>1</v>
      </c>
    </row>
    <row r="848" spans="1:13" s="29" customFormat="1" x14ac:dyDescent="0.25">
      <c r="A848" s="28">
        <v>43016</v>
      </c>
      <c r="B848" s="29" t="s">
        <v>2</v>
      </c>
      <c r="C848" s="30" t="s">
        <v>29</v>
      </c>
      <c r="D848" s="31">
        <v>0.52500000000000002</v>
      </c>
      <c r="E848" s="29">
        <v>0</v>
      </c>
    </row>
    <row r="849" spans="1:13" x14ac:dyDescent="0.25">
      <c r="A849" s="2">
        <v>43016</v>
      </c>
      <c r="B849" t="s">
        <v>2</v>
      </c>
      <c r="C849" s="5" t="s">
        <v>29</v>
      </c>
      <c r="D849" s="3">
        <v>0.52777777777777779</v>
      </c>
      <c r="H849">
        <v>1</v>
      </c>
      <c r="J849" t="s">
        <v>5</v>
      </c>
      <c r="K849">
        <v>1</v>
      </c>
      <c r="L849">
        <v>2</v>
      </c>
      <c r="M849">
        <v>1</v>
      </c>
    </row>
    <row r="850" spans="1:13" s="6" customFormat="1" x14ac:dyDescent="0.25">
      <c r="A850" s="18">
        <v>43016</v>
      </c>
      <c r="B850" s="6" t="s">
        <v>2</v>
      </c>
      <c r="C850" s="19" t="s">
        <v>29</v>
      </c>
      <c r="D850" s="20">
        <v>0.52916666666666667</v>
      </c>
      <c r="E850" s="6">
        <v>1</v>
      </c>
      <c r="F850" s="6" t="s">
        <v>3</v>
      </c>
      <c r="G850" s="6" t="s">
        <v>1</v>
      </c>
    </row>
    <row r="851" spans="1:13" s="6" customFormat="1" x14ac:dyDescent="0.25">
      <c r="A851" s="18">
        <v>43016</v>
      </c>
      <c r="B851" s="6" t="s">
        <v>2</v>
      </c>
      <c r="C851" s="19" t="s">
        <v>29</v>
      </c>
      <c r="D851" s="20">
        <v>0.53125</v>
      </c>
      <c r="E851" s="6">
        <v>1</v>
      </c>
      <c r="F851" s="6" t="s">
        <v>9</v>
      </c>
      <c r="G851" s="6" t="s">
        <v>5</v>
      </c>
      <c r="K851" s="6">
        <v>1</v>
      </c>
      <c r="L851" s="6">
        <v>2</v>
      </c>
      <c r="M851" s="6">
        <v>2</v>
      </c>
    </row>
    <row r="852" spans="1:13" s="29" customFormat="1" x14ac:dyDescent="0.25">
      <c r="A852" s="28">
        <v>43016</v>
      </c>
      <c r="B852" s="29" t="s">
        <v>2</v>
      </c>
      <c r="C852" s="30" t="s">
        <v>29</v>
      </c>
      <c r="D852" s="31">
        <v>0.53263888888888888</v>
      </c>
      <c r="E852" s="29">
        <v>0</v>
      </c>
    </row>
    <row r="853" spans="1:13" x14ac:dyDescent="0.25">
      <c r="A853" s="2">
        <v>43016</v>
      </c>
      <c r="B853" t="s">
        <v>2</v>
      </c>
      <c r="C853" s="5" t="s">
        <v>29</v>
      </c>
      <c r="D853" s="3">
        <v>0.53402777777777777</v>
      </c>
      <c r="H853">
        <v>1</v>
      </c>
      <c r="J853" t="s">
        <v>5</v>
      </c>
    </row>
    <row r="854" spans="1:13" s="6" customFormat="1" x14ac:dyDescent="0.25">
      <c r="A854" s="18">
        <v>43016</v>
      </c>
      <c r="B854" s="6" t="s">
        <v>2</v>
      </c>
      <c r="C854" s="19" t="s">
        <v>29</v>
      </c>
      <c r="D854" s="20">
        <v>0.54166666666666663</v>
      </c>
      <c r="E854" s="6">
        <v>1</v>
      </c>
      <c r="F854" s="6" t="s">
        <v>27</v>
      </c>
      <c r="G854" s="6" t="s">
        <v>11</v>
      </c>
      <c r="K854" s="6">
        <v>1</v>
      </c>
      <c r="L854" s="6">
        <v>2</v>
      </c>
      <c r="M854" s="6">
        <v>1</v>
      </c>
    </row>
    <row r="855" spans="1:13" s="29" customFormat="1" x14ac:dyDescent="0.25">
      <c r="A855" s="28">
        <v>43016</v>
      </c>
      <c r="B855" s="29" t="s">
        <v>2</v>
      </c>
      <c r="C855" s="30" t="s">
        <v>29</v>
      </c>
      <c r="D855" s="31">
        <v>0.54375000000000007</v>
      </c>
      <c r="E855" s="29">
        <v>0</v>
      </c>
    </row>
    <row r="856" spans="1:13" x14ac:dyDescent="0.25">
      <c r="A856" s="2">
        <v>43016</v>
      </c>
      <c r="B856" t="s">
        <v>2</v>
      </c>
      <c r="C856" s="5" t="s">
        <v>29</v>
      </c>
      <c r="D856" s="3">
        <v>0.54513888888888895</v>
      </c>
      <c r="H856">
        <v>1</v>
      </c>
      <c r="J856" t="s">
        <v>5</v>
      </c>
    </row>
    <row r="857" spans="1:13" s="6" customFormat="1" x14ac:dyDescent="0.25">
      <c r="A857" s="18">
        <v>43016</v>
      </c>
      <c r="B857" s="6" t="s">
        <v>2</v>
      </c>
      <c r="C857" s="19" t="s">
        <v>29</v>
      </c>
      <c r="D857" s="20">
        <v>0.54861111111111105</v>
      </c>
      <c r="E857" s="6">
        <v>1</v>
      </c>
      <c r="F857" s="6" t="s">
        <v>27</v>
      </c>
      <c r="G857" s="6" t="s">
        <v>5</v>
      </c>
      <c r="K857" s="6">
        <v>1</v>
      </c>
      <c r="L857" s="6">
        <v>2</v>
      </c>
      <c r="M857" s="6">
        <v>1</v>
      </c>
    </row>
    <row r="858" spans="1:13" s="6" customFormat="1" x14ac:dyDescent="0.25">
      <c r="A858" s="18">
        <v>43016</v>
      </c>
      <c r="B858" s="6" t="s">
        <v>2</v>
      </c>
      <c r="C858" s="19" t="s">
        <v>29</v>
      </c>
      <c r="D858" s="20">
        <v>0.54999999999999993</v>
      </c>
      <c r="E858" s="6">
        <v>1</v>
      </c>
      <c r="F858" s="6" t="s">
        <v>27</v>
      </c>
      <c r="G858" s="6" t="s">
        <v>1</v>
      </c>
    </row>
    <row r="859" spans="1:13" s="6" customFormat="1" x14ac:dyDescent="0.25">
      <c r="A859" s="18">
        <v>43016</v>
      </c>
      <c r="B859" s="6" t="s">
        <v>2</v>
      </c>
      <c r="C859" s="19" t="s">
        <v>29</v>
      </c>
      <c r="D859" s="20">
        <v>0.55069444444444449</v>
      </c>
      <c r="E859" s="6">
        <v>1</v>
      </c>
      <c r="F859" s="6" t="s">
        <v>27</v>
      </c>
      <c r="G859" s="6" t="s">
        <v>5</v>
      </c>
      <c r="K859" s="6">
        <v>1</v>
      </c>
      <c r="L859" s="6">
        <v>2</v>
      </c>
      <c r="M859" s="6">
        <v>1</v>
      </c>
    </row>
    <row r="860" spans="1:13" x14ac:dyDescent="0.25">
      <c r="A860" s="2">
        <v>43016</v>
      </c>
      <c r="B860" t="s">
        <v>2</v>
      </c>
      <c r="C860" s="5" t="s">
        <v>29</v>
      </c>
      <c r="D860" s="3">
        <v>0.55138888888888882</v>
      </c>
      <c r="H860">
        <v>1</v>
      </c>
      <c r="J860" t="s">
        <v>1</v>
      </c>
    </row>
    <row r="861" spans="1:13" s="29" customFormat="1" x14ac:dyDescent="0.25">
      <c r="A861" s="28">
        <v>43016</v>
      </c>
      <c r="B861" s="29" t="s">
        <v>2</v>
      </c>
      <c r="C861" s="30" t="s">
        <v>30</v>
      </c>
      <c r="D861" s="31">
        <v>0.5541666666666667</v>
      </c>
      <c r="E861" s="29">
        <v>0</v>
      </c>
    </row>
    <row r="862" spans="1:13" x14ac:dyDescent="0.25">
      <c r="A862" s="2">
        <v>43016</v>
      </c>
      <c r="B862" t="s">
        <v>2</v>
      </c>
      <c r="C862" s="5" t="s">
        <v>30</v>
      </c>
      <c r="D862" s="3">
        <v>0.55694444444444446</v>
      </c>
      <c r="H862">
        <v>1</v>
      </c>
    </row>
    <row r="863" spans="1:13" x14ac:dyDescent="0.25">
      <c r="A863" s="2">
        <v>43016</v>
      </c>
      <c r="B863" t="s">
        <v>2</v>
      </c>
      <c r="C863" s="5" t="s">
        <v>30</v>
      </c>
      <c r="D863" s="3">
        <v>0.56944444444444442</v>
      </c>
      <c r="H863">
        <v>1</v>
      </c>
    </row>
    <row r="864" spans="1:13" x14ac:dyDescent="0.25">
      <c r="A864" s="2">
        <v>43016</v>
      </c>
      <c r="B864" t="s">
        <v>2</v>
      </c>
      <c r="C864" s="5" t="s">
        <v>30</v>
      </c>
      <c r="D864" s="3">
        <v>0.57152777777777775</v>
      </c>
      <c r="H864">
        <v>1</v>
      </c>
      <c r="I864" t="s">
        <v>3</v>
      </c>
      <c r="J864" t="s">
        <v>4</v>
      </c>
      <c r="K864">
        <v>1</v>
      </c>
      <c r="L864">
        <v>2</v>
      </c>
      <c r="M864">
        <v>1</v>
      </c>
    </row>
    <row r="865" spans="1:13" x14ac:dyDescent="0.25">
      <c r="A865" s="2">
        <v>43016</v>
      </c>
      <c r="B865" t="s">
        <v>2</v>
      </c>
      <c r="C865" s="3" t="s">
        <v>31</v>
      </c>
      <c r="D865" s="3">
        <v>0.60069444444444442</v>
      </c>
      <c r="H865">
        <v>1</v>
      </c>
      <c r="I865" t="s">
        <v>3</v>
      </c>
      <c r="J865" t="s">
        <v>4</v>
      </c>
      <c r="K865">
        <v>1</v>
      </c>
      <c r="L865">
        <v>2</v>
      </c>
      <c r="M865">
        <v>2</v>
      </c>
    </row>
    <row r="866" spans="1:13" s="29" customFormat="1" x14ac:dyDescent="0.25">
      <c r="A866" s="28">
        <v>43016</v>
      </c>
      <c r="B866" s="29" t="s">
        <v>2</v>
      </c>
      <c r="C866" s="31" t="s">
        <v>31</v>
      </c>
      <c r="D866" s="31">
        <v>0.60416666666666663</v>
      </c>
      <c r="E866" s="29">
        <v>0</v>
      </c>
    </row>
    <row r="867" spans="1:13" s="6" customFormat="1" x14ac:dyDescent="0.25">
      <c r="A867" s="18">
        <v>43016</v>
      </c>
      <c r="B867" s="6" t="s">
        <v>2</v>
      </c>
      <c r="C867" s="20" t="s">
        <v>31</v>
      </c>
      <c r="D867" s="20">
        <v>0.60625000000000007</v>
      </c>
      <c r="E867" s="6">
        <v>1</v>
      </c>
      <c r="F867" s="6" t="s">
        <v>9</v>
      </c>
      <c r="K867" s="6">
        <v>1</v>
      </c>
      <c r="L867" s="6">
        <v>2</v>
      </c>
      <c r="M867" s="6">
        <v>1</v>
      </c>
    </row>
    <row r="868" spans="1:13" x14ac:dyDescent="0.25">
      <c r="A868" s="2">
        <v>43016</v>
      </c>
      <c r="B868" t="s">
        <v>2</v>
      </c>
      <c r="C868" s="3" t="s">
        <v>31</v>
      </c>
      <c r="D868" s="3">
        <v>0.60833333333333328</v>
      </c>
      <c r="H868">
        <v>1</v>
      </c>
      <c r="J868" t="s">
        <v>1</v>
      </c>
    </row>
    <row r="869" spans="1:13" s="6" customFormat="1" x14ac:dyDescent="0.25">
      <c r="A869" s="18">
        <v>43016</v>
      </c>
      <c r="B869" s="6" t="s">
        <v>2</v>
      </c>
      <c r="C869" s="20" t="s">
        <v>31</v>
      </c>
      <c r="D869" s="20">
        <v>0.61041666666666672</v>
      </c>
      <c r="E869" s="6">
        <v>1</v>
      </c>
      <c r="F869" s="6" t="s">
        <v>3</v>
      </c>
      <c r="G869" s="6" t="s">
        <v>4</v>
      </c>
    </row>
    <row r="870" spans="1:13" x14ac:dyDescent="0.25">
      <c r="A870" s="2">
        <v>43016</v>
      </c>
      <c r="B870" t="s">
        <v>2</v>
      </c>
      <c r="C870" s="3" t="s">
        <v>31</v>
      </c>
      <c r="D870" s="3">
        <v>0.61111111111111105</v>
      </c>
      <c r="H870">
        <v>1</v>
      </c>
      <c r="J870" t="s">
        <v>1</v>
      </c>
    </row>
    <row r="871" spans="1:13" x14ac:dyDescent="0.25">
      <c r="A871" s="2">
        <v>43016</v>
      </c>
      <c r="B871" t="s">
        <v>2</v>
      </c>
      <c r="C871" s="3" t="s">
        <v>31</v>
      </c>
      <c r="D871" s="3">
        <v>0.61458333333333337</v>
      </c>
      <c r="H871">
        <v>1</v>
      </c>
      <c r="I871" t="s">
        <v>9</v>
      </c>
      <c r="J871" t="s">
        <v>5</v>
      </c>
      <c r="K871">
        <v>1</v>
      </c>
      <c r="L871">
        <v>2</v>
      </c>
      <c r="M871">
        <v>2</v>
      </c>
    </row>
    <row r="872" spans="1:13" s="29" customFormat="1" x14ac:dyDescent="0.25">
      <c r="A872" s="28">
        <v>43016</v>
      </c>
      <c r="B872" s="29" t="s">
        <v>2</v>
      </c>
      <c r="C872" s="31" t="s">
        <v>31</v>
      </c>
      <c r="D872" s="31">
        <v>0.61944444444444446</v>
      </c>
      <c r="E872" s="29">
        <v>0</v>
      </c>
    </row>
    <row r="873" spans="1:13" s="6" customFormat="1" x14ac:dyDescent="0.25">
      <c r="A873" s="18">
        <v>43016</v>
      </c>
      <c r="B873" s="6" t="s">
        <v>2</v>
      </c>
      <c r="C873" s="20" t="s">
        <v>31</v>
      </c>
      <c r="D873" s="20">
        <v>0.62291666666666667</v>
      </c>
      <c r="E873" s="6">
        <v>1</v>
      </c>
      <c r="F873" s="6" t="s">
        <v>3</v>
      </c>
      <c r="G873" s="6" t="s">
        <v>4</v>
      </c>
    </row>
    <row r="874" spans="1:13" s="6" customFormat="1" x14ac:dyDescent="0.25">
      <c r="A874" s="18">
        <v>43016</v>
      </c>
      <c r="B874" s="6" t="s">
        <v>2</v>
      </c>
      <c r="C874" s="20" t="s">
        <v>31</v>
      </c>
      <c r="D874" s="20">
        <v>0.62708333333333333</v>
      </c>
      <c r="E874" s="6">
        <v>1</v>
      </c>
      <c r="F874" s="6" t="s">
        <v>12</v>
      </c>
      <c r="G874" s="6" t="s">
        <v>13</v>
      </c>
      <c r="K874" s="6">
        <v>1</v>
      </c>
      <c r="L874" s="6">
        <v>2</v>
      </c>
      <c r="M874" s="6">
        <v>2</v>
      </c>
    </row>
    <row r="875" spans="1:13" x14ac:dyDescent="0.25">
      <c r="A875" s="2">
        <v>43016</v>
      </c>
      <c r="B875" t="s">
        <v>2</v>
      </c>
      <c r="C875" s="3" t="s">
        <v>32</v>
      </c>
      <c r="D875" s="3">
        <v>0.63055555555555554</v>
      </c>
      <c r="H875">
        <v>1</v>
      </c>
    </row>
    <row r="876" spans="1:13" x14ac:dyDescent="0.25">
      <c r="A876" s="2">
        <v>43016</v>
      </c>
      <c r="B876" t="s">
        <v>2</v>
      </c>
      <c r="C876" s="3" t="s">
        <v>32</v>
      </c>
      <c r="D876" s="3">
        <v>0.63124999999999998</v>
      </c>
      <c r="H876">
        <v>1</v>
      </c>
      <c r="I876" t="s">
        <v>3</v>
      </c>
      <c r="J876" t="s">
        <v>4</v>
      </c>
      <c r="K876">
        <v>1</v>
      </c>
      <c r="L876">
        <v>2</v>
      </c>
      <c r="M876">
        <v>1</v>
      </c>
    </row>
    <row r="877" spans="1:13" x14ac:dyDescent="0.25">
      <c r="A877" s="2">
        <v>43016</v>
      </c>
      <c r="B877" t="s">
        <v>2</v>
      </c>
      <c r="C877" s="3" t="s">
        <v>32</v>
      </c>
      <c r="D877" s="3">
        <v>0.64027777777777783</v>
      </c>
      <c r="H877">
        <v>1</v>
      </c>
      <c r="J877" t="s">
        <v>5</v>
      </c>
    </row>
    <row r="878" spans="1:13" x14ac:dyDescent="0.25">
      <c r="A878" s="2">
        <v>43016</v>
      </c>
      <c r="B878" t="s">
        <v>2</v>
      </c>
      <c r="C878" s="3" t="s">
        <v>32</v>
      </c>
      <c r="D878" s="3">
        <v>0.6479166666666667</v>
      </c>
      <c r="H878">
        <v>1</v>
      </c>
      <c r="I878" t="s">
        <v>9</v>
      </c>
      <c r="J878" t="s">
        <v>28</v>
      </c>
      <c r="K878">
        <v>1</v>
      </c>
      <c r="L878">
        <v>2</v>
      </c>
      <c r="M878">
        <v>1</v>
      </c>
    </row>
    <row r="879" spans="1:13" s="29" customFormat="1" x14ac:dyDescent="0.25">
      <c r="A879" s="28">
        <v>43017</v>
      </c>
      <c r="B879" s="29" t="s">
        <v>2</v>
      </c>
      <c r="C879" s="31" t="s">
        <v>33</v>
      </c>
      <c r="D879" s="31">
        <v>0.58680555555555558</v>
      </c>
      <c r="E879" s="29">
        <v>0</v>
      </c>
    </row>
    <row r="880" spans="1:13" x14ac:dyDescent="0.25">
      <c r="A880" s="2">
        <v>43017</v>
      </c>
      <c r="B880" t="s">
        <v>2</v>
      </c>
      <c r="C880" s="3" t="s">
        <v>33</v>
      </c>
      <c r="D880" s="3">
        <v>0.58750000000000002</v>
      </c>
      <c r="H880">
        <v>1</v>
      </c>
    </row>
    <row r="881" spans="1:13" s="6" customFormat="1" x14ac:dyDescent="0.25">
      <c r="A881" s="18">
        <v>43017</v>
      </c>
      <c r="B881" s="6" t="s">
        <v>2</v>
      </c>
      <c r="C881" s="20" t="s">
        <v>33</v>
      </c>
      <c r="D881" s="20">
        <v>0.58819444444444446</v>
      </c>
      <c r="E881" s="6">
        <v>1</v>
      </c>
      <c r="F881" s="6" t="s">
        <v>9</v>
      </c>
    </row>
    <row r="882" spans="1:13" s="29" customFormat="1" x14ac:dyDescent="0.25">
      <c r="A882" s="28">
        <v>43017</v>
      </c>
      <c r="B882" s="29" t="s">
        <v>2</v>
      </c>
      <c r="C882" s="31" t="s">
        <v>33</v>
      </c>
      <c r="D882" s="31">
        <v>0.59027777777777779</v>
      </c>
      <c r="E882" s="29">
        <v>0</v>
      </c>
    </row>
    <row r="883" spans="1:13" x14ac:dyDescent="0.25">
      <c r="A883" s="2">
        <v>43017</v>
      </c>
      <c r="B883" t="s">
        <v>2</v>
      </c>
      <c r="C883" s="3" t="s">
        <v>33</v>
      </c>
      <c r="D883" s="3">
        <v>0.59166666666666667</v>
      </c>
      <c r="H883">
        <v>1</v>
      </c>
    </row>
    <row r="884" spans="1:13" x14ac:dyDescent="0.25">
      <c r="A884" s="2">
        <v>43017</v>
      </c>
      <c r="B884" t="s">
        <v>2</v>
      </c>
      <c r="C884" s="3" t="s">
        <v>33</v>
      </c>
      <c r="D884" s="3">
        <v>0.59513888888888888</v>
      </c>
      <c r="H884">
        <v>1</v>
      </c>
      <c r="I884" t="s">
        <v>9</v>
      </c>
      <c r="J884" t="s">
        <v>5</v>
      </c>
    </row>
    <row r="885" spans="1:13" x14ac:dyDescent="0.25">
      <c r="A885" s="2">
        <v>43017</v>
      </c>
      <c r="B885" t="s">
        <v>2</v>
      </c>
      <c r="C885" s="3" t="s">
        <v>33</v>
      </c>
      <c r="D885" s="3">
        <v>0.59791666666666665</v>
      </c>
      <c r="H885">
        <v>1</v>
      </c>
    </row>
    <row r="886" spans="1:13" x14ac:dyDescent="0.25">
      <c r="A886" s="2">
        <v>43017</v>
      </c>
      <c r="B886" t="s">
        <v>2</v>
      </c>
      <c r="C886" s="3" t="s">
        <v>33</v>
      </c>
      <c r="D886" s="3">
        <v>0.60138888888888886</v>
      </c>
      <c r="H886">
        <v>1</v>
      </c>
      <c r="I886" t="s">
        <v>3</v>
      </c>
      <c r="J886" t="s">
        <v>4</v>
      </c>
      <c r="K886">
        <v>1</v>
      </c>
      <c r="L886">
        <v>2</v>
      </c>
      <c r="M886">
        <v>1</v>
      </c>
    </row>
    <row r="887" spans="1:13" s="6" customFormat="1" x14ac:dyDescent="0.25">
      <c r="A887" s="18">
        <v>43017</v>
      </c>
      <c r="B887" s="6" t="s">
        <v>2</v>
      </c>
      <c r="C887" s="20" t="s">
        <v>33</v>
      </c>
      <c r="D887" s="20">
        <v>0.60486111111111118</v>
      </c>
      <c r="E887" s="6">
        <v>1</v>
      </c>
      <c r="F887" s="6" t="s">
        <v>19</v>
      </c>
      <c r="G887" s="6" t="s">
        <v>4</v>
      </c>
    </row>
    <row r="888" spans="1:13" s="6" customFormat="1" x14ac:dyDescent="0.25">
      <c r="A888" s="18">
        <v>43017</v>
      </c>
      <c r="B888" s="6" t="s">
        <v>2</v>
      </c>
      <c r="C888" s="20" t="s">
        <v>33</v>
      </c>
      <c r="D888" s="20">
        <v>0.60902777777777783</v>
      </c>
      <c r="E888" s="6">
        <v>1</v>
      </c>
      <c r="F888" s="6" t="s">
        <v>9</v>
      </c>
      <c r="G888" s="6" t="s">
        <v>5</v>
      </c>
      <c r="K888" s="6">
        <v>1</v>
      </c>
      <c r="L888" s="6">
        <v>2</v>
      </c>
      <c r="M888" s="6">
        <v>1</v>
      </c>
    </row>
    <row r="889" spans="1:13" s="6" customFormat="1" x14ac:dyDescent="0.25">
      <c r="A889" s="18">
        <v>43017</v>
      </c>
      <c r="B889" s="6" t="s">
        <v>2</v>
      </c>
      <c r="C889" s="20" t="s">
        <v>34</v>
      </c>
      <c r="D889" s="20">
        <v>0.62152777777777779</v>
      </c>
      <c r="E889" s="6">
        <v>1</v>
      </c>
      <c r="F889" s="6" t="s">
        <v>9</v>
      </c>
      <c r="G889" s="6" t="s">
        <v>5</v>
      </c>
      <c r="K889" s="6">
        <v>1</v>
      </c>
      <c r="L889" s="6">
        <v>1</v>
      </c>
      <c r="M889" s="6">
        <v>1</v>
      </c>
    </row>
    <row r="890" spans="1:13" s="29" customFormat="1" x14ac:dyDescent="0.25">
      <c r="A890" s="28">
        <v>43017</v>
      </c>
      <c r="B890" s="29" t="s">
        <v>2</v>
      </c>
      <c r="C890" s="31" t="s">
        <v>34</v>
      </c>
      <c r="D890" s="31">
        <v>0.62569444444444444</v>
      </c>
      <c r="E890" s="29">
        <v>0</v>
      </c>
    </row>
    <row r="891" spans="1:13" s="6" customFormat="1" x14ac:dyDescent="0.25">
      <c r="A891" s="18">
        <v>43017</v>
      </c>
      <c r="B891" s="6" t="s">
        <v>2</v>
      </c>
      <c r="C891" s="20" t="s">
        <v>34</v>
      </c>
      <c r="D891" s="20">
        <v>0.62708333333333333</v>
      </c>
      <c r="E891" s="6">
        <v>1</v>
      </c>
      <c r="F891" s="6" t="s">
        <v>9</v>
      </c>
      <c r="G891" s="6" t="s">
        <v>5</v>
      </c>
      <c r="K891" s="6">
        <v>1</v>
      </c>
      <c r="L891" s="6">
        <v>2</v>
      </c>
      <c r="M891" s="6">
        <v>1</v>
      </c>
    </row>
    <row r="892" spans="1:13" s="6" customFormat="1" x14ac:dyDescent="0.25">
      <c r="A892" s="18">
        <v>43017</v>
      </c>
      <c r="B892" s="6" t="s">
        <v>2</v>
      </c>
      <c r="C892" s="20" t="s">
        <v>34</v>
      </c>
      <c r="D892" s="20">
        <v>0.63263888888888886</v>
      </c>
      <c r="E892" s="6">
        <v>1</v>
      </c>
      <c r="F892" s="6" t="s">
        <v>9</v>
      </c>
      <c r="G892" s="6" t="s">
        <v>5</v>
      </c>
    </row>
    <row r="893" spans="1:13" s="6" customFormat="1" x14ac:dyDescent="0.25">
      <c r="A893" s="18">
        <v>43017</v>
      </c>
      <c r="B893" s="6" t="s">
        <v>2</v>
      </c>
      <c r="C893" s="20" t="s">
        <v>34</v>
      </c>
      <c r="D893" s="20">
        <v>0.63680555555555551</v>
      </c>
      <c r="E893" s="6">
        <v>1</v>
      </c>
      <c r="F893" s="6" t="s">
        <v>3</v>
      </c>
      <c r="G893" s="6" t="s">
        <v>5</v>
      </c>
    </row>
    <row r="894" spans="1:13" s="6" customFormat="1" x14ac:dyDescent="0.25">
      <c r="A894" s="18">
        <v>43017</v>
      </c>
      <c r="B894" s="6" t="s">
        <v>2</v>
      </c>
      <c r="C894" s="20" t="s">
        <v>34</v>
      </c>
      <c r="D894" s="20">
        <v>0.63680555555555551</v>
      </c>
      <c r="E894" s="6">
        <v>1</v>
      </c>
      <c r="F894" s="6" t="s">
        <v>12</v>
      </c>
      <c r="G894" s="6" t="s">
        <v>13</v>
      </c>
    </row>
    <row r="895" spans="1:13" s="6" customFormat="1" x14ac:dyDescent="0.25">
      <c r="A895" s="18">
        <v>43017</v>
      </c>
      <c r="B895" s="6" t="s">
        <v>2</v>
      </c>
      <c r="C895" s="20" t="s">
        <v>34</v>
      </c>
      <c r="D895" s="20">
        <v>0.64444444444444449</v>
      </c>
      <c r="E895" s="6">
        <v>1</v>
      </c>
      <c r="F895" s="6" t="s">
        <v>9</v>
      </c>
      <c r="G895" s="6" t="s">
        <v>1</v>
      </c>
    </row>
    <row r="896" spans="1:13" x14ac:dyDescent="0.25">
      <c r="A896" s="2">
        <v>43017</v>
      </c>
      <c r="B896" t="s">
        <v>2</v>
      </c>
      <c r="C896" s="3" t="s">
        <v>34</v>
      </c>
      <c r="D896" s="3">
        <v>0.64583333333333337</v>
      </c>
      <c r="H896">
        <v>1</v>
      </c>
      <c r="J896" t="s">
        <v>1</v>
      </c>
    </row>
    <row r="897" spans="1:13" x14ac:dyDescent="0.25">
      <c r="A897" s="2">
        <v>43018</v>
      </c>
      <c r="B897" t="s">
        <v>2</v>
      </c>
      <c r="C897" s="3" t="s">
        <v>35</v>
      </c>
      <c r="D897" s="3">
        <v>0.4861111111111111</v>
      </c>
      <c r="H897">
        <v>1</v>
      </c>
      <c r="J897" t="s">
        <v>5</v>
      </c>
    </row>
    <row r="898" spans="1:13" s="29" customFormat="1" x14ac:dyDescent="0.25">
      <c r="A898" s="28">
        <v>43018</v>
      </c>
      <c r="B898" s="29" t="s">
        <v>2</v>
      </c>
      <c r="C898" s="31" t="s">
        <v>35</v>
      </c>
      <c r="D898" s="31">
        <v>0.48680555555555555</v>
      </c>
      <c r="E898" s="29">
        <v>0</v>
      </c>
    </row>
    <row r="899" spans="1:13" s="6" customFormat="1" x14ac:dyDescent="0.25">
      <c r="A899" s="18">
        <v>43018</v>
      </c>
      <c r="B899" s="6" t="s">
        <v>2</v>
      </c>
      <c r="C899" s="20" t="s">
        <v>35</v>
      </c>
      <c r="D899" s="20">
        <v>0.49236111111111108</v>
      </c>
      <c r="E899" s="6">
        <v>1</v>
      </c>
      <c r="F899" s="6" t="s">
        <v>9</v>
      </c>
      <c r="G899" s="6" t="s">
        <v>5</v>
      </c>
      <c r="K899" s="6">
        <v>1</v>
      </c>
      <c r="L899" s="6">
        <v>2</v>
      </c>
      <c r="M899" s="6">
        <v>2</v>
      </c>
    </row>
    <row r="900" spans="1:13" x14ac:dyDescent="0.25">
      <c r="A900" s="2">
        <v>43018</v>
      </c>
      <c r="B900" t="s">
        <v>2</v>
      </c>
      <c r="C900" s="3" t="s">
        <v>35</v>
      </c>
      <c r="D900" s="3">
        <v>0.49305555555555558</v>
      </c>
      <c r="H900">
        <v>1</v>
      </c>
      <c r="I900" t="s">
        <v>9</v>
      </c>
      <c r="J900" t="s">
        <v>4</v>
      </c>
      <c r="K900">
        <v>1</v>
      </c>
      <c r="L900">
        <v>2</v>
      </c>
      <c r="M900">
        <v>1</v>
      </c>
    </row>
    <row r="901" spans="1:13" s="29" customFormat="1" x14ac:dyDescent="0.25">
      <c r="A901" s="28">
        <v>43018</v>
      </c>
      <c r="B901" s="29" t="s">
        <v>2</v>
      </c>
      <c r="C901" s="31" t="s">
        <v>35</v>
      </c>
      <c r="D901" s="31">
        <v>0.50138888888888888</v>
      </c>
      <c r="E901" s="29">
        <v>0</v>
      </c>
    </row>
    <row r="902" spans="1:13" x14ac:dyDescent="0.25">
      <c r="A902" s="2">
        <v>43018</v>
      </c>
      <c r="B902" t="s">
        <v>2</v>
      </c>
      <c r="C902" s="3" t="s">
        <v>35</v>
      </c>
      <c r="D902" s="3">
        <v>0.50347222222222221</v>
      </c>
      <c r="H902">
        <v>1</v>
      </c>
      <c r="J902" t="s">
        <v>1</v>
      </c>
    </row>
    <row r="903" spans="1:13" s="6" customFormat="1" x14ac:dyDescent="0.25">
      <c r="A903" s="18">
        <v>43018</v>
      </c>
      <c r="B903" s="6" t="s">
        <v>2</v>
      </c>
      <c r="C903" s="20" t="s">
        <v>35</v>
      </c>
      <c r="D903" s="20">
        <v>0.50555555555555554</v>
      </c>
      <c r="E903" s="6">
        <v>1</v>
      </c>
      <c r="F903" s="6" t="s">
        <v>9</v>
      </c>
      <c r="G903" s="6" t="s">
        <v>5</v>
      </c>
      <c r="K903" s="6">
        <v>1</v>
      </c>
      <c r="L903" s="6">
        <v>3</v>
      </c>
      <c r="M903" s="6">
        <v>2</v>
      </c>
    </row>
    <row r="904" spans="1:13" s="6" customFormat="1" x14ac:dyDescent="0.25">
      <c r="A904" s="18">
        <v>43018</v>
      </c>
      <c r="B904" s="6" t="s">
        <v>2</v>
      </c>
      <c r="C904" s="20" t="s">
        <v>35</v>
      </c>
      <c r="D904" s="20">
        <v>0.50902777777777775</v>
      </c>
      <c r="E904" s="6">
        <v>1</v>
      </c>
      <c r="F904" s="6" t="s">
        <v>9</v>
      </c>
      <c r="G904" s="6" t="s">
        <v>1</v>
      </c>
    </row>
    <row r="905" spans="1:13" s="6" customFormat="1" x14ac:dyDescent="0.25">
      <c r="A905" s="18">
        <v>43018</v>
      </c>
      <c r="B905" s="6" t="s">
        <v>2</v>
      </c>
      <c r="C905" s="20" t="s">
        <v>36</v>
      </c>
      <c r="D905" s="20">
        <v>0.56458333333333333</v>
      </c>
      <c r="E905" s="6">
        <v>1</v>
      </c>
      <c r="F905" s="6" t="s">
        <v>3</v>
      </c>
      <c r="G905" s="6" t="s">
        <v>4</v>
      </c>
      <c r="K905" s="6">
        <v>1</v>
      </c>
      <c r="L905" s="6">
        <v>2</v>
      </c>
      <c r="M905" s="6">
        <v>1</v>
      </c>
    </row>
    <row r="906" spans="1:13" x14ac:dyDescent="0.25">
      <c r="A906" s="2">
        <v>43018</v>
      </c>
      <c r="B906" t="s">
        <v>2</v>
      </c>
      <c r="C906" s="3" t="s">
        <v>36</v>
      </c>
      <c r="D906" s="3">
        <v>0.56944444444444442</v>
      </c>
      <c r="H906">
        <v>1</v>
      </c>
      <c r="J906" t="s">
        <v>1</v>
      </c>
    </row>
    <row r="907" spans="1:13" x14ac:dyDescent="0.25">
      <c r="A907" s="2">
        <v>43018</v>
      </c>
      <c r="B907" t="s">
        <v>2</v>
      </c>
      <c r="C907" s="3" t="s">
        <v>36</v>
      </c>
      <c r="D907" s="3">
        <v>0.57222222222222219</v>
      </c>
      <c r="H907">
        <v>1</v>
      </c>
      <c r="J907" t="s">
        <v>4</v>
      </c>
    </row>
    <row r="908" spans="1:13" s="29" customFormat="1" x14ac:dyDescent="0.25">
      <c r="A908" s="28">
        <v>43018</v>
      </c>
      <c r="B908" s="29" t="s">
        <v>2</v>
      </c>
      <c r="C908" s="31" t="s">
        <v>36</v>
      </c>
      <c r="D908" s="31">
        <v>0.57430555555555551</v>
      </c>
      <c r="E908" s="29">
        <v>0</v>
      </c>
    </row>
    <row r="909" spans="1:13" s="6" customFormat="1" x14ac:dyDescent="0.25">
      <c r="A909" s="18">
        <v>43018</v>
      </c>
      <c r="B909" s="6" t="s">
        <v>2</v>
      </c>
      <c r="C909" s="20" t="s">
        <v>36</v>
      </c>
      <c r="D909" s="20">
        <v>0.57708333333333328</v>
      </c>
      <c r="E909" s="6">
        <v>1</v>
      </c>
      <c r="F909" s="6" t="s">
        <v>9</v>
      </c>
    </row>
    <row r="910" spans="1:13" s="6" customFormat="1" x14ac:dyDescent="0.25">
      <c r="A910" s="18">
        <v>43018</v>
      </c>
      <c r="B910" s="6" t="s">
        <v>2</v>
      </c>
      <c r="C910" s="20" t="s">
        <v>36</v>
      </c>
      <c r="D910" s="20">
        <v>0.58472222222222225</v>
      </c>
      <c r="E910" s="6">
        <v>1</v>
      </c>
      <c r="F910" s="6" t="s">
        <v>9</v>
      </c>
      <c r="G910" s="6" t="s">
        <v>28</v>
      </c>
      <c r="K910" s="6">
        <v>1</v>
      </c>
      <c r="L910" s="6">
        <v>2</v>
      </c>
      <c r="M910" s="6">
        <v>2</v>
      </c>
    </row>
    <row r="911" spans="1:13" x14ac:dyDescent="0.25">
      <c r="A911" s="2">
        <v>43018</v>
      </c>
      <c r="B911" t="s">
        <v>2</v>
      </c>
      <c r="C911" s="3" t="s">
        <v>36</v>
      </c>
      <c r="D911" s="3">
        <v>0.58680555555555558</v>
      </c>
      <c r="H911">
        <v>1</v>
      </c>
      <c r="J911" t="s">
        <v>11</v>
      </c>
    </row>
    <row r="912" spans="1:13" s="6" customFormat="1" x14ac:dyDescent="0.25">
      <c r="A912" s="18">
        <v>43018</v>
      </c>
      <c r="B912" s="6" t="s">
        <v>2</v>
      </c>
      <c r="C912" s="20" t="s">
        <v>36</v>
      </c>
      <c r="D912" s="20">
        <v>0.59305555555555556</v>
      </c>
      <c r="E912" s="6">
        <v>1</v>
      </c>
      <c r="F912" s="6" t="s">
        <v>9</v>
      </c>
      <c r="G912" s="6" t="s">
        <v>5</v>
      </c>
    </row>
    <row r="913" spans="1:13" x14ac:dyDescent="0.25">
      <c r="A913" s="2">
        <v>43019</v>
      </c>
      <c r="B913" t="s">
        <v>2</v>
      </c>
      <c r="C913" s="3" t="s">
        <v>38</v>
      </c>
      <c r="D913" s="3">
        <v>0.59513888888888888</v>
      </c>
      <c r="H913">
        <v>1</v>
      </c>
    </row>
    <row r="914" spans="1:13" x14ac:dyDescent="0.25">
      <c r="A914" s="2">
        <v>43019</v>
      </c>
      <c r="B914" t="s">
        <v>2</v>
      </c>
      <c r="C914" s="3" t="s">
        <v>38</v>
      </c>
      <c r="D914" s="3">
        <v>0.59583333333333333</v>
      </c>
      <c r="H914">
        <v>1</v>
      </c>
      <c r="J914" t="s">
        <v>1</v>
      </c>
    </row>
    <row r="915" spans="1:13" s="6" customFormat="1" x14ac:dyDescent="0.25">
      <c r="A915" s="18">
        <v>43019</v>
      </c>
      <c r="B915" s="6" t="s">
        <v>2</v>
      </c>
      <c r="C915" s="20" t="s">
        <v>38</v>
      </c>
      <c r="D915" s="20">
        <v>0.59791666666666665</v>
      </c>
      <c r="E915" s="6">
        <v>1</v>
      </c>
      <c r="F915" s="6" t="s">
        <v>9</v>
      </c>
      <c r="G915" s="6" t="s">
        <v>5</v>
      </c>
    </row>
    <row r="916" spans="1:13" s="6" customFormat="1" x14ac:dyDescent="0.25">
      <c r="A916" s="18">
        <v>43019</v>
      </c>
      <c r="B916" s="6" t="s">
        <v>2</v>
      </c>
      <c r="C916" s="20" t="s">
        <v>38</v>
      </c>
      <c r="D916" s="20">
        <v>0.60486111111111118</v>
      </c>
      <c r="E916" s="6">
        <v>1</v>
      </c>
      <c r="F916" s="6" t="s">
        <v>9</v>
      </c>
      <c r="G916" s="6" t="s">
        <v>28</v>
      </c>
      <c r="K916" s="6">
        <v>1</v>
      </c>
      <c r="L916" s="6">
        <v>2</v>
      </c>
      <c r="M916" s="6">
        <v>1</v>
      </c>
    </row>
    <row r="917" spans="1:13" x14ac:dyDescent="0.25">
      <c r="A917" s="2">
        <v>43019</v>
      </c>
      <c r="B917" t="s">
        <v>2</v>
      </c>
      <c r="C917" s="3" t="s">
        <v>38</v>
      </c>
      <c r="D917" s="3">
        <v>0.60625000000000007</v>
      </c>
      <c r="H917">
        <v>1</v>
      </c>
      <c r="I917" t="s">
        <v>3</v>
      </c>
      <c r="J917" t="s">
        <v>1</v>
      </c>
    </row>
    <row r="918" spans="1:13" x14ac:dyDescent="0.25">
      <c r="A918" s="2">
        <v>43019</v>
      </c>
      <c r="B918" t="s">
        <v>2</v>
      </c>
      <c r="C918" s="3" t="s">
        <v>38</v>
      </c>
      <c r="D918" s="3">
        <v>0.60625000000000007</v>
      </c>
      <c r="H918">
        <v>1</v>
      </c>
      <c r="J918" t="s">
        <v>1</v>
      </c>
    </row>
    <row r="919" spans="1:13" x14ac:dyDescent="0.25">
      <c r="A919" s="2">
        <v>43019</v>
      </c>
      <c r="B919" t="s">
        <v>2</v>
      </c>
      <c r="C919" s="3" t="s">
        <v>38</v>
      </c>
      <c r="D919" s="3">
        <v>0.60625000000000007</v>
      </c>
      <c r="H919">
        <v>1</v>
      </c>
    </row>
    <row r="920" spans="1:13" x14ac:dyDescent="0.25">
      <c r="A920" s="2">
        <v>43019</v>
      </c>
      <c r="B920" t="s">
        <v>2</v>
      </c>
      <c r="C920" s="3" t="s">
        <v>38</v>
      </c>
      <c r="D920" s="3">
        <v>0.61111111111111105</v>
      </c>
      <c r="H920">
        <v>1</v>
      </c>
    </row>
    <row r="921" spans="1:13" s="6" customFormat="1" x14ac:dyDescent="0.25">
      <c r="A921" s="18">
        <v>43019</v>
      </c>
      <c r="B921" s="6" t="s">
        <v>2</v>
      </c>
      <c r="C921" s="20" t="s">
        <v>38</v>
      </c>
      <c r="D921" s="20">
        <v>0.61458333333333337</v>
      </c>
      <c r="E921" s="6">
        <v>1</v>
      </c>
      <c r="F921" s="6" t="s">
        <v>3</v>
      </c>
      <c r="G921" s="6" t="s">
        <v>1</v>
      </c>
    </row>
    <row r="922" spans="1:13" x14ac:dyDescent="0.25">
      <c r="A922" s="2">
        <v>43019</v>
      </c>
      <c r="B922" t="s">
        <v>2</v>
      </c>
      <c r="C922" s="3" t="s">
        <v>38</v>
      </c>
      <c r="D922" s="3">
        <v>0.61597222222222225</v>
      </c>
      <c r="H922">
        <v>1</v>
      </c>
      <c r="J922" t="s">
        <v>5</v>
      </c>
      <c r="K922">
        <v>1</v>
      </c>
      <c r="L922">
        <v>2</v>
      </c>
      <c r="M922">
        <v>1</v>
      </c>
    </row>
    <row r="923" spans="1:13" x14ac:dyDescent="0.25">
      <c r="A923" s="2">
        <v>43019</v>
      </c>
      <c r="B923" t="s">
        <v>2</v>
      </c>
      <c r="C923" s="3" t="s">
        <v>38</v>
      </c>
      <c r="D923" s="3">
        <v>0.61805555555555558</v>
      </c>
      <c r="H923">
        <v>1</v>
      </c>
      <c r="J923" t="s">
        <v>5</v>
      </c>
      <c r="K923">
        <v>1</v>
      </c>
      <c r="L923">
        <v>2</v>
      </c>
      <c r="M923">
        <v>1</v>
      </c>
    </row>
    <row r="924" spans="1:13" x14ac:dyDescent="0.25">
      <c r="A924" s="2">
        <v>43019</v>
      </c>
      <c r="B924" t="s">
        <v>2</v>
      </c>
      <c r="C924" s="3" t="s">
        <v>38</v>
      </c>
      <c r="D924" s="3">
        <v>0.62430555555555556</v>
      </c>
      <c r="H924">
        <v>1</v>
      </c>
    </row>
    <row r="925" spans="1:13" s="6" customFormat="1" x14ac:dyDescent="0.25">
      <c r="A925" s="18">
        <v>43019</v>
      </c>
      <c r="B925" s="6" t="s">
        <v>2</v>
      </c>
      <c r="C925" s="20" t="s">
        <v>41</v>
      </c>
      <c r="D925" s="20">
        <v>0.62986111111111109</v>
      </c>
      <c r="E925" s="6">
        <v>1</v>
      </c>
      <c r="F925" s="6" t="s">
        <v>3</v>
      </c>
      <c r="G925" s="6" t="s">
        <v>4</v>
      </c>
      <c r="K925" s="6">
        <v>1</v>
      </c>
      <c r="L925" s="6">
        <v>2</v>
      </c>
      <c r="M925" s="6">
        <v>1</v>
      </c>
    </row>
    <row r="926" spans="1:13" x14ac:dyDescent="0.25">
      <c r="A926" s="2">
        <v>43019</v>
      </c>
      <c r="B926" t="s">
        <v>2</v>
      </c>
      <c r="C926" s="3" t="s">
        <v>41</v>
      </c>
      <c r="D926" s="3">
        <v>0.63194444444444442</v>
      </c>
      <c r="H926">
        <v>1</v>
      </c>
      <c r="J926" t="s">
        <v>1</v>
      </c>
    </row>
    <row r="927" spans="1:13" x14ac:dyDescent="0.25">
      <c r="A927" s="2">
        <v>43019</v>
      </c>
      <c r="B927" t="s">
        <v>2</v>
      </c>
      <c r="C927" s="3" t="s">
        <v>41</v>
      </c>
      <c r="D927" s="3">
        <v>0.64722222222222225</v>
      </c>
      <c r="H927">
        <v>1</v>
      </c>
      <c r="I927" t="s">
        <v>9</v>
      </c>
      <c r="J927" t="s">
        <v>5</v>
      </c>
    </row>
    <row r="928" spans="1:13" x14ac:dyDescent="0.25">
      <c r="A928" s="2">
        <v>43019</v>
      </c>
      <c r="B928" t="s">
        <v>2</v>
      </c>
      <c r="C928" s="3" t="s">
        <v>41</v>
      </c>
      <c r="D928" s="3">
        <v>0.65763888888888888</v>
      </c>
      <c r="H928">
        <v>1</v>
      </c>
    </row>
    <row r="929" spans="1:15" x14ac:dyDescent="0.25">
      <c r="A929" s="2">
        <v>43020</v>
      </c>
      <c r="B929" t="s">
        <v>2</v>
      </c>
      <c r="C929" s="3" t="s">
        <v>42</v>
      </c>
      <c r="D929" s="3">
        <v>0.43472222222222223</v>
      </c>
      <c r="H929">
        <v>1</v>
      </c>
      <c r="J929" t="s">
        <v>1</v>
      </c>
    </row>
    <row r="930" spans="1:15" s="6" customFormat="1" x14ac:dyDescent="0.25">
      <c r="A930" s="18">
        <v>43020</v>
      </c>
      <c r="B930" s="6" t="s">
        <v>2</v>
      </c>
      <c r="C930" s="20" t="s">
        <v>42</v>
      </c>
      <c r="D930" s="20">
        <v>0.4291666666666667</v>
      </c>
      <c r="E930" s="6">
        <v>1</v>
      </c>
      <c r="F930" s="6" t="s">
        <v>3</v>
      </c>
      <c r="G930" s="6" t="s">
        <v>1</v>
      </c>
      <c r="K930" s="6">
        <v>1</v>
      </c>
      <c r="L930" s="6">
        <v>2</v>
      </c>
      <c r="M930" s="6">
        <v>1</v>
      </c>
    </row>
    <row r="931" spans="1:15" x14ac:dyDescent="0.25">
      <c r="A931" s="2">
        <v>43020</v>
      </c>
      <c r="B931" t="s">
        <v>2</v>
      </c>
      <c r="C931" s="3" t="s">
        <v>42</v>
      </c>
      <c r="D931" s="3">
        <v>0.43958333333333338</v>
      </c>
      <c r="H931">
        <v>1</v>
      </c>
      <c r="I931" t="s">
        <v>3</v>
      </c>
      <c r="J931" t="s">
        <v>4</v>
      </c>
    </row>
    <row r="932" spans="1:15" x14ac:dyDescent="0.25">
      <c r="A932" s="2">
        <v>43020</v>
      </c>
      <c r="B932" t="s">
        <v>2</v>
      </c>
      <c r="C932" s="3" t="s">
        <v>42</v>
      </c>
      <c r="D932" s="3">
        <v>0.44375000000000003</v>
      </c>
      <c r="H932">
        <v>1</v>
      </c>
      <c r="I932" t="s">
        <v>9</v>
      </c>
      <c r="J932" t="s">
        <v>5</v>
      </c>
    </row>
    <row r="933" spans="1:15" s="29" customFormat="1" x14ac:dyDescent="0.25">
      <c r="A933" s="28">
        <v>43020</v>
      </c>
      <c r="B933" s="29" t="s">
        <v>2</v>
      </c>
      <c r="C933" s="31" t="s">
        <v>42</v>
      </c>
      <c r="D933" s="31">
        <v>0.44722222222222219</v>
      </c>
      <c r="E933" s="29">
        <v>0</v>
      </c>
    </row>
    <row r="934" spans="1:15" s="29" customFormat="1" x14ac:dyDescent="0.25">
      <c r="A934" s="28">
        <v>43020</v>
      </c>
      <c r="B934" s="29" t="s">
        <v>2</v>
      </c>
      <c r="C934" s="31" t="s">
        <v>42</v>
      </c>
      <c r="D934" s="31">
        <v>0.45</v>
      </c>
      <c r="E934" s="29">
        <v>0</v>
      </c>
    </row>
    <row r="935" spans="1:15" s="6" customFormat="1" x14ac:dyDescent="0.25">
      <c r="A935" s="18">
        <v>43020</v>
      </c>
      <c r="B935" s="6" t="s">
        <v>2</v>
      </c>
      <c r="C935" s="20" t="s">
        <v>42</v>
      </c>
      <c r="D935" s="20">
        <v>0.45069444444444445</v>
      </c>
      <c r="E935" s="6">
        <v>1</v>
      </c>
      <c r="F935" s="6" t="s">
        <v>3</v>
      </c>
      <c r="G935" s="6" t="s">
        <v>1</v>
      </c>
    </row>
    <row r="936" spans="1:15" s="6" customFormat="1" x14ac:dyDescent="0.25">
      <c r="A936" s="18">
        <v>43020</v>
      </c>
      <c r="B936" s="6" t="s">
        <v>2</v>
      </c>
      <c r="C936" s="20" t="s">
        <v>42</v>
      </c>
      <c r="D936" s="20">
        <v>0.45555555555555555</v>
      </c>
      <c r="E936" s="6">
        <v>1</v>
      </c>
      <c r="F936" s="6" t="s">
        <v>9</v>
      </c>
      <c r="G936" s="6" t="s">
        <v>5</v>
      </c>
    </row>
    <row r="937" spans="1:15" x14ac:dyDescent="0.25">
      <c r="A937" s="2">
        <v>43020</v>
      </c>
      <c r="B937" t="s">
        <v>2</v>
      </c>
      <c r="C937" s="3" t="s">
        <v>42</v>
      </c>
      <c r="D937" s="3">
        <v>0.45902777777777781</v>
      </c>
      <c r="H937">
        <v>1</v>
      </c>
      <c r="I937" t="s">
        <v>3</v>
      </c>
      <c r="J937" t="s">
        <v>1</v>
      </c>
      <c r="K937">
        <v>1</v>
      </c>
      <c r="L937">
        <v>3</v>
      </c>
      <c r="M937">
        <v>1</v>
      </c>
    </row>
    <row r="938" spans="1:15" x14ac:dyDescent="0.25">
      <c r="A938" s="2">
        <v>43020</v>
      </c>
      <c r="B938" t="s">
        <v>2</v>
      </c>
      <c r="C938" s="3" t="s">
        <v>42</v>
      </c>
      <c r="D938" s="3">
        <v>0.4604166666666667</v>
      </c>
      <c r="H938">
        <v>1</v>
      </c>
      <c r="I938" t="s">
        <v>9</v>
      </c>
      <c r="J938" t="s">
        <v>28</v>
      </c>
    </row>
    <row r="939" spans="1:15" s="6" customFormat="1" x14ac:dyDescent="0.25">
      <c r="A939" s="18">
        <v>43020</v>
      </c>
      <c r="B939" s="6" t="s">
        <v>2</v>
      </c>
      <c r="C939" s="20" t="s">
        <v>42</v>
      </c>
      <c r="D939" s="20">
        <v>0.46111111111111108</v>
      </c>
      <c r="E939" s="6">
        <v>1</v>
      </c>
      <c r="F939" s="6" t="s">
        <v>12</v>
      </c>
      <c r="G939" s="6" t="s">
        <v>13</v>
      </c>
      <c r="K939" s="6">
        <v>1</v>
      </c>
      <c r="L939" s="6">
        <v>3</v>
      </c>
      <c r="M939" s="6">
        <v>1</v>
      </c>
    </row>
    <row r="940" spans="1:15" s="6" customFormat="1" x14ac:dyDescent="0.25">
      <c r="A940" s="18">
        <v>43020</v>
      </c>
      <c r="B940" s="6" t="s">
        <v>2</v>
      </c>
      <c r="C940" s="20" t="s">
        <v>42</v>
      </c>
      <c r="D940" s="20">
        <v>0.46111111111111108</v>
      </c>
      <c r="E940" s="6">
        <v>1</v>
      </c>
      <c r="F940" s="6" t="s">
        <v>12</v>
      </c>
      <c r="G940" s="6" t="s">
        <v>13</v>
      </c>
      <c r="K940" s="6">
        <v>1</v>
      </c>
      <c r="L940" s="6">
        <v>2</v>
      </c>
      <c r="M940" s="6">
        <v>2</v>
      </c>
    </row>
    <row r="941" spans="1:15" x14ac:dyDescent="0.25">
      <c r="A941" s="2">
        <v>43020</v>
      </c>
      <c r="B941" t="s">
        <v>2</v>
      </c>
      <c r="C941" s="3" t="s">
        <v>43</v>
      </c>
      <c r="D941" s="3">
        <v>0.46736111111111112</v>
      </c>
      <c r="H941">
        <v>1</v>
      </c>
      <c r="I941" t="s">
        <v>18</v>
      </c>
      <c r="J941" t="s">
        <v>5</v>
      </c>
      <c r="K941">
        <v>1</v>
      </c>
      <c r="L941">
        <v>2</v>
      </c>
      <c r="M941">
        <v>2</v>
      </c>
    </row>
    <row r="942" spans="1:15" s="29" customFormat="1" x14ac:dyDescent="0.25">
      <c r="A942" s="28">
        <v>43020</v>
      </c>
      <c r="B942" s="29" t="s">
        <v>2</v>
      </c>
      <c r="C942" s="31" t="s">
        <v>43</v>
      </c>
      <c r="D942" s="31">
        <v>0.4680555555555555</v>
      </c>
      <c r="E942" s="29">
        <v>0</v>
      </c>
    </row>
    <row r="943" spans="1:15" s="29" customFormat="1" x14ac:dyDescent="0.25">
      <c r="A943" s="28">
        <v>43020</v>
      </c>
      <c r="B943" s="29" t="s">
        <v>2</v>
      </c>
      <c r="C943" s="31" t="s">
        <v>43</v>
      </c>
      <c r="D943" s="31">
        <v>0.47083333333333338</v>
      </c>
      <c r="E943" s="29">
        <v>0</v>
      </c>
      <c r="N943" s="29">
        <v>1</v>
      </c>
      <c r="O943" s="29">
        <v>1</v>
      </c>
    </row>
    <row r="944" spans="1:15" s="6" customFormat="1" x14ac:dyDescent="0.25">
      <c r="A944" s="18">
        <v>43020</v>
      </c>
      <c r="B944" s="6" t="s">
        <v>2</v>
      </c>
      <c r="C944" s="20" t="s">
        <v>43</v>
      </c>
      <c r="D944" s="20">
        <v>0.47291666666666665</v>
      </c>
      <c r="E944" s="6">
        <v>1</v>
      </c>
      <c r="F944" s="6" t="s">
        <v>3</v>
      </c>
      <c r="G944" s="6" t="s">
        <v>4</v>
      </c>
      <c r="K944" s="6">
        <v>1</v>
      </c>
      <c r="L944" s="6">
        <v>2</v>
      </c>
      <c r="M944" s="6">
        <v>2</v>
      </c>
      <c r="N944" s="6">
        <v>1</v>
      </c>
      <c r="O944" s="6">
        <v>0</v>
      </c>
    </row>
    <row r="945" spans="1:15" s="29" customFormat="1" x14ac:dyDescent="0.25">
      <c r="A945" s="28">
        <v>43020</v>
      </c>
      <c r="B945" s="29" t="s">
        <v>2</v>
      </c>
      <c r="C945" s="31" t="s">
        <v>43</v>
      </c>
      <c r="D945" s="31">
        <v>0.47430555555555554</v>
      </c>
      <c r="E945" s="29">
        <v>0</v>
      </c>
    </row>
    <row r="946" spans="1:15" x14ac:dyDescent="0.25">
      <c r="A946" s="2">
        <v>43020</v>
      </c>
      <c r="B946" t="s">
        <v>2</v>
      </c>
      <c r="C946" s="3" t="s">
        <v>43</v>
      </c>
      <c r="D946" s="3">
        <v>0.47638888888888892</v>
      </c>
      <c r="H946">
        <v>1</v>
      </c>
    </row>
    <row r="947" spans="1:15" x14ac:dyDescent="0.25">
      <c r="A947" s="2">
        <v>43020</v>
      </c>
      <c r="B947" t="s">
        <v>2</v>
      </c>
      <c r="C947" s="3" t="s">
        <v>43</v>
      </c>
      <c r="D947" s="3">
        <v>0.47847222222222219</v>
      </c>
      <c r="H947">
        <v>1</v>
      </c>
      <c r="J947" t="s">
        <v>5</v>
      </c>
      <c r="K947">
        <v>1</v>
      </c>
      <c r="L947">
        <v>2</v>
      </c>
      <c r="M947">
        <v>2</v>
      </c>
    </row>
    <row r="948" spans="1:15" x14ac:dyDescent="0.25">
      <c r="A948" s="2">
        <v>43020</v>
      </c>
      <c r="B948" t="s">
        <v>2</v>
      </c>
      <c r="C948" s="3" t="s">
        <v>43</v>
      </c>
      <c r="D948" s="3">
        <v>0.47986111111111113</v>
      </c>
      <c r="H948">
        <v>1</v>
      </c>
    </row>
    <row r="949" spans="1:15" s="29" customFormat="1" x14ac:dyDescent="0.25">
      <c r="A949" s="28">
        <v>43020</v>
      </c>
      <c r="B949" s="29" t="s">
        <v>2</v>
      </c>
      <c r="C949" s="31" t="s">
        <v>43</v>
      </c>
      <c r="D949" s="31">
        <v>0.48194444444444445</v>
      </c>
      <c r="E949" s="29">
        <v>0</v>
      </c>
      <c r="N949" s="29">
        <v>1</v>
      </c>
      <c r="O949" s="29">
        <v>0</v>
      </c>
    </row>
    <row r="950" spans="1:15" x14ac:dyDescent="0.25">
      <c r="A950" s="2">
        <v>43020</v>
      </c>
      <c r="B950" t="s">
        <v>2</v>
      </c>
      <c r="C950" s="3" t="s">
        <v>43</v>
      </c>
      <c r="D950" s="3">
        <v>0.48541666666666666</v>
      </c>
      <c r="H950">
        <v>1</v>
      </c>
    </row>
    <row r="951" spans="1:15" s="29" customFormat="1" x14ac:dyDescent="0.25">
      <c r="A951" s="28">
        <v>43020</v>
      </c>
      <c r="B951" s="29" t="s">
        <v>2</v>
      </c>
      <c r="C951" s="31" t="s">
        <v>43</v>
      </c>
      <c r="D951" s="31">
        <v>0.48541666666666666</v>
      </c>
      <c r="E951" s="29">
        <v>0</v>
      </c>
    </row>
    <row r="952" spans="1:15" x14ac:dyDescent="0.25">
      <c r="A952" s="2">
        <v>43020</v>
      </c>
      <c r="B952" t="s">
        <v>2</v>
      </c>
      <c r="C952" s="3" t="s">
        <v>43</v>
      </c>
      <c r="D952" s="3">
        <v>0.48888888888888887</v>
      </c>
      <c r="H952">
        <v>1</v>
      </c>
      <c r="I952" t="s">
        <v>9</v>
      </c>
      <c r="J952" t="s">
        <v>5</v>
      </c>
    </row>
    <row r="953" spans="1:15" x14ac:dyDescent="0.25">
      <c r="A953" s="2">
        <v>43020</v>
      </c>
      <c r="B953" t="s">
        <v>2</v>
      </c>
      <c r="C953" s="3" t="s">
        <v>43</v>
      </c>
      <c r="D953" s="3">
        <v>0.49305555555555558</v>
      </c>
      <c r="H953">
        <v>1</v>
      </c>
    </row>
    <row r="954" spans="1:15" s="6" customFormat="1" x14ac:dyDescent="0.25">
      <c r="A954" s="18">
        <v>43020</v>
      </c>
      <c r="B954" s="6" t="s">
        <v>2</v>
      </c>
      <c r="C954" s="20" t="s">
        <v>43</v>
      </c>
      <c r="D954" s="20">
        <v>0.49374999999999997</v>
      </c>
      <c r="E954" s="6">
        <v>1</v>
      </c>
      <c r="F954" s="6" t="s">
        <v>9</v>
      </c>
      <c r="G954" s="6" t="s">
        <v>5</v>
      </c>
    </row>
    <row r="955" spans="1:15" s="6" customFormat="1" x14ac:dyDescent="0.25">
      <c r="A955" s="18">
        <v>43021</v>
      </c>
      <c r="B955" s="6" t="s">
        <v>2</v>
      </c>
      <c r="C955" s="20" t="s">
        <v>45</v>
      </c>
      <c r="D955" s="20">
        <v>0.57361111111111118</v>
      </c>
      <c r="E955" s="6">
        <v>1</v>
      </c>
      <c r="F955" s="6" t="s">
        <v>3</v>
      </c>
    </row>
    <row r="956" spans="1:15" s="29" customFormat="1" x14ac:dyDescent="0.25">
      <c r="A956" s="28">
        <v>43021</v>
      </c>
      <c r="B956" s="29" t="s">
        <v>2</v>
      </c>
      <c r="C956" s="31" t="s">
        <v>45</v>
      </c>
      <c r="D956" s="31">
        <v>0.57777777777777783</v>
      </c>
      <c r="E956" s="29">
        <v>0</v>
      </c>
    </row>
    <row r="957" spans="1:15" x14ac:dyDescent="0.25">
      <c r="A957" s="2">
        <v>43021</v>
      </c>
      <c r="B957" t="s">
        <v>2</v>
      </c>
      <c r="C957" s="3" t="s">
        <v>45</v>
      </c>
      <c r="D957" s="3">
        <v>0.5854166666666667</v>
      </c>
      <c r="H957">
        <v>1</v>
      </c>
      <c r="J957" t="s">
        <v>5</v>
      </c>
    </row>
    <row r="958" spans="1:15" x14ac:dyDescent="0.25">
      <c r="A958" s="2">
        <v>43021</v>
      </c>
      <c r="B958" t="s">
        <v>2</v>
      </c>
      <c r="C958" s="3" t="s">
        <v>45</v>
      </c>
      <c r="D958" s="3">
        <v>0.58750000000000002</v>
      </c>
      <c r="H958">
        <v>1</v>
      </c>
      <c r="J958" t="s">
        <v>1</v>
      </c>
    </row>
    <row r="959" spans="1:15" s="6" customFormat="1" x14ac:dyDescent="0.25">
      <c r="A959" s="18">
        <v>43021</v>
      </c>
      <c r="B959" s="6" t="s">
        <v>2</v>
      </c>
      <c r="C959" s="20" t="s">
        <v>45</v>
      </c>
      <c r="D959" s="20">
        <v>0.59236111111111112</v>
      </c>
      <c r="E959" s="6">
        <v>1</v>
      </c>
      <c r="F959" s="6" t="s">
        <v>3</v>
      </c>
      <c r="G959" s="6" t="s">
        <v>1</v>
      </c>
      <c r="K959" s="6">
        <v>1</v>
      </c>
      <c r="L959" s="6">
        <v>2</v>
      </c>
      <c r="M959" s="6">
        <v>1</v>
      </c>
    </row>
    <row r="960" spans="1:15" x14ac:dyDescent="0.25">
      <c r="A960" s="2">
        <v>43021</v>
      </c>
      <c r="B960" t="s">
        <v>2</v>
      </c>
      <c r="C960" s="3" t="s">
        <v>45</v>
      </c>
      <c r="D960" s="3">
        <v>0.59236111111111112</v>
      </c>
      <c r="H960">
        <v>1</v>
      </c>
    </row>
    <row r="961" spans="1:13" s="29" customFormat="1" x14ac:dyDescent="0.25">
      <c r="A961" s="28">
        <v>43021</v>
      </c>
      <c r="B961" s="29" t="s">
        <v>2</v>
      </c>
      <c r="C961" s="31" t="s">
        <v>45</v>
      </c>
      <c r="D961" s="31">
        <v>0.59722222222222221</v>
      </c>
      <c r="E961" s="29">
        <v>0</v>
      </c>
    </row>
    <row r="962" spans="1:13" s="6" customFormat="1" x14ac:dyDescent="0.25">
      <c r="A962" s="18">
        <v>43021</v>
      </c>
      <c r="B962" s="6" t="s">
        <v>2</v>
      </c>
      <c r="C962" s="20" t="s">
        <v>45</v>
      </c>
      <c r="D962" s="20">
        <v>0.6020833333333333</v>
      </c>
      <c r="E962" s="6">
        <v>1</v>
      </c>
      <c r="F962" s="6" t="s">
        <v>9</v>
      </c>
      <c r="G962" s="6" t="s">
        <v>5</v>
      </c>
    </row>
    <row r="963" spans="1:13" x14ac:dyDescent="0.25">
      <c r="A963" s="2">
        <v>43021</v>
      </c>
      <c r="B963" t="s">
        <v>2</v>
      </c>
      <c r="C963" s="3" t="s">
        <v>46</v>
      </c>
      <c r="D963" s="3">
        <v>0.61249999999999993</v>
      </c>
      <c r="H963">
        <v>1</v>
      </c>
    </row>
    <row r="964" spans="1:13" x14ac:dyDescent="0.25">
      <c r="A964" s="2">
        <v>43021</v>
      </c>
      <c r="B964" t="s">
        <v>2</v>
      </c>
      <c r="C964" s="3" t="s">
        <v>46</v>
      </c>
      <c r="D964" s="3">
        <v>0.61944444444444446</v>
      </c>
      <c r="H964">
        <v>1</v>
      </c>
    </row>
    <row r="965" spans="1:13" x14ac:dyDescent="0.25">
      <c r="A965" s="2">
        <v>43021</v>
      </c>
      <c r="B965" t="s">
        <v>2</v>
      </c>
      <c r="C965" s="3" t="s">
        <v>46</v>
      </c>
      <c r="D965" s="3">
        <v>0.62013888888888891</v>
      </c>
      <c r="H965">
        <v>1</v>
      </c>
    </row>
    <row r="966" spans="1:13" x14ac:dyDescent="0.25">
      <c r="A966" s="2">
        <v>43021</v>
      </c>
      <c r="B966" t="s">
        <v>2</v>
      </c>
      <c r="C966" s="3" t="s">
        <v>46</v>
      </c>
      <c r="D966" s="3">
        <v>0.625</v>
      </c>
      <c r="H966">
        <v>1</v>
      </c>
      <c r="I966" t="s">
        <v>9</v>
      </c>
      <c r="J966" t="s">
        <v>11</v>
      </c>
      <c r="K966">
        <v>1</v>
      </c>
      <c r="L966">
        <v>2</v>
      </c>
      <c r="M966">
        <v>1</v>
      </c>
    </row>
    <row r="967" spans="1:13" x14ac:dyDescent="0.25">
      <c r="A967" s="2">
        <v>43021</v>
      </c>
      <c r="B967" t="s">
        <v>2</v>
      </c>
      <c r="C967" s="3" t="s">
        <v>46</v>
      </c>
      <c r="D967" s="3">
        <v>0.62777777777777777</v>
      </c>
      <c r="H967">
        <v>1</v>
      </c>
      <c r="J967" t="s">
        <v>5</v>
      </c>
      <c r="K967">
        <v>1</v>
      </c>
      <c r="L967">
        <v>2</v>
      </c>
      <c r="M967">
        <v>1</v>
      </c>
    </row>
    <row r="968" spans="1:13" x14ac:dyDescent="0.25">
      <c r="A968" s="2">
        <v>43021</v>
      </c>
      <c r="B968" t="s">
        <v>2</v>
      </c>
      <c r="C968" s="3" t="s">
        <v>46</v>
      </c>
      <c r="D968" s="3">
        <v>0.63402777777777775</v>
      </c>
      <c r="H968">
        <v>1</v>
      </c>
      <c r="J968" t="s">
        <v>5</v>
      </c>
    </row>
    <row r="969" spans="1:13" x14ac:dyDescent="0.25">
      <c r="A969" s="2">
        <v>43024</v>
      </c>
      <c r="B969" t="s">
        <v>2</v>
      </c>
      <c r="C969" s="3" t="s">
        <v>50</v>
      </c>
      <c r="D969" s="3">
        <v>0.46111111111111108</v>
      </c>
      <c r="H969">
        <v>1</v>
      </c>
    </row>
    <row r="970" spans="1:13" s="29" customFormat="1" x14ac:dyDescent="0.25">
      <c r="A970" s="28">
        <v>43024</v>
      </c>
      <c r="B970" s="29" t="s">
        <v>2</v>
      </c>
      <c r="C970" s="31" t="s">
        <v>50</v>
      </c>
      <c r="D970" s="31">
        <v>0.4694444444444445</v>
      </c>
      <c r="E970" s="29">
        <v>0</v>
      </c>
    </row>
    <row r="971" spans="1:13" s="6" customFormat="1" x14ac:dyDescent="0.25">
      <c r="A971" s="18">
        <v>43024</v>
      </c>
      <c r="B971" s="6" t="s">
        <v>2</v>
      </c>
      <c r="C971" s="20" t="s">
        <v>50</v>
      </c>
      <c r="D971" s="20">
        <v>0.47013888888888888</v>
      </c>
      <c r="E971" s="6">
        <v>1</v>
      </c>
      <c r="F971" s="6" t="s">
        <v>9</v>
      </c>
      <c r="G971" s="6" t="s">
        <v>5</v>
      </c>
      <c r="K971" s="6">
        <v>1</v>
      </c>
      <c r="L971" s="6">
        <v>2</v>
      </c>
      <c r="M971" s="6">
        <v>1</v>
      </c>
    </row>
    <row r="972" spans="1:13" x14ac:dyDescent="0.25">
      <c r="A972" s="2">
        <v>43024</v>
      </c>
      <c r="B972" t="s">
        <v>2</v>
      </c>
      <c r="C972" s="3" t="s">
        <v>50</v>
      </c>
      <c r="D972" s="3">
        <v>0.47222222222222227</v>
      </c>
      <c r="H972">
        <v>1</v>
      </c>
      <c r="J972" t="s">
        <v>1</v>
      </c>
    </row>
    <row r="973" spans="1:13" x14ac:dyDescent="0.25">
      <c r="A973" s="2">
        <v>43024</v>
      </c>
      <c r="B973" t="s">
        <v>2</v>
      </c>
      <c r="C973" s="3" t="s">
        <v>51</v>
      </c>
      <c r="D973" s="3">
        <v>0.53125</v>
      </c>
      <c r="H973">
        <v>1</v>
      </c>
    </row>
    <row r="974" spans="1:13" x14ac:dyDescent="0.25">
      <c r="A974" s="2">
        <v>43024</v>
      </c>
      <c r="B974" t="s">
        <v>2</v>
      </c>
      <c r="C974" s="3" t="s">
        <v>51</v>
      </c>
      <c r="D974" s="3">
        <v>0.53263888888888888</v>
      </c>
      <c r="H974">
        <v>1</v>
      </c>
      <c r="I974" t="s">
        <v>3</v>
      </c>
      <c r="J974" t="s">
        <v>4</v>
      </c>
      <c r="K974">
        <v>1</v>
      </c>
      <c r="L974">
        <v>2</v>
      </c>
      <c r="M974">
        <v>1</v>
      </c>
    </row>
    <row r="975" spans="1:13" x14ac:dyDescent="0.25">
      <c r="A975" s="2">
        <v>43024</v>
      </c>
      <c r="B975" t="s">
        <v>2</v>
      </c>
      <c r="C975" s="3" t="s">
        <v>51</v>
      </c>
      <c r="D975" s="3">
        <v>0.53680555555555554</v>
      </c>
      <c r="H975">
        <v>1</v>
      </c>
    </row>
    <row r="976" spans="1:13" x14ac:dyDescent="0.25">
      <c r="A976" s="2">
        <v>43024</v>
      </c>
      <c r="B976" t="s">
        <v>2</v>
      </c>
      <c r="C976" s="3" t="s">
        <v>51</v>
      </c>
      <c r="D976" s="3">
        <v>0.53680555555555554</v>
      </c>
      <c r="H976">
        <v>1</v>
      </c>
      <c r="J976" t="s">
        <v>5</v>
      </c>
    </row>
    <row r="977" spans="1:14" x14ac:dyDescent="0.25">
      <c r="A977" s="2">
        <v>43024</v>
      </c>
      <c r="B977" t="s">
        <v>2</v>
      </c>
      <c r="C977" s="3" t="s">
        <v>51</v>
      </c>
      <c r="D977" s="3">
        <v>0.54236111111111118</v>
      </c>
      <c r="H977">
        <v>1</v>
      </c>
      <c r="I977" t="s">
        <v>3</v>
      </c>
      <c r="J977" t="s">
        <v>4</v>
      </c>
    </row>
    <row r="978" spans="1:14" s="29" customFormat="1" x14ac:dyDescent="0.25">
      <c r="A978" s="28">
        <v>43024</v>
      </c>
      <c r="B978" s="29" t="s">
        <v>2</v>
      </c>
      <c r="C978" s="31" t="s">
        <v>51</v>
      </c>
      <c r="D978" s="31">
        <v>0.55277777777777781</v>
      </c>
      <c r="E978" s="29">
        <v>0</v>
      </c>
    </row>
    <row r="979" spans="1:14" x14ac:dyDescent="0.25">
      <c r="A979" s="2">
        <v>43024</v>
      </c>
      <c r="B979" t="s">
        <v>2</v>
      </c>
      <c r="C979" s="3" t="s">
        <v>51</v>
      </c>
      <c r="D979" s="3">
        <v>0.55763888888888891</v>
      </c>
      <c r="H979">
        <v>1</v>
      </c>
      <c r="I979" t="s">
        <v>3</v>
      </c>
    </row>
    <row r="980" spans="1:14" x14ac:dyDescent="0.25">
      <c r="A980" s="2">
        <v>43025</v>
      </c>
      <c r="B980" t="s">
        <v>2</v>
      </c>
      <c r="C980" s="3" t="s">
        <v>52</v>
      </c>
      <c r="D980" s="3">
        <v>0.4777777777777778</v>
      </c>
      <c r="H980">
        <v>1</v>
      </c>
    </row>
    <row r="981" spans="1:14" s="6" customFormat="1" x14ac:dyDescent="0.25">
      <c r="A981" s="18">
        <v>43025</v>
      </c>
      <c r="B981" s="6" t="s">
        <v>2</v>
      </c>
      <c r="C981" s="20" t="s">
        <v>52</v>
      </c>
      <c r="D981" s="20">
        <v>0.47916666666666669</v>
      </c>
      <c r="E981" s="6">
        <v>1</v>
      </c>
      <c r="F981" s="6" t="s">
        <v>3</v>
      </c>
      <c r="G981" s="6" t="s">
        <v>4</v>
      </c>
      <c r="K981" s="6">
        <v>1</v>
      </c>
      <c r="L981" s="6">
        <v>3</v>
      </c>
      <c r="M981" s="6">
        <v>2</v>
      </c>
    </row>
    <row r="982" spans="1:14" s="29" customFormat="1" x14ac:dyDescent="0.25">
      <c r="A982" s="28">
        <v>43025</v>
      </c>
      <c r="B982" s="29" t="s">
        <v>2</v>
      </c>
      <c r="C982" s="31" t="s">
        <v>52</v>
      </c>
      <c r="D982" s="31">
        <v>0.48333333333333334</v>
      </c>
      <c r="E982" s="29">
        <v>0</v>
      </c>
    </row>
    <row r="983" spans="1:14" s="6" customFormat="1" x14ac:dyDescent="0.25">
      <c r="A983" s="18">
        <v>43025</v>
      </c>
      <c r="B983" s="6" t="s">
        <v>2</v>
      </c>
      <c r="C983" s="20" t="s">
        <v>52</v>
      </c>
      <c r="D983" s="20">
        <v>0.48888888888888887</v>
      </c>
      <c r="E983" s="6">
        <v>1</v>
      </c>
      <c r="F983" s="6" t="s">
        <v>9</v>
      </c>
      <c r="G983" s="6" t="s">
        <v>5</v>
      </c>
      <c r="N983" s="6">
        <v>1</v>
      </c>
    </row>
    <row r="984" spans="1:14" x14ac:dyDescent="0.25">
      <c r="A984" s="2">
        <v>43025</v>
      </c>
      <c r="B984" t="s">
        <v>2</v>
      </c>
      <c r="C984" s="3" t="s">
        <v>52</v>
      </c>
      <c r="D984" s="3">
        <v>0.49305555555555558</v>
      </c>
      <c r="H984">
        <v>1</v>
      </c>
      <c r="J984" t="s">
        <v>5</v>
      </c>
      <c r="K984">
        <v>1</v>
      </c>
      <c r="L984">
        <v>2</v>
      </c>
      <c r="M984">
        <v>1</v>
      </c>
    </row>
    <row r="985" spans="1:14" x14ac:dyDescent="0.25">
      <c r="A985" s="2">
        <v>43025</v>
      </c>
      <c r="B985" t="s">
        <v>2</v>
      </c>
      <c r="C985" s="3" t="s">
        <v>52</v>
      </c>
      <c r="D985" s="3">
        <v>0.49374999999999997</v>
      </c>
      <c r="H985">
        <v>1</v>
      </c>
      <c r="J985" t="s">
        <v>1</v>
      </c>
    </row>
    <row r="986" spans="1:14" s="29" customFormat="1" x14ac:dyDescent="0.25">
      <c r="A986" s="28">
        <v>43025</v>
      </c>
      <c r="B986" s="29" t="s">
        <v>2</v>
      </c>
      <c r="C986" s="31" t="s">
        <v>52</v>
      </c>
      <c r="D986" s="31">
        <v>0.49513888888888885</v>
      </c>
      <c r="E986" s="29">
        <v>0</v>
      </c>
    </row>
    <row r="987" spans="1:14" s="6" customFormat="1" x14ac:dyDescent="0.25">
      <c r="A987" s="18">
        <v>43025</v>
      </c>
      <c r="B987" s="6" t="s">
        <v>2</v>
      </c>
      <c r="C987" s="20" t="s">
        <v>52</v>
      </c>
      <c r="D987" s="20">
        <v>0.49722222222222223</v>
      </c>
      <c r="E987" s="6">
        <v>1</v>
      </c>
      <c r="F987" s="6" t="s">
        <v>9</v>
      </c>
      <c r="G987" s="6" t="s">
        <v>1</v>
      </c>
      <c r="K987" s="6">
        <v>1</v>
      </c>
      <c r="L987" s="6">
        <v>2</v>
      </c>
      <c r="M987" s="6">
        <v>1</v>
      </c>
    </row>
    <row r="988" spans="1:14" x14ac:dyDescent="0.25">
      <c r="A988" s="2">
        <v>43025</v>
      </c>
      <c r="B988" t="s">
        <v>2</v>
      </c>
      <c r="C988" s="3" t="s">
        <v>52</v>
      </c>
      <c r="D988" s="3">
        <v>0.5</v>
      </c>
      <c r="H988">
        <v>1</v>
      </c>
      <c r="J988" t="s">
        <v>1</v>
      </c>
    </row>
    <row r="989" spans="1:14" x14ac:dyDescent="0.25">
      <c r="A989" s="2">
        <v>43025</v>
      </c>
      <c r="B989" t="s">
        <v>2</v>
      </c>
      <c r="C989" s="3" t="s">
        <v>52</v>
      </c>
      <c r="D989" s="3">
        <v>0.50208333333333333</v>
      </c>
      <c r="H989">
        <v>1</v>
      </c>
      <c r="I989" t="s">
        <v>3</v>
      </c>
      <c r="J989" t="s">
        <v>1</v>
      </c>
    </row>
    <row r="990" spans="1:14" s="29" customFormat="1" x14ac:dyDescent="0.25">
      <c r="A990" s="28">
        <v>43025</v>
      </c>
      <c r="B990" s="29" t="s">
        <v>2</v>
      </c>
      <c r="C990" s="31" t="s">
        <v>52</v>
      </c>
      <c r="D990" s="31">
        <v>0.50555555555555554</v>
      </c>
      <c r="E990" s="29">
        <v>0</v>
      </c>
    </row>
    <row r="991" spans="1:14" x14ac:dyDescent="0.25">
      <c r="A991" s="2">
        <v>43025</v>
      </c>
      <c r="B991" t="s">
        <v>2</v>
      </c>
      <c r="C991" s="3" t="s">
        <v>52</v>
      </c>
      <c r="D991" s="3">
        <v>0.50694444444444442</v>
      </c>
      <c r="H991">
        <v>1</v>
      </c>
      <c r="I991" t="s">
        <v>19</v>
      </c>
      <c r="J991" t="s">
        <v>1</v>
      </c>
    </row>
    <row r="992" spans="1:14" x14ac:dyDescent="0.25">
      <c r="A992" s="2">
        <v>43025</v>
      </c>
      <c r="B992" t="s">
        <v>2</v>
      </c>
      <c r="C992" s="3" t="s">
        <v>53</v>
      </c>
      <c r="D992" s="3">
        <v>0.51736111111111105</v>
      </c>
      <c r="H992">
        <v>1</v>
      </c>
    </row>
    <row r="993" spans="1:13" x14ac:dyDescent="0.25">
      <c r="A993" s="2">
        <v>43025</v>
      </c>
      <c r="B993" t="s">
        <v>2</v>
      </c>
      <c r="C993" s="3" t="s">
        <v>53</v>
      </c>
      <c r="D993" s="3">
        <v>0.52083333333333337</v>
      </c>
      <c r="H993">
        <v>1</v>
      </c>
      <c r="J993" t="s">
        <v>1</v>
      </c>
    </row>
    <row r="994" spans="1:13" s="6" customFormat="1" x14ac:dyDescent="0.25">
      <c r="A994" s="18">
        <v>43025</v>
      </c>
      <c r="B994" s="6" t="s">
        <v>2</v>
      </c>
      <c r="C994" s="20" t="s">
        <v>53</v>
      </c>
      <c r="D994" s="20">
        <v>0.53402777777777777</v>
      </c>
      <c r="E994" s="6">
        <v>1</v>
      </c>
      <c r="F994" s="6" t="s">
        <v>3</v>
      </c>
      <c r="G994" s="6" t="s">
        <v>4</v>
      </c>
    </row>
    <row r="995" spans="1:13" s="29" customFormat="1" x14ac:dyDescent="0.25">
      <c r="A995" s="28">
        <v>43025</v>
      </c>
      <c r="B995" s="29" t="s">
        <v>2</v>
      </c>
      <c r="C995" s="31" t="s">
        <v>54</v>
      </c>
      <c r="D995" s="31">
        <v>0.56458333333333333</v>
      </c>
      <c r="E995" s="29">
        <v>0</v>
      </c>
    </row>
    <row r="996" spans="1:13" x14ac:dyDescent="0.25">
      <c r="A996" s="2">
        <v>43025</v>
      </c>
      <c r="B996" t="s">
        <v>2</v>
      </c>
      <c r="C996" s="3" t="s">
        <v>54</v>
      </c>
      <c r="D996" s="3">
        <v>0.56736111111111109</v>
      </c>
      <c r="H996">
        <v>1</v>
      </c>
      <c r="J996" t="s">
        <v>1</v>
      </c>
    </row>
    <row r="997" spans="1:13" s="6" customFormat="1" x14ac:dyDescent="0.25">
      <c r="A997" s="18">
        <v>43025</v>
      </c>
      <c r="B997" s="6" t="s">
        <v>2</v>
      </c>
      <c r="C997" s="20" t="s">
        <v>54</v>
      </c>
      <c r="D997" s="20">
        <v>0.57430555555555551</v>
      </c>
      <c r="E997" s="6">
        <v>1</v>
      </c>
      <c r="F997" s="6" t="s">
        <v>3</v>
      </c>
      <c r="G997" s="6" t="s">
        <v>4</v>
      </c>
      <c r="K997" s="6">
        <v>1</v>
      </c>
      <c r="L997" s="6">
        <v>2</v>
      </c>
      <c r="M997" s="6">
        <v>1</v>
      </c>
    </row>
    <row r="998" spans="1:13" x14ac:dyDescent="0.25">
      <c r="A998" s="2">
        <v>43025</v>
      </c>
      <c r="B998" t="s">
        <v>2</v>
      </c>
      <c r="C998" s="3" t="s">
        <v>54</v>
      </c>
      <c r="D998" s="3">
        <v>0.57777777777777783</v>
      </c>
      <c r="H998">
        <v>1</v>
      </c>
      <c r="I998" t="s">
        <v>9</v>
      </c>
      <c r="J998" t="s">
        <v>5</v>
      </c>
    </row>
    <row r="999" spans="1:13" s="29" customFormat="1" x14ac:dyDescent="0.25">
      <c r="A999" s="28">
        <v>43025</v>
      </c>
      <c r="B999" s="29" t="s">
        <v>2</v>
      </c>
      <c r="C999" s="31" t="s">
        <v>54</v>
      </c>
      <c r="D999" s="31">
        <v>0.57777777777777783</v>
      </c>
      <c r="E999" s="29">
        <v>0</v>
      </c>
    </row>
    <row r="1000" spans="1:13" x14ac:dyDescent="0.25">
      <c r="A1000" s="2">
        <v>43025</v>
      </c>
      <c r="B1000" t="s">
        <v>2</v>
      </c>
      <c r="C1000" s="3" t="s">
        <v>54</v>
      </c>
      <c r="D1000" s="3">
        <v>0.58124999999999993</v>
      </c>
      <c r="H1000">
        <v>1</v>
      </c>
      <c r="I1000" t="s">
        <v>3</v>
      </c>
      <c r="J1000" t="s">
        <v>1</v>
      </c>
    </row>
    <row r="1001" spans="1:13" x14ac:dyDescent="0.25">
      <c r="A1001" s="2">
        <v>43025</v>
      </c>
      <c r="B1001" t="s">
        <v>2</v>
      </c>
      <c r="C1001" s="3" t="s">
        <v>54</v>
      </c>
      <c r="D1001" s="3">
        <v>0.58333333333333337</v>
      </c>
      <c r="H1001">
        <v>1</v>
      </c>
      <c r="J1001" t="s">
        <v>11</v>
      </c>
    </row>
    <row r="1002" spans="1:13" x14ac:dyDescent="0.25">
      <c r="A1002" s="2">
        <v>43025</v>
      </c>
      <c r="B1002" t="s">
        <v>2</v>
      </c>
      <c r="C1002" s="3" t="s">
        <v>54</v>
      </c>
      <c r="D1002" s="3">
        <v>0.58611111111111114</v>
      </c>
      <c r="H1002">
        <v>1</v>
      </c>
      <c r="J1002" t="s">
        <v>5</v>
      </c>
    </row>
    <row r="1003" spans="1:13" s="6" customFormat="1" x14ac:dyDescent="0.25">
      <c r="A1003" s="18">
        <v>43025</v>
      </c>
      <c r="B1003" s="6" t="s">
        <v>2</v>
      </c>
      <c r="C1003" s="20" t="s">
        <v>54</v>
      </c>
      <c r="D1003" s="20">
        <v>0.58888888888888891</v>
      </c>
      <c r="E1003" s="6">
        <v>1</v>
      </c>
      <c r="F1003" s="6" t="s">
        <v>3</v>
      </c>
      <c r="G1003" s="6" t="s">
        <v>1</v>
      </c>
    </row>
    <row r="1004" spans="1:13" x14ac:dyDescent="0.25">
      <c r="A1004" s="2">
        <v>43025</v>
      </c>
      <c r="B1004" t="s">
        <v>2</v>
      </c>
      <c r="C1004" s="3" t="s">
        <v>54</v>
      </c>
      <c r="D1004" s="3">
        <v>0.58888888888888891</v>
      </c>
      <c r="H1004">
        <v>1</v>
      </c>
      <c r="I1004" t="s">
        <v>9</v>
      </c>
      <c r="J1004" t="s">
        <v>1</v>
      </c>
    </row>
    <row r="1005" spans="1:13" s="29" customFormat="1" x14ac:dyDescent="0.25">
      <c r="A1005" s="28">
        <v>43025</v>
      </c>
      <c r="B1005" s="29" t="s">
        <v>2</v>
      </c>
      <c r="C1005" s="31" t="s">
        <v>54</v>
      </c>
      <c r="D1005" s="31">
        <v>0.59305555555555556</v>
      </c>
      <c r="E1005" s="29">
        <v>0</v>
      </c>
    </row>
    <row r="1006" spans="1:13" x14ac:dyDescent="0.25">
      <c r="A1006" s="2">
        <v>43025</v>
      </c>
      <c r="B1006" t="s">
        <v>2</v>
      </c>
      <c r="C1006" s="3" t="s">
        <v>56</v>
      </c>
      <c r="D1006" s="3">
        <v>0.61944444444444446</v>
      </c>
      <c r="H1006">
        <v>1</v>
      </c>
      <c r="I1006" t="s">
        <v>12</v>
      </c>
      <c r="J1006" t="s">
        <v>11</v>
      </c>
    </row>
    <row r="1007" spans="1:13" s="29" customFormat="1" x14ac:dyDescent="0.25">
      <c r="A1007" s="28">
        <v>43027</v>
      </c>
      <c r="B1007" s="29" t="s">
        <v>2</v>
      </c>
      <c r="C1007" s="31" t="s">
        <v>57</v>
      </c>
      <c r="D1007" s="31">
        <v>0.40625</v>
      </c>
      <c r="E1007" s="29">
        <v>0</v>
      </c>
    </row>
    <row r="1008" spans="1:13" x14ac:dyDescent="0.25">
      <c r="A1008" s="2">
        <v>43027</v>
      </c>
      <c r="B1008" t="s">
        <v>2</v>
      </c>
      <c r="C1008" s="3" t="s">
        <v>57</v>
      </c>
      <c r="D1008" s="3">
        <v>0.4069444444444445</v>
      </c>
      <c r="H1008">
        <v>1</v>
      </c>
      <c r="J1008" t="s">
        <v>1</v>
      </c>
    </row>
    <row r="1009" spans="1:16" s="6" customFormat="1" x14ac:dyDescent="0.25">
      <c r="A1009" s="18">
        <v>43027</v>
      </c>
      <c r="B1009" s="6" t="s">
        <v>2</v>
      </c>
      <c r="C1009" s="20" t="s">
        <v>57</v>
      </c>
      <c r="D1009" s="20">
        <v>0.41041666666666665</v>
      </c>
      <c r="E1009" s="6">
        <v>1</v>
      </c>
      <c r="F1009" s="6" t="s">
        <v>9</v>
      </c>
      <c r="G1009" s="6" t="s">
        <v>5</v>
      </c>
      <c r="K1009" s="6">
        <v>1</v>
      </c>
      <c r="L1009" s="6">
        <v>2</v>
      </c>
      <c r="M1009" s="6">
        <v>1</v>
      </c>
    </row>
    <row r="1010" spans="1:16" s="29" customFormat="1" x14ac:dyDescent="0.25">
      <c r="A1010" s="28">
        <v>43027</v>
      </c>
      <c r="B1010" s="29" t="s">
        <v>2</v>
      </c>
      <c r="C1010" s="31" t="s">
        <v>57</v>
      </c>
      <c r="D1010" s="31">
        <v>0.41111111111111115</v>
      </c>
      <c r="E1010" s="29">
        <v>0</v>
      </c>
    </row>
    <row r="1011" spans="1:16" x14ac:dyDescent="0.25">
      <c r="A1011" s="2">
        <v>43027</v>
      </c>
      <c r="B1011" t="s">
        <v>2</v>
      </c>
      <c r="C1011" s="3" t="s">
        <v>57</v>
      </c>
      <c r="D1011" s="3">
        <v>0.41319444444444442</v>
      </c>
      <c r="H1011">
        <v>1</v>
      </c>
      <c r="I1011" t="s">
        <v>12</v>
      </c>
      <c r="J1011" t="s">
        <v>13</v>
      </c>
    </row>
    <row r="1012" spans="1:16" x14ac:dyDescent="0.25">
      <c r="A1012" s="2">
        <v>43027</v>
      </c>
      <c r="B1012" t="s">
        <v>2</v>
      </c>
      <c r="C1012" s="3" t="s">
        <v>57</v>
      </c>
      <c r="D1012" s="3">
        <v>0.41388888888888892</v>
      </c>
      <c r="H1012">
        <v>1</v>
      </c>
      <c r="J1012" t="s">
        <v>5</v>
      </c>
    </row>
    <row r="1013" spans="1:16" s="29" customFormat="1" x14ac:dyDescent="0.25">
      <c r="A1013" s="28">
        <v>43027</v>
      </c>
      <c r="B1013" s="29" t="s">
        <v>2</v>
      </c>
      <c r="C1013" s="31" t="s">
        <v>57</v>
      </c>
      <c r="D1013" s="31">
        <v>0.4152777777777778</v>
      </c>
      <c r="E1013" s="29">
        <v>0</v>
      </c>
    </row>
    <row r="1014" spans="1:16" s="29" customFormat="1" x14ac:dyDescent="0.25">
      <c r="A1014" s="28">
        <v>43027</v>
      </c>
      <c r="B1014" s="29" t="s">
        <v>2</v>
      </c>
      <c r="C1014" s="31" t="s">
        <v>57</v>
      </c>
      <c r="D1014" s="31">
        <v>0.41736111111111113</v>
      </c>
      <c r="E1014" s="29">
        <v>0</v>
      </c>
    </row>
    <row r="1015" spans="1:16" x14ac:dyDescent="0.25">
      <c r="A1015" s="2">
        <v>43027</v>
      </c>
      <c r="B1015" t="s">
        <v>2</v>
      </c>
      <c r="C1015" s="3" t="s">
        <v>57</v>
      </c>
      <c r="D1015" s="3">
        <v>0.42152777777777778</v>
      </c>
      <c r="H1015">
        <v>1</v>
      </c>
      <c r="I1015" t="s">
        <v>20</v>
      </c>
      <c r="J1015" t="s">
        <v>11</v>
      </c>
    </row>
    <row r="1016" spans="1:16" s="6" customFormat="1" x14ac:dyDescent="0.25">
      <c r="A1016" s="18">
        <v>43027</v>
      </c>
      <c r="B1016" s="6" t="s">
        <v>2</v>
      </c>
      <c r="C1016" s="20" t="s">
        <v>57</v>
      </c>
      <c r="D1016" s="20">
        <v>0.42291666666666666</v>
      </c>
      <c r="E1016" s="6">
        <v>1</v>
      </c>
      <c r="F1016" s="6" t="s">
        <v>12</v>
      </c>
      <c r="G1016" s="6" t="s">
        <v>13</v>
      </c>
      <c r="K1016" s="6">
        <v>1</v>
      </c>
      <c r="L1016" s="6">
        <v>2</v>
      </c>
      <c r="M1016" s="6">
        <v>1</v>
      </c>
    </row>
    <row r="1017" spans="1:16" s="6" customFormat="1" x14ac:dyDescent="0.25">
      <c r="A1017" s="18">
        <v>43027</v>
      </c>
      <c r="B1017" s="6" t="s">
        <v>2</v>
      </c>
      <c r="C1017" s="20" t="s">
        <v>57</v>
      </c>
      <c r="D1017" s="20">
        <v>0.4236111111111111</v>
      </c>
      <c r="E1017" s="6">
        <v>1</v>
      </c>
      <c r="F1017" s="6" t="s">
        <v>9</v>
      </c>
      <c r="G1017" s="6" t="s">
        <v>13</v>
      </c>
      <c r="K1017" s="6">
        <v>1</v>
      </c>
      <c r="L1017" s="6">
        <v>2</v>
      </c>
      <c r="M1017" s="6">
        <v>2</v>
      </c>
    </row>
    <row r="1018" spans="1:16" x14ac:dyDescent="0.25">
      <c r="A1018" s="2">
        <v>43027</v>
      </c>
      <c r="B1018" t="s">
        <v>2</v>
      </c>
      <c r="C1018" s="3" t="s">
        <v>57</v>
      </c>
      <c r="D1018" s="3">
        <v>0.42499999999999999</v>
      </c>
      <c r="H1018">
        <v>1</v>
      </c>
      <c r="J1018" t="s">
        <v>5</v>
      </c>
    </row>
    <row r="1019" spans="1:16" s="6" customFormat="1" x14ac:dyDescent="0.25">
      <c r="A1019" s="18">
        <v>43027</v>
      </c>
      <c r="B1019" s="6" t="s">
        <v>2</v>
      </c>
      <c r="C1019" s="20" t="s">
        <v>57</v>
      </c>
      <c r="D1019" s="20">
        <v>0.42777777777777781</v>
      </c>
      <c r="E1019" s="6">
        <v>1</v>
      </c>
      <c r="F1019" s="6" t="s">
        <v>9</v>
      </c>
      <c r="G1019" s="6" t="s">
        <v>28</v>
      </c>
    </row>
    <row r="1020" spans="1:16" x14ac:dyDescent="0.25">
      <c r="A1020" s="2">
        <v>43027</v>
      </c>
      <c r="B1020" t="s">
        <v>2</v>
      </c>
      <c r="C1020" s="3" t="s">
        <v>57</v>
      </c>
      <c r="D1020" s="3">
        <v>0.43541666666666662</v>
      </c>
      <c r="H1020">
        <v>1</v>
      </c>
      <c r="J1020" t="s">
        <v>5</v>
      </c>
    </row>
    <row r="1021" spans="1:16" x14ac:dyDescent="0.25">
      <c r="A1021" s="2">
        <v>43027</v>
      </c>
      <c r="B1021" t="s">
        <v>2</v>
      </c>
      <c r="C1021" s="3" t="s">
        <v>57</v>
      </c>
      <c r="D1021" s="3">
        <v>0.43611111111111112</v>
      </c>
      <c r="H1021">
        <v>1</v>
      </c>
      <c r="I1021" t="s">
        <v>9</v>
      </c>
      <c r="J1021" t="s">
        <v>1</v>
      </c>
    </row>
    <row r="1022" spans="1:16" x14ac:dyDescent="0.25">
      <c r="A1022" s="2">
        <v>43027</v>
      </c>
      <c r="B1022" t="s">
        <v>2</v>
      </c>
      <c r="C1022" s="3" t="s">
        <v>57</v>
      </c>
      <c r="D1022" s="3">
        <v>0.4368055555555555</v>
      </c>
      <c r="P1022">
        <v>4</v>
      </c>
    </row>
    <row r="1023" spans="1:16" s="29" customFormat="1" x14ac:dyDescent="0.25">
      <c r="A1023" s="28">
        <v>43027</v>
      </c>
      <c r="B1023" s="29" t="s">
        <v>2</v>
      </c>
      <c r="C1023" s="31" t="s">
        <v>57</v>
      </c>
      <c r="D1023" s="32">
        <v>0.4375</v>
      </c>
      <c r="E1023" s="34" t="s">
        <v>85</v>
      </c>
    </row>
    <row r="1024" spans="1:16" x14ac:dyDescent="0.25">
      <c r="A1024" s="2">
        <v>43027</v>
      </c>
      <c r="B1024" t="s">
        <v>2</v>
      </c>
      <c r="C1024" s="3" t="s">
        <v>58</v>
      </c>
      <c r="D1024" s="3">
        <v>0.44513888888888892</v>
      </c>
      <c r="H1024">
        <v>1</v>
      </c>
    </row>
    <row r="1025" spans="1:13" x14ac:dyDescent="0.25">
      <c r="A1025" s="2">
        <v>43027</v>
      </c>
      <c r="B1025" t="s">
        <v>2</v>
      </c>
      <c r="C1025" s="3" t="s">
        <v>58</v>
      </c>
      <c r="D1025" s="3">
        <v>0.44791666666666669</v>
      </c>
      <c r="H1025">
        <v>1</v>
      </c>
    </row>
    <row r="1026" spans="1:13" s="6" customFormat="1" x14ac:dyDescent="0.25">
      <c r="A1026" s="18">
        <v>43027</v>
      </c>
      <c r="B1026" s="6" t="s">
        <v>2</v>
      </c>
      <c r="C1026" s="20" t="s">
        <v>58</v>
      </c>
      <c r="D1026" s="20">
        <v>0.4513888888888889</v>
      </c>
      <c r="E1026" s="6">
        <v>1</v>
      </c>
      <c r="F1026" s="6" t="s">
        <v>3</v>
      </c>
      <c r="G1026" s="6" t="s">
        <v>4</v>
      </c>
    </row>
    <row r="1027" spans="1:13" s="6" customFormat="1" x14ac:dyDescent="0.25">
      <c r="A1027" s="18">
        <v>43027</v>
      </c>
      <c r="B1027" s="6" t="s">
        <v>2</v>
      </c>
      <c r="C1027" s="20" t="s">
        <v>58</v>
      </c>
      <c r="D1027" s="20">
        <v>0.45208333333333334</v>
      </c>
      <c r="E1027" s="6">
        <v>1</v>
      </c>
      <c r="G1027" s="6" t="s">
        <v>7</v>
      </c>
    </row>
    <row r="1028" spans="1:13" s="29" customFormat="1" x14ac:dyDescent="0.25">
      <c r="A1028" s="28">
        <v>43027</v>
      </c>
      <c r="B1028" s="29" t="s">
        <v>2</v>
      </c>
      <c r="C1028" s="31" t="s">
        <v>58</v>
      </c>
      <c r="D1028" s="31">
        <v>0.45277777777777778</v>
      </c>
      <c r="E1028" s="29">
        <v>0</v>
      </c>
    </row>
    <row r="1029" spans="1:13" x14ac:dyDescent="0.25">
      <c r="A1029" s="2">
        <v>43027</v>
      </c>
      <c r="B1029" t="s">
        <v>2</v>
      </c>
      <c r="C1029" s="3" t="s">
        <v>58</v>
      </c>
      <c r="D1029" s="3">
        <v>0.4548611111111111</v>
      </c>
      <c r="H1029">
        <v>1</v>
      </c>
      <c r="J1029" t="s">
        <v>5</v>
      </c>
    </row>
    <row r="1030" spans="1:13" s="29" customFormat="1" x14ac:dyDescent="0.25">
      <c r="A1030" s="28">
        <v>43027</v>
      </c>
      <c r="B1030" s="29" t="s">
        <v>2</v>
      </c>
      <c r="C1030" s="31" t="s">
        <v>58</v>
      </c>
      <c r="D1030" s="31">
        <v>0.45555555555555555</v>
      </c>
      <c r="E1030" s="29">
        <v>0</v>
      </c>
    </row>
    <row r="1031" spans="1:13" s="29" customFormat="1" x14ac:dyDescent="0.25">
      <c r="A1031" s="28">
        <v>43027</v>
      </c>
      <c r="B1031" s="29" t="s">
        <v>2</v>
      </c>
      <c r="C1031" s="31" t="s">
        <v>58</v>
      </c>
      <c r="D1031" s="31">
        <v>0.46319444444444446</v>
      </c>
      <c r="E1031" s="29">
        <v>0</v>
      </c>
    </row>
    <row r="1032" spans="1:13" x14ac:dyDescent="0.25">
      <c r="A1032" s="2">
        <v>43028</v>
      </c>
      <c r="B1032" t="s">
        <v>2</v>
      </c>
      <c r="C1032" s="3" t="s">
        <v>60</v>
      </c>
      <c r="D1032" s="3">
        <v>0.47916666666666669</v>
      </c>
      <c r="H1032">
        <v>1</v>
      </c>
    </row>
    <row r="1033" spans="1:13" s="29" customFormat="1" x14ac:dyDescent="0.25">
      <c r="A1033" s="28">
        <v>43028</v>
      </c>
      <c r="B1033" s="29" t="s">
        <v>2</v>
      </c>
      <c r="C1033" s="31" t="s">
        <v>60</v>
      </c>
      <c r="D1033" s="31">
        <v>0.4826388888888889</v>
      </c>
      <c r="E1033" s="29">
        <v>0</v>
      </c>
    </row>
    <row r="1034" spans="1:13" x14ac:dyDescent="0.25">
      <c r="A1034" s="2">
        <v>43028</v>
      </c>
      <c r="B1034" t="s">
        <v>2</v>
      </c>
      <c r="C1034" s="3" t="s">
        <v>60</v>
      </c>
      <c r="D1034" s="3">
        <v>0.48402777777777778</v>
      </c>
      <c r="H1034">
        <v>1</v>
      </c>
    </row>
    <row r="1035" spans="1:13" s="29" customFormat="1" x14ac:dyDescent="0.25">
      <c r="A1035" s="28">
        <v>43028</v>
      </c>
      <c r="B1035" s="29" t="s">
        <v>2</v>
      </c>
      <c r="C1035" s="31" t="s">
        <v>60</v>
      </c>
      <c r="D1035" s="31">
        <v>0.4861111111111111</v>
      </c>
      <c r="E1035" s="29">
        <v>0</v>
      </c>
    </row>
    <row r="1036" spans="1:13" x14ac:dyDescent="0.25">
      <c r="A1036" s="2">
        <v>43028</v>
      </c>
      <c r="B1036" t="s">
        <v>2</v>
      </c>
      <c r="C1036" s="3" t="s">
        <v>60</v>
      </c>
      <c r="D1036" s="3">
        <v>0.48749999999999999</v>
      </c>
      <c r="H1036">
        <v>1</v>
      </c>
    </row>
    <row r="1037" spans="1:13" x14ac:dyDescent="0.25">
      <c r="A1037" s="2">
        <v>43028</v>
      </c>
      <c r="B1037" t="s">
        <v>2</v>
      </c>
      <c r="C1037" s="3" t="s">
        <v>60</v>
      </c>
      <c r="D1037" s="3">
        <v>0.49305555555555558</v>
      </c>
      <c r="H1037">
        <v>1</v>
      </c>
      <c r="J1037" t="s">
        <v>5</v>
      </c>
    </row>
    <row r="1038" spans="1:13" s="6" customFormat="1" x14ac:dyDescent="0.25">
      <c r="A1038" s="18">
        <v>43028</v>
      </c>
      <c r="B1038" s="6" t="s">
        <v>2</v>
      </c>
      <c r="C1038" s="20" t="s">
        <v>60</v>
      </c>
      <c r="D1038" s="20">
        <v>0.49583333333333335</v>
      </c>
      <c r="E1038" s="6">
        <v>1</v>
      </c>
      <c r="F1038" s="6" t="s">
        <v>3</v>
      </c>
      <c r="G1038" s="6" t="s">
        <v>4</v>
      </c>
      <c r="K1038" s="6">
        <v>1</v>
      </c>
      <c r="L1038" s="6">
        <v>2</v>
      </c>
      <c r="M1038" s="6">
        <v>1</v>
      </c>
    </row>
    <row r="1039" spans="1:13" x14ac:dyDescent="0.25">
      <c r="A1039" s="2">
        <v>43028</v>
      </c>
      <c r="B1039" t="s">
        <v>2</v>
      </c>
      <c r="C1039" s="3" t="s">
        <v>60</v>
      </c>
      <c r="D1039" s="3">
        <v>0.50069444444444444</v>
      </c>
      <c r="H1039">
        <v>1</v>
      </c>
    </row>
    <row r="1040" spans="1:13" x14ac:dyDescent="0.25">
      <c r="A1040" s="2">
        <v>43028</v>
      </c>
      <c r="B1040" t="s">
        <v>2</v>
      </c>
      <c r="C1040" s="3" t="s">
        <v>61</v>
      </c>
      <c r="D1040" s="3">
        <v>0.5083333333333333</v>
      </c>
      <c r="H1040">
        <v>1</v>
      </c>
      <c r="J1040" t="s">
        <v>1</v>
      </c>
      <c r="K1040">
        <v>1</v>
      </c>
      <c r="L1040">
        <v>2</v>
      </c>
      <c r="M1040">
        <v>1</v>
      </c>
    </row>
    <row r="1041" spans="1:16" s="29" customFormat="1" x14ac:dyDescent="0.25">
      <c r="A1041" s="28">
        <v>43028</v>
      </c>
      <c r="B1041" s="29" t="s">
        <v>2</v>
      </c>
      <c r="C1041" s="31" t="s">
        <v>61</v>
      </c>
      <c r="D1041" s="31">
        <v>0.51041666666666663</v>
      </c>
      <c r="E1041" s="29" t="s">
        <v>89</v>
      </c>
    </row>
    <row r="1042" spans="1:16" x14ac:dyDescent="0.25">
      <c r="A1042" s="2">
        <v>43028</v>
      </c>
      <c r="B1042" t="s">
        <v>2</v>
      </c>
      <c r="C1042" s="3" t="s">
        <v>61</v>
      </c>
      <c r="D1042" s="3">
        <v>0.51250000000000007</v>
      </c>
      <c r="F1042" s="7"/>
      <c r="P1042">
        <v>4</v>
      </c>
    </row>
    <row r="1043" spans="1:16" x14ac:dyDescent="0.25">
      <c r="A1043" s="2">
        <v>43028</v>
      </c>
      <c r="B1043" t="s">
        <v>2</v>
      </c>
      <c r="C1043" s="3" t="s">
        <v>61</v>
      </c>
      <c r="D1043" s="3">
        <v>0.5131944444444444</v>
      </c>
      <c r="H1043">
        <v>1</v>
      </c>
      <c r="I1043" t="s">
        <v>3</v>
      </c>
      <c r="J1043" t="s">
        <v>1</v>
      </c>
    </row>
    <row r="1044" spans="1:16" s="6" customFormat="1" x14ac:dyDescent="0.25">
      <c r="A1044" s="18">
        <v>43028</v>
      </c>
      <c r="B1044" s="6" t="s">
        <v>2</v>
      </c>
      <c r="C1044" s="20" t="s">
        <v>61</v>
      </c>
      <c r="D1044" s="20">
        <v>0.51527777777777783</v>
      </c>
      <c r="E1044" s="6">
        <v>1</v>
      </c>
      <c r="F1044" s="6" t="s">
        <v>12</v>
      </c>
      <c r="G1044" s="6" t="s">
        <v>11</v>
      </c>
      <c r="K1044" s="6">
        <v>1</v>
      </c>
      <c r="L1044" s="6">
        <v>2</v>
      </c>
      <c r="M1044" s="6">
        <v>1</v>
      </c>
    </row>
    <row r="1045" spans="1:16" x14ac:dyDescent="0.25">
      <c r="A1045" s="2">
        <v>43028</v>
      </c>
      <c r="B1045" t="s">
        <v>2</v>
      </c>
      <c r="C1045" s="3" t="s">
        <v>61</v>
      </c>
      <c r="D1045" s="3">
        <v>0.51944444444444449</v>
      </c>
      <c r="H1045">
        <v>1</v>
      </c>
      <c r="I1045" t="s">
        <v>64</v>
      </c>
    </row>
    <row r="1046" spans="1:16" x14ac:dyDescent="0.25">
      <c r="A1046" s="2">
        <v>43028</v>
      </c>
      <c r="B1046" t="s">
        <v>2</v>
      </c>
      <c r="C1046" s="3" t="s">
        <v>61</v>
      </c>
      <c r="D1046" s="3">
        <v>0.52500000000000002</v>
      </c>
      <c r="H1046">
        <v>1</v>
      </c>
      <c r="I1046" t="s">
        <v>3</v>
      </c>
      <c r="J1046" t="s">
        <v>4</v>
      </c>
    </row>
    <row r="1047" spans="1:16" x14ac:dyDescent="0.25">
      <c r="A1047" s="2">
        <v>43028</v>
      </c>
      <c r="B1047" t="s">
        <v>2</v>
      </c>
      <c r="C1047" s="3" t="s">
        <v>61</v>
      </c>
      <c r="D1047" s="3">
        <v>0.52638888888888891</v>
      </c>
      <c r="H1047">
        <v>1</v>
      </c>
      <c r="I1047" t="s">
        <v>18</v>
      </c>
      <c r="J1047" t="s">
        <v>5</v>
      </c>
    </row>
    <row r="1048" spans="1:16" x14ac:dyDescent="0.25">
      <c r="A1048" s="2">
        <v>43028</v>
      </c>
      <c r="B1048" t="s">
        <v>2</v>
      </c>
      <c r="C1048" s="3" t="s">
        <v>61</v>
      </c>
      <c r="D1048" s="3">
        <v>0.52986111111111112</v>
      </c>
      <c r="H1048">
        <v>1</v>
      </c>
      <c r="I1048" t="s">
        <v>18</v>
      </c>
    </row>
    <row r="1049" spans="1:16" x14ac:dyDescent="0.25">
      <c r="A1049" s="2">
        <v>43028</v>
      </c>
      <c r="B1049" t="s">
        <v>2</v>
      </c>
      <c r="C1049" s="3" t="s">
        <v>61</v>
      </c>
      <c r="D1049" s="3">
        <v>0.53194444444444444</v>
      </c>
      <c r="H1049">
        <v>1</v>
      </c>
      <c r="I1049" t="s">
        <v>9</v>
      </c>
      <c r="J1049" t="s">
        <v>28</v>
      </c>
      <c r="K1049">
        <v>1</v>
      </c>
      <c r="L1049">
        <v>2</v>
      </c>
      <c r="M1049">
        <v>2</v>
      </c>
    </row>
    <row r="1050" spans="1:16" s="6" customFormat="1" x14ac:dyDescent="0.25">
      <c r="A1050" s="18">
        <v>43028</v>
      </c>
      <c r="B1050" s="6" t="s">
        <v>2</v>
      </c>
      <c r="C1050" s="20" t="s">
        <v>61</v>
      </c>
      <c r="D1050" s="20">
        <v>0.53472222222222221</v>
      </c>
      <c r="E1050" s="6">
        <v>1</v>
      </c>
      <c r="F1050" s="6" t="s">
        <v>3</v>
      </c>
      <c r="G1050" s="6" t="s">
        <v>4</v>
      </c>
    </row>
    <row r="1051" spans="1:16" x14ac:dyDescent="0.25">
      <c r="A1051" s="2">
        <v>43028</v>
      </c>
      <c r="B1051" t="s">
        <v>2</v>
      </c>
      <c r="C1051" s="3" t="s">
        <v>62</v>
      </c>
      <c r="D1051" s="3">
        <v>0.57986111111111105</v>
      </c>
      <c r="H1051">
        <v>1</v>
      </c>
      <c r="J1051" t="s">
        <v>5</v>
      </c>
    </row>
    <row r="1052" spans="1:16" s="6" customFormat="1" x14ac:dyDescent="0.25">
      <c r="A1052" s="18">
        <v>43028</v>
      </c>
      <c r="B1052" s="6" t="s">
        <v>2</v>
      </c>
      <c r="C1052" s="20" t="s">
        <v>62</v>
      </c>
      <c r="D1052" s="20">
        <v>0.59444444444444444</v>
      </c>
      <c r="E1052" s="6">
        <v>1</v>
      </c>
      <c r="F1052" s="6" t="s">
        <v>3</v>
      </c>
      <c r="G1052" s="6" t="s">
        <v>4</v>
      </c>
      <c r="P1052" s="6">
        <v>1</v>
      </c>
    </row>
    <row r="1053" spans="1:16" x14ac:dyDescent="0.25">
      <c r="A1053" s="2">
        <v>43028</v>
      </c>
      <c r="B1053" t="s">
        <v>2</v>
      </c>
      <c r="C1053" s="3" t="s">
        <v>62</v>
      </c>
      <c r="D1053" s="3">
        <v>0.59722222222222221</v>
      </c>
      <c r="H1053">
        <v>1</v>
      </c>
      <c r="J1053" t="s">
        <v>1</v>
      </c>
    </row>
    <row r="1054" spans="1:16" s="6" customFormat="1" x14ac:dyDescent="0.25">
      <c r="A1054" s="18">
        <v>43028</v>
      </c>
      <c r="B1054" s="6" t="s">
        <v>2</v>
      </c>
      <c r="C1054" s="20" t="s">
        <v>62</v>
      </c>
      <c r="D1054" s="20">
        <v>0.59861111111111109</v>
      </c>
      <c r="E1054" s="6">
        <v>1</v>
      </c>
      <c r="G1054" s="6" t="s">
        <v>7</v>
      </c>
    </row>
    <row r="1055" spans="1:16" x14ac:dyDescent="0.25">
      <c r="A1055" s="2">
        <v>43028</v>
      </c>
      <c r="B1055" t="s">
        <v>2</v>
      </c>
      <c r="C1055" s="3" t="s">
        <v>62</v>
      </c>
      <c r="D1055" s="3">
        <v>0.60416666666666663</v>
      </c>
      <c r="H1055">
        <v>1</v>
      </c>
    </row>
    <row r="1056" spans="1:16" x14ac:dyDescent="0.25">
      <c r="A1056" s="2">
        <v>43028</v>
      </c>
      <c r="B1056" t="s">
        <v>2</v>
      </c>
      <c r="C1056" s="3" t="s">
        <v>63</v>
      </c>
      <c r="D1056" s="3">
        <v>0.6118055555555556</v>
      </c>
      <c r="H1056">
        <v>1</v>
      </c>
      <c r="I1056" t="s">
        <v>3</v>
      </c>
      <c r="J1056" t="s">
        <v>18</v>
      </c>
    </row>
    <row r="1057" spans="1:16" s="29" customFormat="1" x14ac:dyDescent="0.25">
      <c r="A1057" s="28">
        <v>43028</v>
      </c>
      <c r="B1057" s="29" t="s">
        <v>2</v>
      </c>
      <c r="C1057" s="31" t="s">
        <v>63</v>
      </c>
      <c r="D1057" s="31">
        <v>0.6118055555555556</v>
      </c>
      <c r="E1057" s="29" t="s">
        <v>84</v>
      </c>
    </row>
    <row r="1058" spans="1:16" x14ac:dyDescent="0.25">
      <c r="A1058" s="2">
        <v>43028</v>
      </c>
      <c r="B1058" t="s">
        <v>2</v>
      </c>
      <c r="C1058" s="3" t="s">
        <v>63</v>
      </c>
      <c r="D1058" s="3">
        <v>0.61249999999999993</v>
      </c>
      <c r="F1058" s="7"/>
      <c r="P1058">
        <v>3</v>
      </c>
    </row>
    <row r="1059" spans="1:16" x14ac:dyDescent="0.25">
      <c r="A1059" s="2">
        <v>43028</v>
      </c>
      <c r="B1059" t="s">
        <v>2</v>
      </c>
      <c r="C1059" s="3" t="s">
        <v>63</v>
      </c>
      <c r="D1059" s="3">
        <v>0.61319444444444449</v>
      </c>
      <c r="H1059">
        <v>1</v>
      </c>
      <c r="I1059" t="s">
        <v>3</v>
      </c>
      <c r="J1059" t="s">
        <v>1</v>
      </c>
    </row>
    <row r="1060" spans="1:16" x14ac:dyDescent="0.25">
      <c r="A1060" s="2">
        <v>43028</v>
      </c>
      <c r="B1060" t="s">
        <v>2</v>
      </c>
      <c r="C1060" s="3" t="s">
        <v>63</v>
      </c>
      <c r="D1060" s="3">
        <v>0.61597222222222225</v>
      </c>
      <c r="H1060">
        <v>1</v>
      </c>
      <c r="J1060" t="s">
        <v>1</v>
      </c>
    </row>
    <row r="1061" spans="1:16" x14ac:dyDescent="0.25">
      <c r="A1061" s="2">
        <v>43028</v>
      </c>
      <c r="B1061" t="s">
        <v>2</v>
      </c>
      <c r="C1061" s="3" t="s">
        <v>63</v>
      </c>
      <c r="D1061" s="3">
        <v>0.62361111111111112</v>
      </c>
      <c r="H1061">
        <v>1</v>
      </c>
    </row>
    <row r="1062" spans="1:16" s="29" customFormat="1" x14ac:dyDescent="0.25">
      <c r="A1062" s="28">
        <v>43028</v>
      </c>
      <c r="B1062" s="29" t="s">
        <v>2</v>
      </c>
      <c r="C1062" s="31" t="s">
        <v>63</v>
      </c>
      <c r="D1062" s="31">
        <v>0.63541666666666663</v>
      </c>
      <c r="E1062" s="29">
        <v>0</v>
      </c>
      <c r="N1062" s="29">
        <v>1</v>
      </c>
      <c r="O1062" s="29">
        <v>0</v>
      </c>
    </row>
    <row r="1063" spans="1:16" x14ac:dyDescent="0.25">
      <c r="A1063" s="2">
        <v>43028</v>
      </c>
      <c r="B1063" t="s">
        <v>2</v>
      </c>
      <c r="C1063" s="3" t="s">
        <v>63</v>
      </c>
      <c r="D1063" s="3">
        <v>0.63611111111111118</v>
      </c>
      <c r="H1063">
        <v>1</v>
      </c>
      <c r="I1063" t="s">
        <v>9</v>
      </c>
      <c r="J1063" t="s">
        <v>5</v>
      </c>
      <c r="K1063">
        <v>1</v>
      </c>
      <c r="L1063">
        <v>3</v>
      </c>
      <c r="M1063">
        <v>2</v>
      </c>
    </row>
    <row r="1064" spans="1:16" s="6" customFormat="1" x14ac:dyDescent="0.25">
      <c r="A1064" s="18">
        <v>43028</v>
      </c>
      <c r="B1064" s="6" t="s">
        <v>2</v>
      </c>
      <c r="C1064" s="20" t="s">
        <v>63</v>
      </c>
      <c r="D1064" s="20">
        <v>0.64097222222222217</v>
      </c>
      <c r="E1064" s="6">
        <v>1</v>
      </c>
      <c r="F1064" s="6" t="s">
        <v>9</v>
      </c>
      <c r="G1064" s="6" t="s">
        <v>5</v>
      </c>
      <c r="K1064" s="6">
        <v>1</v>
      </c>
      <c r="L1064" s="6">
        <v>3</v>
      </c>
      <c r="M1064" s="6">
        <v>2</v>
      </c>
    </row>
    <row r="1065" spans="1:16" x14ac:dyDescent="0.25">
      <c r="A1065" s="2">
        <v>43029</v>
      </c>
      <c r="B1065" t="s">
        <v>2</v>
      </c>
      <c r="C1065" s="3" t="s">
        <v>65</v>
      </c>
      <c r="D1065" s="3">
        <v>0.44027777777777777</v>
      </c>
      <c r="H1065">
        <v>1</v>
      </c>
      <c r="I1065" t="s">
        <v>3</v>
      </c>
      <c r="J1065" t="s">
        <v>1</v>
      </c>
    </row>
    <row r="1066" spans="1:16" x14ac:dyDescent="0.25">
      <c r="A1066" s="2">
        <v>43029</v>
      </c>
      <c r="B1066" t="s">
        <v>2</v>
      </c>
      <c r="C1066" s="3" t="s">
        <v>65</v>
      </c>
      <c r="D1066" s="3">
        <v>0.44097222222222227</v>
      </c>
      <c r="H1066">
        <v>1</v>
      </c>
      <c r="I1066" t="s">
        <v>9</v>
      </c>
      <c r="J1066" t="s">
        <v>5</v>
      </c>
      <c r="K1066">
        <v>1</v>
      </c>
      <c r="L1066">
        <v>2</v>
      </c>
      <c r="M1066">
        <v>1</v>
      </c>
    </row>
    <row r="1067" spans="1:16" s="6" customFormat="1" x14ac:dyDescent="0.25">
      <c r="A1067" s="18">
        <v>43029</v>
      </c>
      <c r="B1067" s="6" t="s">
        <v>2</v>
      </c>
      <c r="C1067" s="20" t="s">
        <v>65</v>
      </c>
      <c r="D1067" s="20">
        <v>0.44375000000000003</v>
      </c>
      <c r="E1067" s="6">
        <v>1</v>
      </c>
      <c r="F1067" s="6" t="s">
        <v>3</v>
      </c>
      <c r="G1067" s="6" t="s">
        <v>4</v>
      </c>
      <c r="K1067" s="6">
        <v>1</v>
      </c>
      <c r="L1067" s="6">
        <v>3</v>
      </c>
      <c r="M1067" s="6">
        <v>3</v>
      </c>
    </row>
    <row r="1068" spans="1:16" x14ac:dyDescent="0.25">
      <c r="A1068" s="2">
        <v>43029</v>
      </c>
      <c r="B1068" t="s">
        <v>2</v>
      </c>
      <c r="C1068" s="3" t="s">
        <v>65</v>
      </c>
      <c r="D1068" s="3">
        <v>0.4458333333333333</v>
      </c>
      <c r="H1068">
        <v>1</v>
      </c>
      <c r="I1068" t="s">
        <v>9</v>
      </c>
      <c r="J1068" t="s">
        <v>28</v>
      </c>
      <c r="K1068">
        <v>1</v>
      </c>
      <c r="L1068">
        <v>2</v>
      </c>
      <c r="M1068">
        <v>2</v>
      </c>
    </row>
    <row r="1069" spans="1:16" s="29" customFormat="1" x14ac:dyDescent="0.25">
      <c r="A1069" s="28">
        <v>43029</v>
      </c>
      <c r="B1069" s="29" t="s">
        <v>2</v>
      </c>
      <c r="C1069" s="31" t="s">
        <v>65</v>
      </c>
      <c r="D1069" s="31">
        <v>0.44791666666666669</v>
      </c>
      <c r="E1069" s="29" t="s">
        <v>87</v>
      </c>
    </row>
    <row r="1070" spans="1:16" x14ac:dyDescent="0.25">
      <c r="A1070" s="2">
        <v>43029</v>
      </c>
      <c r="B1070" t="s">
        <v>2</v>
      </c>
      <c r="C1070" s="3" t="s">
        <v>65</v>
      </c>
      <c r="D1070" s="3">
        <v>0.44930555555555557</v>
      </c>
      <c r="F1070" s="7"/>
      <c r="P1070">
        <v>4</v>
      </c>
    </row>
    <row r="1071" spans="1:16" s="6" customFormat="1" x14ac:dyDescent="0.25">
      <c r="A1071" s="18">
        <v>43029</v>
      </c>
      <c r="B1071" s="6" t="s">
        <v>2</v>
      </c>
      <c r="C1071" s="20" t="s">
        <v>65</v>
      </c>
      <c r="D1071" s="20">
        <v>0.45069444444444445</v>
      </c>
      <c r="E1071" s="6">
        <v>1</v>
      </c>
      <c r="F1071" s="6" t="s">
        <v>19</v>
      </c>
      <c r="G1071" s="6" t="s">
        <v>1</v>
      </c>
    </row>
    <row r="1072" spans="1:16" s="6" customFormat="1" x14ac:dyDescent="0.25">
      <c r="A1072" s="18">
        <v>43029</v>
      </c>
      <c r="B1072" s="6" t="s">
        <v>2</v>
      </c>
      <c r="C1072" s="20" t="s">
        <v>65</v>
      </c>
      <c r="D1072" s="20">
        <v>0.45694444444444443</v>
      </c>
      <c r="E1072" s="6">
        <v>1</v>
      </c>
      <c r="F1072" s="6" t="s">
        <v>12</v>
      </c>
      <c r="G1072" s="6" t="s">
        <v>11</v>
      </c>
    </row>
    <row r="1073" spans="1:16" x14ac:dyDescent="0.25">
      <c r="A1073" s="2">
        <v>43029</v>
      </c>
      <c r="B1073" t="s">
        <v>2</v>
      </c>
      <c r="C1073" s="3" t="s">
        <v>65</v>
      </c>
      <c r="D1073" s="3">
        <v>0.46180555555555558</v>
      </c>
      <c r="H1073">
        <v>1</v>
      </c>
      <c r="J1073" t="s">
        <v>1</v>
      </c>
    </row>
    <row r="1074" spans="1:16" s="6" customFormat="1" x14ac:dyDescent="0.25">
      <c r="A1074" s="18">
        <v>43029</v>
      </c>
      <c r="B1074" s="6" t="s">
        <v>2</v>
      </c>
      <c r="C1074" s="20" t="s">
        <v>65</v>
      </c>
      <c r="D1074" s="20">
        <v>0.4597222222222222</v>
      </c>
      <c r="E1074" s="6">
        <v>1</v>
      </c>
      <c r="F1074" s="6" t="s">
        <v>9</v>
      </c>
      <c r="G1074" s="6" t="s">
        <v>5</v>
      </c>
      <c r="K1074" s="6">
        <v>1</v>
      </c>
      <c r="L1074" s="6">
        <v>3</v>
      </c>
      <c r="M1074" s="6">
        <v>2</v>
      </c>
    </row>
    <row r="1075" spans="1:16" s="6" customFormat="1" x14ac:dyDescent="0.25">
      <c r="A1075" s="18">
        <v>43029</v>
      </c>
      <c r="B1075" s="6" t="s">
        <v>2</v>
      </c>
      <c r="C1075" s="20" t="s">
        <v>65</v>
      </c>
      <c r="D1075" s="20">
        <v>0.46458333333333335</v>
      </c>
      <c r="E1075" s="6">
        <v>1</v>
      </c>
      <c r="F1075" s="6" t="s">
        <v>9</v>
      </c>
      <c r="G1075" s="6" t="s">
        <v>5</v>
      </c>
      <c r="K1075" s="6">
        <v>1</v>
      </c>
      <c r="L1075" s="6">
        <v>2</v>
      </c>
      <c r="M1075" s="6">
        <v>1</v>
      </c>
    </row>
    <row r="1076" spans="1:16" x14ac:dyDescent="0.25">
      <c r="A1076" s="2">
        <v>43029</v>
      </c>
      <c r="B1076" t="s">
        <v>2</v>
      </c>
      <c r="C1076" s="3" t="s">
        <v>65</v>
      </c>
      <c r="D1076" s="3">
        <v>0.46875</v>
      </c>
      <c r="H1076">
        <v>1</v>
      </c>
      <c r="I1076" t="s">
        <v>9</v>
      </c>
      <c r="J1076" t="s">
        <v>5</v>
      </c>
    </row>
    <row r="1077" spans="1:16" x14ac:dyDescent="0.25">
      <c r="A1077" s="2">
        <v>43029</v>
      </c>
      <c r="B1077" t="s">
        <v>2</v>
      </c>
      <c r="C1077" s="3" t="s">
        <v>65</v>
      </c>
      <c r="D1077" s="3">
        <v>0.4694444444444445</v>
      </c>
      <c r="H1077">
        <v>1</v>
      </c>
    </row>
    <row r="1078" spans="1:16" x14ac:dyDescent="0.25">
      <c r="A1078" s="2">
        <v>43029</v>
      </c>
      <c r="B1078" t="s">
        <v>2</v>
      </c>
      <c r="C1078" s="3" t="s">
        <v>69</v>
      </c>
      <c r="D1078" s="3">
        <v>0.4770833333333333</v>
      </c>
      <c r="H1078">
        <v>1</v>
      </c>
      <c r="J1078" t="s">
        <v>1</v>
      </c>
    </row>
    <row r="1079" spans="1:16" s="29" customFormat="1" x14ac:dyDescent="0.25">
      <c r="A1079" s="28">
        <v>43029</v>
      </c>
      <c r="B1079" s="29" t="s">
        <v>2</v>
      </c>
      <c r="C1079" s="31" t="s">
        <v>69</v>
      </c>
      <c r="D1079" s="31">
        <v>0.4777777777777778</v>
      </c>
      <c r="E1079" s="29" t="s">
        <v>94</v>
      </c>
    </row>
    <row r="1080" spans="1:16" x14ac:dyDescent="0.25">
      <c r="A1080" s="2">
        <v>43029</v>
      </c>
      <c r="B1080" t="s">
        <v>2</v>
      </c>
      <c r="C1080" s="3" t="s">
        <v>69</v>
      </c>
      <c r="D1080" s="3">
        <v>0.47847222222222219</v>
      </c>
      <c r="F1080" s="7"/>
      <c r="P1080">
        <v>6</v>
      </c>
    </row>
    <row r="1081" spans="1:16" s="6" customFormat="1" x14ac:dyDescent="0.25">
      <c r="A1081" s="18">
        <v>43029</v>
      </c>
      <c r="B1081" s="6" t="s">
        <v>2</v>
      </c>
      <c r="C1081" s="20" t="s">
        <v>69</v>
      </c>
      <c r="D1081" s="20">
        <v>0.47847222222222219</v>
      </c>
      <c r="E1081" s="6">
        <v>1</v>
      </c>
      <c r="F1081" s="6" t="s">
        <v>3</v>
      </c>
      <c r="G1081" s="6" t="s">
        <v>4</v>
      </c>
      <c r="K1081" s="6">
        <v>1</v>
      </c>
      <c r="L1081" s="6">
        <v>3</v>
      </c>
      <c r="M1081" s="6">
        <v>2</v>
      </c>
    </row>
    <row r="1082" spans="1:16" s="6" customFormat="1" x14ac:dyDescent="0.25">
      <c r="A1082" s="18">
        <v>43029</v>
      </c>
      <c r="B1082" s="6" t="s">
        <v>2</v>
      </c>
      <c r="C1082" s="20" t="s">
        <v>69</v>
      </c>
      <c r="D1082" s="20">
        <v>0.48958333333333331</v>
      </c>
      <c r="E1082" s="6">
        <v>1</v>
      </c>
      <c r="F1082" s="6" t="s">
        <v>9</v>
      </c>
      <c r="G1082" s="6" t="s">
        <v>5</v>
      </c>
    </row>
    <row r="1083" spans="1:16" x14ac:dyDescent="0.25">
      <c r="A1083" s="2">
        <v>43029</v>
      </c>
      <c r="B1083" t="s">
        <v>2</v>
      </c>
      <c r="C1083" s="3" t="s">
        <v>69</v>
      </c>
      <c r="D1083" s="3">
        <v>0.49374999999999997</v>
      </c>
      <c r="H1083">
        <v>1</v>
      </c>
      <c r="J1083" t="s">
        <v>1</v>
      </c>
    </row>
    <row r="1084" spans="1:16" x14ac:dyDescent="0.25">
      <c r="A1084" s="2">
        <v>43029</v>
      </c>
      <c r="B1084" t="s">
        <v>2</v>
      </c>
      <c r="C1084" s="3" t="s">
        <v>69</v>
      </c>
      <c r="D1084" s="3">
        <v>0.49583333333333335</v>
      </c>
      <c r="H1084">
        <v>1</v>
      </c>
      <c r="J1084" t="s">
        <v>1</v>
      </c>
      <c r="K1084">
        <v>1</v>
      </c>
      <c r="L1084">
        <v>2</v>
      </c>
      <c r="M1084">
        <v>1</v>
      </c>
    </row>
    <row r="1085" spans="1:16" s="6" customFormat="1" x14ac:dyDescent="0.25">
      <c r="A1085" s="18">
        <v>43029</v>
      </c>
      <c r="B1085" s="6" t="s">
        <v>2</v>
      </c>
      <c r="C1085" s="20" t="s">
        <v>69</v>
      </c>
      <c r="D1085" s="20">
        <v>0.49861111111111112</v>
      </c>
      <c r="E1085" s="6">
        <v>1</v>
      </c>
      <c r="F1085" s="6" t="s">
        <v>12</v>
      </c>
      <c r="G1085" s="6" t="s">
        <v>11</v>
      </c>
      <c r="K1085" s="6">
        <v>1</v>
      </c>
      <c r="L1085" s="6">
        <v>2</v>
      </c>
      <c r="M1085" s="6">
        <v>1</v>
      </c>
    </row>
    <row r="1086" spans="1:16" x14ac:dyDescent="0.25">
      <c r="A1086" s="2">
        <v>43029</v>
      </c>
      <c r="B1086" t="s">
        <v>2</v>
      </c>
      <c r="C1086" s="3" t="s">
        <v>69</v>
      </c>
      <c r="D1086" s="3">
        <v>0.4993055555555555</v>
      </c>
      <c r="H1086">
        <v>1</v>
      </c>
      <c r="K1086">
        <v>1</v>
      </c>
      <c r="L1086">
        <v>2</v>
      </c>
      <c r="M1086">
        <v>2</v>
      </c>
    </row>
    <row r="1087" spans="1:16" x14ac:dyDescent="0.25">
      <c r="A1087" s="2">
        <v>43029</v>
      </c>
      <c r="B1087" t="s">
        <v>2</v>
      </c>
      <c r="C1087" s="3" t="s">
        <v>69</v>
      </c>
      <c r="D1087" s="3">
        <v>0.50347222222222221</v>
      </c>
      <c r="H1087">
        <v>1</v>
      </c>
      <c r="J1087" t="s">
        <v>5</v>
      </c>
      <c r="K1087">
        <v>1</v>
      </c>
      <c r="L1087">
        <v>2</v>
      </c>
      <c r="M1087">
        <v>1</v>
      </c>
    </row>
    <row r="1088" spans="1:16" s="6" customFormat="1" x14ac:dyDescent="0.25">
      <c r="A1088" s="18">
        <v>43029</v>
      </c>
      <c r="B1088" s="6" t="s">
        <v>2</v>
      </c>
      <c r="C1088" s="20" t="s">
        <v>67</v>
      </c>
      <c r="D1088" s="20">
        <v>0.52638888888888891</v>
      </c>
      <c r="E1088" s="6">
        <v>1</v>
      </c>
      <c r="F1088" s="6" t="s">
        <v>12</v>
      </c>
      <c r="G1088" s="6" t="s">
        <v>11</v>
      </c>
    </row>
    <row r="1089" spans="1:16" x14ac:dyDescent="0.25">
      <c r="A1089" s="2">
        <v>43029</v>
      </c>
      <c r="B1089" t="s">
        <v>2</v>
      </c>
      <c r="C1089" s="3" t="s">
        <v>67</v>
      </c>
      <c r="D1089" s="3">
        <v>0.53055555555555556</v>
      </c>
      <c r="H1089">
        <v>1</v>
      </c>
      <c r="I1089" t="s">
        <v>3</v>
      </c>
      <c r="J1089" t="s">
        <v>4</v>
      </c>
    </row>
    <row r="1090" spans="1:16" s="29" customFormat="1" x14ac:dyDescent="0.25">
      <c r="A1090" s="28">
        <v>43029</v>
      </c>
      <c r="B1090" s="29" t="s">
        <v>2</v>
      </c>
      <c r="C1090" s="31" t="s">
        <v>67</v>
      </c>
      <c r="D1090" s="31">
        <v>0.53472222222222221</v>
      </c>
      <c r="E1090" s="29" t="s">
        <v>85</v>
      </c>
    </row>
    <row r="1091" spans="1:16" x14ac:dyDescent="0.25">
      <c r="A1091" s="2">
        <v>43029</v>
      </c>
      <c r="B1091" t="s">
        <v>2</v>
      </c>
      <c r="C1091" s="3" t="s">
        <v>67</v>
      </c>
      <c r="D1091" s="3">
        <v>0.53541666666666665</v>
      </c>
      <c r="F1091" s="7"/>
      <c r="P1091">
        <v>3</v>
      </c>
    </row>
    <row r="1092" spans="1:16" x14ac:dyDescent="0.25">
      <c r="A1092" s="2">
        <v>43029</v>
      </c>
      <c r="B1092" t="s">
        <v>2</v>
      </c>
      <c r="C1092" s="3" t="s">
        <v>67</v>
      </c>
      <c r="D1092" s="3">
        <v>0.53680555555555554</v>
      </c>
      <c r="H1092">
        <v>1</v>
      </c>
      <c r="J1092" t="s">
        <v>5</v>
      </c>
    </row>
    <row r="1093" spans="1:16" x14ac:dyDescent="0.25">
      <c r="A1093" s="2">
        <v>43029</v>
      </c>
      <c r="B1093" t="s">
        <v>2</v>
      </c>
      <c r="C1093" s="3" t="s">
        <v>67</v>
      </c>
      <c r="D1093" s="3">
        <v>0.53819444444444442</v>
      </c>
      <c r="H1093">
        <v>1</v>
      </c>
      <c r="I1093" t="s">
        <v>9</v>
      </c>
      <c r="J1093" t="s">
        <v>5</v>
      </c>
      <c r="K1093">
        <v>1</v>
      </c>
      <c r="L1093">
        <v>2</v>
      </c>
      <c r="M1093">
        <v>2</v>
      </c>
    </row>
    <row r="1094" spans="1:16" x14ac:dyDescent="0.25">
      <c r="A1094" s="2">
        <v>43029</v>
      </c>
      <c r="B1094" t="s">
        <v>2</v>
      </c>
      <c r="C1094" s="3" t="s">
        <v>67</v>
      </c>
      <c r="D1094" s="3">
        <v>0.5444444444444444</v>
      </c>
      <c r="H1094">
        <v>1</v>
      </c>
      <c r="K1094" s="6">
        <v>1</v>
      </c>
      <c r="L1094" s="6">
        <v>2</v>
      </c>
    </row>
    <row r="1095" spans="1:16" x14ac:dyDescent="0.25">
      <c r="A1095" s="2">
        <v>43029</v>
      </c>
      <c r="B1095" t="s">
        <v>2</v>
      </c>
      <c r="C1095" s="3" t="s">
        <v>67</v>
      </c>
      <c r="D1095" s="3">
        <v>0.5493055555555556</v>
      </c>
      <c r="H1095">
        <v>1</v>
      </c>
      <c r="J1095" t="s">
        <v>5</v>
      </c>
    </row>
    <row r="1096" spans="1:16" x14ac:dyDescent="0.25">
      <c r="A1096" s="2">
        <v>43029</v>
      </c>
      <c r="B1096" t="s">
        <v>2</v>
      </c>
      <c r="C1096" s="3" t="s">
        <v>67</v>
      </c>
      <c r="D1096" s="3">
        <v>0.55277777777777781</v>
      </c>
      <c r="H1096">
        <v>1</v>
      </c>
      <c r="J1096" t="s">
        <v>1</v>
      </c>
    </row>
    <row r="1097" spans="1:16" x14ac:dyDescent="0.25">
      <c r="A1097" s="2">
        <v>43029</v>
      </c>
      <c r="B1097" t="s">
        <v>2</v>
      </c>
      <c r="C1097" s="3" t="s">
        <v>67</v>
      </c>
      <c r="D1097" s="3">
        <v>0.55625000000000002</v>
      </c>
      <c r="H1097">
        <v>1</v>
      </c>
      <c r="J1097" t="s">
        <v>5</v>
      </c>
    </row>
    <row r="1098" spans="1:16" x14ac:dyDescent="0.25">
      <c r="A1098" s="2">
        <v>43029</v>
      </c>
      <c r="B1098" t="s">
        <v>2</v>
      </c>
      <c r="C1098" s="3" t="s">
        <v>68</v>
      </c>
      <c r="D1098" s="3">
        <v>0.56041666666666667</v>
      </c>
      <c r="H1098">
        <v>1</v>
      </c>
      <c r="I1098" t="s">
        <v>9</v>
      </c>
      <c r="J1098" t="s">
        <v>1</v>
      </c>
      <c r="K1098">
        <v>1</v>
      </c>
      <c r="L1098">
        <v>2</v>
      </c>
      <c r="M1098">
        <v>1</v>
      </c>
    </row>
    <row r="1099" spans="1:16" x14ac:dyDescent="0.25">
      <c r="A1099" s="2">
        <v>43029</v>
      </c>
      <c r="B1099" t="s">
        <v>2</v>
      </c>
      <c r="C1099" s="3" t="s">
        <v>68</v>
      </c>
      <c r="D1099" s="3">
        <v>0.56180555555555556</v>
      </c>
      <c r="H1099">
        <v>1</v>
      </c>
      <c r="J1099" t="s">
        <v>5</v>
      </c>
    </row>
    <row r="1100" spans="1:16" s="29" customFormat="1" x14ac:dyDescent="0.25">
      <c r="A1100" s="28">
        <v>43029</v>
      </c>
      <c r="B1100" s="29" t="s">
        <v>2</v>
      </c>
      <c r="C1100" s="31" t="s">
        <v>68</v>
      </c>
      <c r="D1100" s="31">
        <v>0.56458333333333333</v>
      </c>
      <c r="E1100" s="29" t="s">
        <v>88</v>
      </c>
    </row>
    <row r="1101" spans="1:16" x14ac:dyDescent="0.25">
      <c r="A1101" s="2">
        <v>43029</v>
      </c>
      <c r="B1101" t="s">
        <v>2</v>
      </c>
      <c r="C1101" s="3" t="s">
        <v>68</v>
      </c>
      <c r="D1101" s="3">
        <v>0.56736111111111109</v>
      </c>
      <c r="F1101" s="7"/>
      <c r="P1101">
        <v>4</v>
      </c>
    </row>
    <row r="1102" spans="1:16" x14ac:dyDescent="0.25">
      <c r="A1102" s="2">
        <v>43029</v>
      </c>
      <c r="B1102" t="s">
        <v>2</v>
      </c>
      <c r="C1102" s="3" t="s">
        <v>68</v>
      </c>
      <c r="D1102" s="3">
        <v>0.56874999999999998</v>
      </c>
      <c r="N1102">
        <v>1</v>
      </c>
      <c r="O1102">
        <v>0</v>
      </c>
    </row>
    <row r="1103" spans="1:16" s="6" customFormat="1" x14ac:dyDescent="0.25">
      <c r="A1103" s="18">
        <v>43029</v>
      </c>
      <c r="B1103" s="6" t="s">
        <v>2</v>
      </c>
      <c r="C1103" s="20" t="s">
        <v>68</v>
      </c>
      <c r="D1103" s="20">
        <v>0.56944444444444442</v>
      </c>
      <c r="E1103" s="6">
        <v>1</v>
      </c>
      <c r="N1103" s="6">
        <v>1</v>
      </c>
      <c r="O1103" s="6">
        <v>1</v>
      </c>
    </row>
    <row r="1104" spans="1:16" x14ac:dyDescent="0.25">
      <c r="A1104" s="2">
        <v>43029</v>
      </c>
      <c r="B1104" t="s">
        <v>2</v>
      </c>
      <c r="C1104" s="3" t="s">
        <v>68</v>
      </c>
      <c r="D1104" s="3">
        <v>0.57013888888888886</v>
      </c>
      <c r="N1104">
        <v>1</v>
      </c>
      <c r="O1104">
        <v>0</v>
      </c>
    </row>
    <row r="1105" spans="1:15" s="6" customFormat="1" x14ac:dyDescent="0.25">
      <c r="A1105" s="18">
        <v>43029</v>
      </c>
      <c r="B1105" s="6" t="s">
        <v>2</v>
      </c>
      <c r="C1105" s="20" t="s">
        <v>68</v>
      </c>
      <c r="D1105" s="20">
        <v>0.57222222222222219</v>
      </c>
      <c r="E1105" s="6">
        <v>1</v>
      </c>
      <c r="F1105" s="6" t="s">
        <v>9</v>
      </c>
      <c r="G1105" s="6" t="s">
        <v>1</v>
      </c>
      <c r="K1105" s="6">
        <v>1</v>
      </c>
      <c r="L1105" s="6">
        <v>2</v>
      </c>
      <c r="M1105" s="6">
        <v>2</v>
      </c>
    </row>
    <row r="1106" spans="1:15" x14ac:dyDescent="0.25">
      <c r="A1106" s="2">
        <v>43029</v>
      </c>
      <c r="B1106" t="s">
        <v>2</v>
      </c>
      <c r="C1106" s="3" t="s">
        <v>68</v>
      </c>
      <c r="D1106" s="3">
        <v>0.57708333333333328</v>
      </c>
      <c r="H1106">
        <v>1</v>
      </c>
      <c r="I1106" t="s">
        <v>9</v>
      </c>
      <c r="J1106" t="s">
        <v>5</v>
      </c>
      <c r="K1106">
        <v>1</v>
      </c>
      <c r="L1106">
        <v>2</v>
      </c>
      <c r="M1106">
        <v>1</v>
      </c>
    </row>
    <row r="1107" spans="1:15" x14ac:dyDescent="0.25">
      <c r="A1107" s="2">
        <v>43029</v>
      </c>
      <c r="B1107" t="s">
        <v>2</v>
      </c>
      <c r="C1107" s="3" t="s">
        <v>68</v>
      </c>
      <c r="D1107" s="3">
        <v>0.57777777777777783</v>
      </c>
      <c r="H1107">
        <v>1</v>
      </c>
      <c r="I1107" t="s">
        <v>3</v>
      </c>
      <c r="K1107">
        <v>1</v>
      </c>
      <c r="L1107">
        <v>3</v>
      </c>
      <c r="M1107">
        <v>3</v>
      </c>
    </row>
    <row r="1108" spans="1:15" x14ac:dyDescent="0.25">
      <c r="A1108" s="2">
        <v>43029</v>
      </c>
      <c r="B1108" t="s">
        <v>2</v>
      </c>
      <c r="C1108" s="3" t="s">
        <v>68</v>
      </c>
      <c r="D1108" s="3">
        <v>0.5805555555555556</v>
      </c>
      <c r="H1108">
        <v>1</v>
      </c>
    </row>
    <row r="1109" spans="1:15" s="6" customFormat="1" x14ac:dyDescent="0.25">
      <c r="A1109" s="18">
        <v>43029</v>
      </c>
      <c r="B1109" s="6" t="s">
        <v>2</v>
      </c>
      <c r="C1109" s="20" t="s">
        <v>68</v>
      </c>
      <c r="D1109" s="20">
        <v>0.58124999999999993</v>
      </c>
      <c r="E1109" s="6">
        <v>1</v>
      </c>
    </row>
    <row r="1110" spans="1:15" x14ac:dyDescent="0.25">
      <c r="A1110" s="2">
        <v>43029</v>
      </c>
      <c r="B1110" t="s">
        <v>2</v>
      </c>
      <c r="C1110" s="3" t="s">
        <v>68</v>
      </c>
      <c r="D1110" s="3">
        <v>0.58680555555555558</v>
      </c>
      <c r="H1110">
        <v>1</v>
      </c>
    </row>
    <row r="1111" spans="1:15" x14ac:dyDescent="0.25">
      <c r="A1111" s="2">
        <v>43029</v>
      </c>
      <c r="B1111" t="s">
        <v>2</v>
      </c>
      <c r="C1111" s="3" t="s">
        <v>68</v>
      </c>
      <c r="D1111" s="3">
        <v>0.58819444444444446</v>
      </c>
      <c r="N1111">
        <v>1</v>
      </c>
      <c r="O1111">
        <v>0</v>
      </c>
    </row>
    <row r="1112" spans="1:15" x14ac:dyDescent="0.25">
      <c r="A1112" s="2">
        <v>43029</v>
      </c>
      <c r="B1112" t="s">
        <v>2</v>
      </c>
      <c r="C1112" s="3" t="s">
        <v>68</v>
      </c>
      <c r="D1112" s="3">
        <v>0.58888888888888891</v>
      </c>
      <c r="N1112">
        <v>1</v>
      </c>
      <c r="O1112">
        <v>0</v>
      </c>
    </row>
    <row r="1113" spans="1:15" x14ac:dyDescent="0.25">
      <c r="A1113" s="2">
        <v>43031</v>
      </c>
      <c r="B1113" t="s">
        <v>2</v>
      </c>
      <c r="C1113" s="3" t="s">
        <v>71</v>
      </c>
      <c r="D1113" s="3">
        <v>0.62083333333333335</v>
      </c>
      <c r="H1113">
        <v>1</v>
      </c>
    </row>
    <row r="1114" spans="1:15" x14ac:dyDescent="0.25">
      <c r="A1114" s="2">
        <v>43031</v>
      </c>
      <c r="B1114" t="s">
        <v>2</v>
      </c>
      <c r="C1114" s="3" t="s">
        <v>71</v>
      </c>
      <c r="D1114" s="3">
        <v>0.62361111111111112</v>
      </c>
      <c r="H1114">
        <v>1</v>
      </c>
    </row>
    <row r="1115" spans="1:15" x14ac:dyDescent="0.25">
      <c r="A1115" s="2">
        <v>43031</v>
      </c>
      <c r="B1115" t="s">
        <v>2</v>
      </c>
      <c r="C1115" s="3" t="s">
        <v>71</v>
      </c>
      <c r="D1115" s="3">
        <v>0.63124999999999998</v>
      </c>
      <c r="H1115">
        <v>1</v>
      </c>
    </row>
    <row r="1116" spans="1:15" x14ac:dyDescent="0.25">
      <c r="A1116" s="2">
        <v>43031</v>
      </c>
      <c r="B1116" t="s">
        <v>2</v>
      </c>
      <c r="C1116" s="3" t="s">
        <v>71</v>
      </c>
      <c r="D1116" s="3">
        <v>0.6430555555555556</v>
      </c>
      <c r="H1116">
        <v>1</v>
      </c>
      <c r="I1116" t="s">
        <v>9</v>
      </c>
    </row>
    <row r="1117" spans="1:15" x14ac:dyDescent="0.25">
      <c r="A1117" s="2">
        <v>43031</v>
      </c>
      <c r="B1117" t="s">
        <v>2</v>
      </c>
      <c r="C1117" s="3" t="s">
        <v>71</v>
      </c>
      <c r="D1117" s="3">
        <v>0.64513888888888882</v>
      </c>
      <c r="H1117">
        <v>1</v>
      </c>
      <c r="I1117" t="s">
        <v>18</v>
      </c>
      <c r="J1117" t="s">
        <v>5</v>
      </c>
    </row>
    <row r="1118" spans="1:15" x14ac:dyDescent="0.25">
      <c r="A1118" s="2">
        <v>43031</v>
      </c>
      <c r="B1118" t="s">
        <v>2</v>
      </c>
      <c r="C1118" s="3" t="s">
        <v>71</v>
      </c>
      <c r="D1118" s="3">
        <v>0.64722222222222225</v>
      </c>
      <c r="H1118">
        <v>1</v>
      </c>
      <c r="I1118" t="s">
        <v>3</v>
      </c>
      <c r="J1118" t="s">
        <v>4</v>
      </c>
    </row>
    <row r="1119" spans="1:15" x14ac:dyDescent="0.25">
      <c r="A1119" s="2">
        <v>43031</v>
      </c>
      <c r="B1119" t="s">
        <v>2</v>
      </c>
      <c r="C1119" s="3" t="s">
        <v>72</v>
      </c>
      <c r="D1119" s="3">
        <v>0.65069444444444446</v>
      </c>
      <c r="H1119">
        <v>1</v>
      </c>
      <c r="I1119" t="s">
        <v>9</v>
      </c>
      <c r="J1119" t="s">
        <v>5</v>
      </c>
    </row>
    <row r="1120" spans="1:15" s="29" customFormat="1" x14ac:dyDescent="0.25">
      <c r="A1120" s="28">
        <v>43031</v>
      </c>
      <c r="B1120" s="29" t="s">
        <v>2</v>
      </c>
      <c r="C1120" s="31" t="s">
        <v>72</v>
      </c>
      <c r="D1120" s="31">
        <v>0.65208333333333335</v>
      </c>
      <c r="E1120" s="29" t="s">
        <v>88</v>
      </c>
    </row>
    <row r="1121" spans="1:16" x14ac:dyDescent="0.25">
      <c r="A1121" s="2">
        <v>43031</v>
      </c>
      <c r="B1121" t="s">
        <v>2</v>
      </c>
      <c r="C1121" s="3" t="s">
        <v>72</v>
      </c>
      <c r="D1121" s="3">
        <v>0.65277777777777779</v>
      </c>
      <c r="F1121" s="7"/>
      <c r="P1121">
        <v>1</v>
      </c>
    </row>
    <row r="1122" spans="1:16" x14ac:dyDescent="0.25">
      <c r="A1122" s="2">
        <v>43031</v>
      </c>
      <c r="B1122" t="s">
        <v>2</v>
      </c>
      <c r="C1122" s="3" t="s">
        <v>72</v>
      </c>
      <c r="D1122" s="3">
        <v>0.65416666666666667</v>
      </c>
      <c r="H1122">
        <v>1</v>
      </c>
      <c r="J1122" t="s">
        <v>11</v>
      </c>
    </row>
    <row r="1123" spans="1:16" x14ac:dyDescent="0.25">
      <c r="A1123" s="2">
        <v>43031</v>
      </c>
      <c r="B1123" t="s">
        <v>2</v>
      </c>
      <c r="C1123" s="3" t="s">
        <v>72</v>
      </c>
      <c r="D1123" s="3">
        <v>0.65416666666666667</v>
      </c>
      <c r="H1123">
        <v>1</v>
      </c>
      <c r="J1123" t="s">
        <v>5</v>
      </c>
    </row>
    <row r="1124" spans="1:16" x14ac:dyDescent="0.25">
      <c r="A1124" s="2">
        <v>43031</v>
      </c>
      <c r="B1124" t="s">
        <v>2</v>
      </c>
      <c r="C1124" s="3" t="s">
        <v>72</v>
      </c>
      <c r="D1124" s="3">
        <v>0.65833333333333333</v>
      </c>
      <c r="H1124">
        <v>1</v>
      </c>
      <c r="I1124" t="s">
        <v>9</v>
      </c>
      <c r="J1124" t="s">
        <v>1</v>
      </c>
      <c r="K1124">
        <v>1</v>
      </c>
      <c r="L1124">
        <v>2</v>
      </c>
      <c r="M1124">
        <v>1</v>
      </c>
    </row>
    <row r="1125" spans="1:16" x14ac:dyDescent="0.25">
      <c r="A1125" s="2">
        <v>43031</v>
      </c>
      <c r="B1125" t="s">
        <v>2</v>
      </c>
      <c r="C1125" s="3" t="s">
        <v>72</v>
      </c>
      <c r="D1125" s="3">
        <v>0.66041666666666665</v>
      </c>
      <c r="H1125">
        <v>1</v>
      </c>
      <c r="J1125" t="s">
        <v>7</v>
      </c>
    </row>
    <row r="1126" spans="1:16" x14ac:dyDescent="0.25">
      <c r="A1126" s="2">
        <v>43031</v>
      </c>
      <c r="B1126" t="s">
        <v>2</v>
      </c>
      <c r="C1126" s="3" t="s">
        <v>72</v>
      </c>
      <c r="D1126" s="3">
        <v>0.66319444444444442</v>
      </c>
      <c r="H1126">
        <v>1</v>
      </c>
    </row>
    <row r="1127" spans="1:16" x14ac:dyDescent="0.25">
      <c r="A1127" s="2">
        <v>43031</v>
      </c>
      <c r="B1127" t="s">
        <v>2</v>
      </c>
      <c r="C1127" s="3" t="s">
        <v>72</v>
      </c>
      <c r="D1127" s="3">
        <v>0.66388888888888886</v>
      </c>
      <c r="H1127">
        <v>1</v>
      </c>
      <c r="J1127" t="s">
        <v>5</v>
      </c>
    </row>
    <row r="1128" spans="1:16" s="6" customFormat="1" x14ac:dyDescent="0.25">
      <c r="A1128" s="18">
        <v>43031</v>
      </c>
      <c r="B1128" s="6" t="s">
        <v>2</v>
      </c>
      <c r="C1128" s="20" t="s">
        <v>72</v>
      </c>
      <c r="D1128" s="20">
        <v>0.6645833333333333</v>
      </c>
      <c r="E1128" s="6">
        <v>1</v>
      </c>
      <c r="F1128" s="6" t="s">
        <v>3</v>
      </c>
      <c r="G1128" s="6" t="s">
        <v>1</v>
      </c>
    </row>
    <row r="1129" spans="1:16" s="6" customFormat="1" x14ac:dyDescent="0.25">
      <c r="A1129" s="18">
        <v>43031</v>
      </c>
      <c r="B1129" s="6" t="s">
        <v>2</v>
      </c>
      <c r="C1129" s="20" t="s">
        <v>72</v>
      </c>
      <c r="D1129" s="20">
        <v>0.67013888888888884</v>
      </c>
      <c r="E1129" s="6">
        <v>1</v>
      </c>
      <c r="F1129" s="6" t="s">
        <v>9</v>
      </c>
      <c r="G1129" s="6" t="s">
        <v>5</v>
      </c>
    </row>
    <row r="1130" spans="1:16" x14ac:dyDescent="0.25">
      <c r="A1130" s="2">
        <v>43031</v>
      </c>
      <c r="B1130" t="s">
        <v>2</v>
      </c>
      <c r="C1130" s="3" t="s">
        <v>72</v>
      </c>
      <c r="D1130" s="3">
        <v>0.67083333333333339</v>
      </c>
      <c r="H1130">
        <v>1</v>
      </c>
      <c r="I1130" t="s">
        <v>3</v>
      </c>
      <c r="J1130" t="s">
        <v>1</v>
      </c>
    </row>
    <row r="1131" spans="1:16" x14ac:dyDescent="0.25">
      <c r="A1131" s="2">
        <v>43031</v>
      </c>
      <c r="B1131" t="s">
        <v>2</v>
      </c>
      <c r="C1131" s="3" t="s">
        <v>72</v>
      </c>
      <c r="D1131" s="3">
        <v>0.67708333333333337</v>
      </c>
      <c r="H1131">
        <v>1</v>
      </c>
      <c r="I1131" t="s">
        <v>20</v>
      </c>
      <c r="J1131" t="s">
        <v>5</v>
      </c>
      <c r="K1131">
        <v>1</v>
      </c>
      <c r="L1131">
        <v>2</v>
      </c>
      <c r="M1131">
        <v>1</v>
      </c>
    </row>
    <row r="1132" spans="1:16" x14ac:dyDescent="0.25">
      <c r="A1132" s="2">
        <v>43031</v>
      </c>
      <c r="B1132" t="s">
        <v>2</v>
      </c>
      <c r="C1132" s="3" t="s">
        <v>72</v>
      </c>
      <c r="D1132" s="3">
        <v>0.67847222222222225</v>
      </c>
      <c r="H1132">
        <v>1</v>
      </c>
      <c r="I1132" t="s">
        <v>12</v>
      </c>
      <c r="J1132" t="s">
        <v>13</v>
      </c>
    </row>
    <row r="1133" spans="1:16" x14ac:dyDescent="0.25">
      <c r="A1133" s="2">
        <v>43031</v>
      </c>
      <c r="B1133" t="s">
        <v>2</v>
      </c>
      <c r="C1133" s="3" t="s">
        <v>72</v>
      </c>
      <c r="D1133" s="3">
        <v>0.68055555555555547</v>
      </c>
      <c r="H1133">
        <v>1</v>
      </c>
      <c r="I1133" t="s">
        <v>3</v>
      </c>
      <c r="J1133" t="s">
        <v>1</v>
      </c>
    </row>
    <row r="1134" spans="1:16" x14ac:dyDescent="0.25">
      <c r="A1134" s="2">
        <v>43033</v>
      </c>
      <c r="B1134" t="s">
        <v>2</v>
      </c>
      <c r="C1134" s="3" t="s">
        <v>73</v>
      </c>
      <c r="D1134" s="3">
        <v>0.39583333333333331</v>
      </c>
      <c r="H1134">
        <v>1</v>
      </c>
    </row>
    <row r="1135" spans="1:16" x14ac:dyDescent="0.25">
      <c r="A1135" s="2">
        <v>43033</v>
      </c>
      <c r="B1135" t="s">
        <v>2</v>
      </c>
      <c r="C1135" s="3" t="s">
        <v>73</v>
      </c>
      <c r="D1135" s="3">
        <v>0.3972222222222222</v>
      </c>
      <c r="H1135">
        <v>1</v>
      </c>
      <c r="I1135" t="s">
        <v>20</v>
      </c>
      <c r="J1135" t="s">
        <v>5</v>
      </c>
      <c r="K1135">
        <v>1</v>
      </c>
      <c r="L1135">
        <v>2</v>
      </c>
      <c r="M1135">
        <v>1</v>
      </c>
    </row>
    <row r="1136" spans="1:16" s="29" customFormat="1" x14ac:dyDescent="0.25">
      <c r="A1136" s="28">
        <v>43033</v>
      </c>
      <c r="B1136" s="29" t="s">
        <v>2</v>
      </c>
      <c r="C1136" s="31" t="s">
        <v>73</v>
      </c>
      <c r="D1136" s="31">
        <v>0.3979166666666667</v>
      </c>
      <c r="E1136" s="29" t="s">
        <v>89</v>
      </c>
    </row>
    <row r="1137" spans="1:16" x14ac:dyDescent="0.25">
      <c r="A1137" s="2">
        <v>43033</v>
      </c>
      <c r="B1137" t="s">
        <v>2</v>
      </c>
      <c r="C1137" s="3" t="s">
        <v>73</v>
      </c>
      <c r="D1137" s="3">
        <v>0.39861111111111108</v>
      </c>
      <c r="F1137" s="7"/>
      <c r="P1137">
        <v>8</v>
      </c>
    </row>
    <row r="1138" spans="1:16" x14ac:dyDescent="0.25">
      <c r="A1138" s="2">
        <v>43033</v>
      </c>
      <c r="B1138" t="s">
        <v>2</v>
      </c>
      <c r="C1138" s="3" t="s">
        <v>73</v>
      </c>
      <c r="D1138" s="3">
        <v>0.39930555555555558</v>
      </c>
      <c r="H1138">
        <v>1</v>
      </c>
      <c r="I1138" t="s">
        <v>3</v>
      </c>
      <c r="J1138" t="s">
        <v>4</v>
      </c>
      <c r="M1138">
        <v>1</v>
      </c>
    </row>
    <row r="1139" spans="1:16" s="6" customFormat="1" x14ac:dyDescent="0.25">
      <c r="A1139" s="18">
        <v>43033</v>
      </c>
      <c r="B1139" s="6" t="s">
        <v>2</v>
      </c>
      <c r="C1139" s="20" t="s">
        <v>73</v>
      </c>
      <c r="D1139" s="20">
        <v>0.39999999999999997</v>
      </c>
      <c r="E1139" s="6">
        <v>1</v>
      </c>
      <c r="F1139" s="6" t="s">
        <v>12</v>
      </c>
      <c r="G1139" s="6" t="s">
        <v>13</v>
      </c>
    </row>
    <row r="1140" spans="1:16" x14ac:dyDescent="0.25">
      <c r="A1140" s="2">
        <v>43033</v>
      </c>
      <c r="B1140" t="s">
        <v>2</v>
      </c>
      <c r="C1140" s="3" t="s">
        <v>73</v>
      </c>
      <c r="D1140" s="3">
        <v>0.40208333333333335</v>
      </c>
      <c r="H1140">
        <v>1</v>
      </c>
      <c r="J1140" t="s">
        <v>5</v>
      </c>
    </row>
    <row r="1141" spans="1:16" x14ac:dyDescent="0.25">
      <c r="A1141" s="2">
        <v>43033</v>
      </c>
      <c r="B1141" t="s">
        <v>2</v>
      </c>
      <c r="C1141" s="3" t="s">
        <v>73</v>
      </c>
      <c r="D1141" s="3">
        <v>0.40277777777777773</v>
      </c>
      <c r="H1141">
        <v>1</v>
      </c>
    </row>
    <row r="1142" spans="1:16" x14ac:dyDescent="0.25">
      <c r="A1142" s="2">
        <v>43033</v>
      </c>
      <c r="B1142" t="s">
        <v>2</v>
      </c>
      <c r="C1142" s="3" t="s">
        <v>73</v>
      </c>
      <c r="D1142" s="3">
        <v>0.4069444444444445</v>
      </c>
      <c r="H1142">
        <v>1</v>
      </c>
      <c r="J1142" t="s">
        <v>1</v>
      </c>
    </row>
    <row r="1143" spans="1:16" s="6" customFormat="1" x14ac:dyDescent="0.25">
      <c r="A1143" s="18">
        <v>43033</v>
      </c>
      <c r="B1143" s="6" t="s">
        <v>2</v>
      </c>
      <c r="C1143" s="20" t="s">
        <v>73</v>
      </c>
      <c r="D1143" s="20">
        <v>0.40763888888888888</v>
      </c>
      <c r="E1143" s="6">
        <v>1</v>
      </c>
      <c r="F1143" s="6" t="s">
        <v>3</v>
      </c>
      <c r="G1143" s="6" t="s">
        <v>1</v>
      </c>
    </row>
    <row r="1144" spans="1:16" x14ac:dyDescent="0.25">
      <c r="A1144" s="2">
        <v>43033</v>
      </c>
      <c r="B1144" t="s">
        <v>2</v>
      </c>
      <c r="C1144" s="3" t="s">
        <v>73</v>
      </c>
      <c r="D1144" s="3">
        <v>0.41111111111111115</v>
      </c>
      <c r="N1144">
        <v>1</v>
      </c>
      <c r="O1144">
        <v>0</v>
      </c>
    </row>
    <row r="1145" spans="1:16" x14ac:dyDescent="0.25">
      <c r="A1145" s="2">
        <v>43033</v>
      </c>
      <c r="B1145" t="s">
        <v>2</v>
      </c>
      <c r="C1145" s="3" t="s">
        <v>73</v>
      </c>
      <c r="D1145" s="3">
        <v>0.4145833333333333</v>
      </c>
      <c r="H1145">
        <v>1</v>
      </c>
      <c r="J1145" t="s">
        <v>1</v>
      </c>
    </row>
    <row r="1146" spans="1:16" s="6" customFormat="1" x14ac:dyDescent="0.25">
      <c r="A1146" s="18">
        <v>43033</v>
      </c>
      <c r="B1146" s="6" t="s">
        <v>2</v>
      </c>
      <c r="C1146" s="20" t="s">
        <v>73</v>
      </c>
      <c r="D1146" s="20">
        <v>0.41666666666666669</v>
      </c>
      <c r="E1146" s="6">
        <v>1</v>
      </c>
      <c r="F1146" s="6" t="s">
        <v>3</v>
      </c>
      <c r="G1146" s="6" t="s">
        <v>4</v>
      </c>
      <c r="K1146" s="6">
        <v>1</v>
      </c>
      <c r="L1146" s="6">
        <v>2</v>
      </c>
      <c r="M1146" s="6">
        <v>1</v>
      </c>
    </row>
    <row r="1147" spans="1:16" x14ac:dyDescent="0.25">
      <c r="A1147" s="2">
        <v>43033</v>
      </c>
      <c r="B1147" t="s">
        <v>2</v>
      </c>
      <c r="C1147" s="3" t="s">
        <v>73</v>
      </c>
      <c r="D1147" s="3">
        <v>0.41944444444444445</v>
      </c>
      <c r="H1147">
        <v>1</v>
      </c>
      <c r="K1147" s="6">
        <v>1</v>
      </c>
      <c r="L1147" s="6">
        <v>2</v>
      </c>
    </row>
    <row r="1148" spans="1:16" x14ac:dyDescent="0.25">
      <c r="A1148" s="2">
        <v>43033</v>
      </c>
      <c r="B1148" t="s">
        <v>2</v>
      </c>
      <c r="C1148" s="3" t="s">
        <v>73</v>
      </c>
      <c r="D1148" s="3">
        <v>0.42083333333333334</v>
      </c>
      <c r="H1148">
        <v>1</v>
      </c>
      <c r="J1148" t="s">
        <v>11</v>
      </c>
    </row>
    <row r="1149" spans="1:16" x14ac:dyDescent="0.25">
      <c r="A1149" s="2">
        <v>43033</v>
      </c>
      <c r="B1149" t="s">
        <v>2</v>
      </c>
      <c r="C1149" s="3" t="s">
        <v>73</v>
      </c>
      <c r="D1149" s="3">
        <v>0.42222222222222222</v>
      </c>
      <c r="H1149">
        <v>1</v>
      </c>
      <c r="I1149" t="s">
        <v>3</v>
      </c>
      <c r="J1149" t="s">
        <v>1</v>
      </c>
    </row>
    <row r="1150" spans="1:16" s="6" customFormat="1" x14ac:dyDescent="0.25">
      <c r="A1150" s="18">
        <v>43033</v>
      </c>
      <c r="B1150" s="6" t="s">
        <v>2</v>
      </c>
      <c r="C1150" s="20" t="s">
        <v>73</v>
      </c>
      <c r="D1150" s="20">
        <v>0.42291666666666666</v>
      </c>
      <c r="E1150" s="6">
        <v>1</v>
      </c>
      <c r="F1150" s="6" t="s">
        <v>9</v>
      </c>
      <c r="G1150" s="6" t="s">
        <v>5</v>
      </c>
    </row>
    <row r="1151" spans="1:16" x14ac:dyDescent="0.25">
      <c r="A1151" s="2">
        <v>43033</v>
      </c>
      <c r="B1151" t="s">
        <v>2</v>
      </c>
      <c r="C1151" s="3" t="s">
        <v>73</v>
      </c>
      <c r="D1151" s="3">
        <v>0.42638888888888887</v>
      </c>
      <c r="H1151">
        <v>1</v>
      </c>
      <c r="J1151" t="s">
        <v>1</v>
      </c>
    </row>
    <row r="1152" spans="1:16" x14ac:dyDescent="0.25">
      <c r="A1152" s="2">
        <v>43033</v>
      </c>
      <c r="B1152" t="s">
        <v>2</v>
      </c>
      <c r="C1152" s="3" t="s">
        <v>74</v>
      </c>
      <c r="D1152" s="3">
        <v>0.4291666666666667</v>
      </c>
      <c r="H1152">
        <v>1</v>
      </c>
      <c r="J1152" t="s">
        <v>5</v>
      </c>
    </row>
    <row r="1153" spans="1:16" s="6" customFormat="1" x14ac:dyDescent="0.25">
      <c r="A1153" s="18">
        <v>43033</v>
      </c>
      <c r="B1153" s="6" t="s">
        <v>2</v>
      </c>
      <c r="C1153" s="20" t="s">
        <v>74</v>
      </c>
      <c r="D1153" s="20">
        <v>0.42986111111111108</v>
      </c>
      <c r="E1153" s="6">
        <v>1</v>
      </c>
      <c r="F1153" s="6" t="s">
        <v>9</v>
      </c>
      <c r="G1153" s="6" t="s">
        <v>5</v>
      </c>
      <c r="K1153" s="6">
        <v>1</v>
      </c>
      <c r="L1153" s="6">
        <v>2</v>
      </c>
      <c r="M1153" s="6">
        <v>1</v>
      </c>
    </row>
    <row r="1154" spans="1:16" s="29" customFormat="1" x14ac:dyDescent="0.25">
      <c r="A1154" s="28">
        <v>43033</v>
      </c>
      <c r="B1154" s="29" t="s">
        <v>2</v>
      </c>
      <c r="C1154" s="31" t="s">
        <v>74</v>
      </c>
      <c r="D1154" s="31">
        <v>0.43055555555555558</v>
      </c>
      <c r="E1154" s="29" t="s">
        <v>90</v>
      </c>
    </row>
    <row r="1155" spans="1:16" x14ac:dyDescent="0.25">
      <c r="A1155" s="2">
        <v>43033</v>
      </c>
      <c r="B1155" t="s">
        <v>2</v>
      </c>
      <c r="C1155" s="3" t="s">
        <v>74</v>
      </c>
      <c r="D1155" s="3">
        <v>0.43124999999999997</v>
      </c>
      <c r="F1155" s="7"/>
      <c r="P1155">
        <v>8</v>
      </c>
    </row>
    <row r="1156" spans="1:16" s="6" customFormat="1" x14ac:dyDescent="0.25">
      <c r="A1156" s="18">
        <v>43033</v>
      </c>
      <c r="B1156" s="6" t="s">
        <v>2</v>
      </c>
      <c r="C1156" s="20" t="s">
        <v>74</v>
      </c>
      <c r="D1156" s="20">
        <v>0.43194444444444446</v>
      </c>
      <c r="E1156" s="6">
        <v>1</v>
      </c>
      <c r="G1156" s="6" t="s">
        <v>7</v>
      </c>
      <c r="K1156" s="6">
        <v>1</v>
      </c>
      <c r="L1156" s="6">
        <v>5</v>
      </c>
      <c r="M1156" s="6">
        <v>5</v>
      </c>
    </row>
    <row r="1157" spans="1:16" x14ac:dyDescent="0.25">
      <c r="A1157" s="2">
        <v>43033</v>
      </c>
      <c r="B1157" t="s">
        <v>2</v>
      </c>
      <c r="C1157" s="3" t="s">
        <v>74</v>
      </c>
      <c r="D1157" s="3">
        <v>0.43472222222222223</v>
      </c>
      <c r="H1157">
        <v>1</v>
      </c>
      <c r="K1157">
        <v>1</v>
      </c>
      <c r="L1157">
        <v>2</v>
      </c>
      <c r="M1157">
        <v>1</v>
      </c>
    </row>
    <row r="1158" spans="1:16" s="6" customFormat="1" x14ac:dyDescent="0.25">
      <c r="A1158" s="18">
        <v>43033</v>
      </c>
      <c r="B1158" s="6" t="s">
        <v>2</v>
      </c>
      <c r="C1158" s="20" t="s">
        <v>74</v>
      </c>
      <c r="D1158" s="20">
        <v>0.43611111111111112</v>
      </c>
      <c r="E1158" s="6">
        <v>1</v>
      </c>
      <c r="F1158" s="6" t="s">
        <v>9</v>
      </c>
      <c r="G1158" s="6" t="s">
        <v>5</v>
      </c>
      <c r="N1158" s="6">
        <v>1</v>
      </c>
      <c r="O1158" s="6">
        <v>0</v>
      </c>
    </row>
    <row r="1159" spans="1:16" x14ac:dyDescent="0.25">
      <c r="A1159" s="2">
        <v>43033</v>
      </c>
      <c r="B1159" t="s">
        <v>2</v>
      </c>
      <c r="C1159" s="3" t="s">
        <v>74</v>
      </c>
      <c r="D1159" s="3">
        <v>0.4381944444444445</v>
      </c>
      <c r="H1159">
        <v>1</v>
      </c>
      <c r="J1159" t="s">
        <v>11</v>
      </c>
      <c r="K1159">
        <v>1</v>
      </c>
      <c r="L1159">
        <v>2</v>
      </c>
      <c r="M1159">
        <v>2</v>
      </c>
    </row>
    <row r="1160" spans="1:16" s="6" customFormat="1" x14ac:dyDescent="0.25">
      <c r="A1160" s="18">
        <v>43033</v>
      </c>
      <c r="B1160" s="6" t="s">
        <v>2</v>
      </c>
      <c r="C1160" s="20" t="s">
        <v>74</v>
      </c>
      <c r="D1160" s="20">
        <v>0.43958333333333338</v>
      </c>
      <c r="E1160" s="6">
        <v>1</v>
      </c>
      <c r="G1160" s="6" t="s">
        <v>7</v>
      </c>
      <c r="K1160" s="6">
        <v>1</v>
      </c>
      <c r="L1160" s="6">
        <v>2</v>
      </c>
      <c r="M1160" s="6">
        <v>1</v>
      </c>
    </row>
    <row r="1161" spans="1:16" x14ac:dyDescent="0.25">
      <c r="A1161" s="2">
        <v>43033</v>
      </c>
      <c r="B1161" t="s">
        <v>2</v>
      </c>
      <c r="C1161" s="3" t="s">
        <v>74</v>
      </c>
      <c r="D1161" s="3">
        <v>0.44375000000000003</v>
      </c>
      <c r="H1161">
        <v>1</v>
      </c>
      <c r="I1161" t="s">
        <v>47</v>
      </c>
      <c r="J1161" t="s">
        <v>5</v>
      </c>
    </row>
    <row r="1162" spans="1:16" s="6" customFormat="1" x14ac:dyDescent="0.25">
      <c r="A1162" s="18">
        <v>43033</v>
      </c>
      <c r="B1162" s="6" t="s">
        <v>2</v>
      </c>
      <c r="C1162" s="20" t="s">
        <v>74</v>
      </c>
      <c r="D1162" s="20">
        <v>0.44444444444444442</v>
      </c>
      <c r="E1162" s="6">
        <v>1</v>
      </c>
      <c r="K1162" s="6">
        <v>1</v>
      </c>
      <c r="L1162" s="6">
        <v>3</v>
      </c>
      <c r="M1162" s="6">
        <v>0</v>
      </c>
    </row>
    <row r="1163" spans="1:16" x14ac:dyDescent="0.25">
      <c r="A1163" s="2">
        <v>43033</v>
      </c>
      <c r="B1163" t="s">
        <v>2</v>
      </c>
      <c r="C1163" s="3" t="s">
        <v>74</v>
      </c>
      <c r="D1163" s="3">
        <v>0.4458333333333333</v>
      </c>
      <c r="H1163">
        <v>1</v>
      </c>
      <c r="I1163" t="s">
        <v>9</v>
      </c>
      <c r="J1163" t="s">
        <v>5</v>
      </c>
      <c r="K1163">
        <v>1</v>
      </c>
      <c r="L1163">
        <v>5</v>
      </c>
      <c r="M1163" t="s">
        <v>8</v>
      </c>
    </row>
    <row r="1164" spans="1:16" x14ac:dyDescent="0.25">
      <c r="A1164" s="2">
        <v>43033</v>
      </c>
      <c r="B1164" t="s">
        <v>2</v>
      </c>
      <c r="C1164" s="3" t="s">
        <v>74</v>
      </c>
      <c r="D1164" s="3">
        <v>0.44930555555555557</v>
      </c>
      <c r="H1164">
        <v>1</v>
      </c>
      <c r="J1164" t="s">
        <v>1</v>
      </c>
    </row>
    <row r="1165" spans="1:16" x14ac:dyDescent="0.25">
      <c r="A1165" s="2">
        <v>43033</v>
      </c>
      <c r="B1165" t="s">
        <v>2</v>
      </c>
      <c r="C1165" s="3" t="s">
        <v>74</v>
      </c>
      <c r="D1165" s="3">
        <v>0.4548611111111111</v>
      </c>
      <c r="H1165">
        <v>1</v>
      </c>
      <c r="J1165" t="s">
        <v>11</v>
      </c>
      <c r="K1165">
        <v>1</v>
      </c>
      <c r="L1165">
        <v>3</v>
      </c>
      <c r="M1165">
        <v>3</v>
      </c>
    </row>
    <row r="1166" spans="1:16" x14ac:dyDescent="0.25">
      <c r="A1166" s="2">
        <v>43033</v>
      </c>
      <c r="B1166" t="s">
        <v>2</v>
      </c>
      <c r="C1166" s="3" t="s">
        <v>74</v>
      </c>
      <c r="D1166" s="3">
        <v>0.4548611111111111</v>
      </c>
      <c r="H1166">
        <v>1</v>
      </c>
      <c r="J1166" t="s">
        <v>1</v>
      </c>
    </row>
    <row r="1167" spans="1:16" s="6" customFormat="1" x14ac:dyDescent="0.25">
      <c r="A1167" s="18">
        <v>43033</v>
      </c>
      <c r="B1167" s="6" t="s">
        <v>2</v>
      </c>
      <c r="C1167" s="20" t="s">
        <v>74</v>
      </c>
      <c r="D1167" s="20">
        <v>0.45555555555555555</v>
      </c>
      <c r="E1167" s="6">
        <v>1</v>
      </c>
      <c r="F1167" s="6" t="s">
        <v>9</v>
      </c>
      <c r="G1167" s="6" t="s">
        <v>1</v>
      </c>
    </row>
    <row r="1168" spans="1:16" x14ac:dyDescent="0.25">
      <c r="A1168" s="2">
        <v>43033</v>
      </c>
      <c r="B1168" t="s">
        <v>2</v>
      </c>
      <c r="C1168" s="3" t="s">
        <v>74</v>
      </c>
      <c r="D1168" s="3">
        <v>0.45833333333333331</v>
      </c>
      <c r="H1168">
        <v>1</v>
      </c>
    </row>
    <row r="1169" spans="1:16" s="6" customFormat="1" x14ac:dyDescent="0.25">
      <c r="A1169" s="18">
        <v>43033</v>
      </c>
      <c r="B1169" s="6" t="s">
        <v>2</v>
      </c>
      <c r="C1169" s="20" t="s">
        <v>74</v>
      </c>
      <c r="D1169" s="20">
        <v>0.45902777777777781</v>
      </c>
      <c r="E1169" s="6">
        <v>1</v>
      </c>
      <c r="F1169" s="6" t="s">
        <v>9</v>
      </c>
      <c r="G1169" s="6" t="s">
        <v>5</v>
      </c>
      <c r="K1169" s="6">
        <v>1</v>
      </c>
      <c r="L1169" s="6">
        <v>2</v>
      </c>
      <c r="M1169" s="6">
        <v>1</v>
      </c>
    </row>
    <row r="1170" spans="1:16" x14ac:dyDescent="0.25">
      <c r="A1170" s="2">
        <v>43033</v>
      </c>
      <c r="B1170" t="s">
        <v>2</v>
      </c>
      <c r="C1170" s="3" t="s">
        <v>74</v>
      </c>
      <c r="D1170" s="3">
        <v>0.45902777777777781</v>
      </c>
      <c r="N1170">
        <v>1</v>
      </c>
      <c r="O1170">
        <v>0</v>
      </c>
    </row>
    <row r="1171" spans="1:16" x14ac:dyDescent="0.25">
      <c r="A1171" s="2">
        <v>43033</v>
      </c>
      <c r="B1171" t="s">
        <v>2</v>
      </c>
      <c r="C1171" s="3" t="s">
        <v>60</v>
      </c>
      <c r="D1171" s="3">
        <v>0.47500000000000003</v>
      </c>
      <c r="H1171">
        <v>1</v>
      </c>
      <c r="J1171" t="s">
        <v>5</v>
      </c>
    </row>
    <row r="1172" spans="1:16" s="6" customFormat="1" x14ac:dyDescent="0.25">
      <c r="A1172" s="18">
        <v>43033</v>
      </c>
      <c r="B1172" s="6" t="s">
        <v>2</v>
      </c>
      <c r="C1172" s="20" t="s">
        <v>60</v>
      </c>
      <c r="D1172" s="20">
        <v>0.47638888888888892</v>
      </c>
      <c r="E1172" s="6">
        <v>1</v>
      </c>
      <c r="F1172" s="6" t="s">
        <v>12</v>
      </c>
      <c r="G1172" s="6" t="s">
        <v>11</v>
      </c>
    </row>
    <row r="1173" spans="1:16" s="29" customFormat="1" x14ac:dyDescent="0.25">
      <c r="A1173" s="28">
        <v>43033</v>
      </c>
      <c r="B1173" s="29" t="s">
        <v>2</v>
      </c>
      <c r="C1173" s="31" t="s">
        <v>60</v>
      </c>
      <c r="D1173" s="31">
        <v>0.4770833333333333</v>
      </c>
      <c r="E1173" s="29" t="s">
        <v>94</v>
      </c>
    </row>
    <row r="1174" spans="1:16" x14ac:dyDescent="0.25">
      <c r="A1174" s="2">
        <v>43033</v>
      </c>
      <c r="B1174" t="s">
        <v>2</v>
      </c>
      <c r="C1174" s="3" t="s">
        <v>60</v>
      </c>
      <c r="D1174" s="3">
        <v>0.4770833333333333</v>
      </c>
      <c r="F1174" s="7"/>
      <c r="P1174">
        <v>3</v>
      </c>
    </row>
    <row r="1175" spans="1:16" x14ac:dyDescent="0.25">
      <c r="A1175" s="2">
        <v>43033</v>
      </c>
      <c r="B1175" t="s">
        <v>2</v>
      </c>
      <c r="C1175" s="3" t="s">
        <v>60</v>
      </c>
      <c r="D1175" s="3">
        <v>0.4777777777777778</v>
      </c>
      <c r="H1175">
        <v>1</v>
      </c>
      <c r="I1175" t="s">
        <v>3</v>
      </c>
      <c r="J1175" t="s">
        <v>1</v>
      </c>
    </row>
    <row r="1176" spans="1:16" x14ac:dyDescent="0.25">
      <c r="A1176" s="2">
        <v>43033</v>
      </c>
      <c r="B1176" t="s">
        <v>2</v>
      </c>
      <c r="C1176" s="3" t="s">
        <v>60</v>
      </c>
      <c r="D1176" s="3">
        <v>0.4777777777777778</v>
      </c>
      <c r="H1176">
        <v>1</v>
      </c>
      <c r="J1176" t="s">
        <v>13</v>
      </c>
      <c r="K1176">
        <v>1</v>
      </c>
      <c r="L1176">
        <v>2</v>
      </c>
      <c r="M1176">
        <v>1</v>
      </c>
    </row>
    <row r="1177" spans="1:16" x14ac:dyDescent="0.25">
      <c r="A1177" s="2">
        <v>43033</v>
      </c>
      <c r="B1177" t="s">
        <v>2</v>
      </c>
      <c r="C1177" s="3" t="s">
        <v>60</v>
      </c>
      <c r="D1177" s="3">
        <v>0.4826388888888889</v>
      </c>
      <c r="H1177">
        <v>1</v>
      </c>
      <c r="I1177" t="s">
        <v>3</v>
      </c>
      <c r="J1177" t="s">
        <v>4</v>
      </c>
    </row>
    <row r="1178" spans="1:16" s="6" customFormat="1" x14ac:dyDescent="0.25">
      <c r="A1178" s="18">
        <v>43033</v>
      </c>
      <c r="B1178" s="6" t="s">
        <v>2</v>
      </c>
      <c r="C1178" s="20" t="s">
        <v>60</v>
      </c>
      <c r="D1178" s="20">
        <v>0.48333333333333334</v>
      </c>
      <c r="E1178" s="6">
        <v>1</v>
      </c>
      <c r="F1178" s="6" t="s">
        <v>12</v>
      </c>
      <c r="G1178" s="6" t="s">
        <v>13</v>
      </c>
      <c r="K1178" s="6">
        <v>1</v>
      </c>
      <c r="L1178" s="6">
        <v>2</v>
      </c>
      <c r="M1178" s="6">
        <v>1</v>
      </c>
    </row>
    <row r="1179" spans="1:16" x14ac:dyDescent="0.25">
      <c r="A1179" s="2">
        <v>43033</v>
      </c>
      <c r="B1179" t="s">
        <v>2</v>
      </c>
      <c r="C1179" s="3" t="s">
        <v>60</v>
      </c>
      <c r="D1179" s="3">
        <v>0.48541666666666666</v>
      </c>
      <c r="H1179">
        <v>1</v>
      </c>
      <c r="J1179" t="s">
        <v>1</v>
      </c>
    </row>
    <row r="1180" spans="1:16" s="6" customFormat="1" x14ac:dyDescent="0.25">
      <c r="A1180" s="18">
        <v>43033</v>
      </c>
      <c r="B1180" s="6" t="s">
        <v>2</v>
      </c>
      <c r="C1180" s="20" t="s">
        <v>60</v>
      </c>
      <c r="D1180" s="20">
        <v>0.4861111111111111</v>
      </c>
      <c r="E1180" s="6">
        <v>1</v>
      </c>
      <c r="F1180" s="6" t="s">
        <v>3</v>
      </c>
      <c r="G1180" s="6" t="s">
        <v>1</v>
      </c>
    </row>
    <row r="1181" spans="1:16" x14ac:dyDescent="0.25">
      <c r="A1181" s="2">
        <v>43033</v>
      </c>
      <c r="B1181" t="s">
        <v>2</v>
      </c>
      <c r="C1181" s="3" t="s">
        <v>60</v>
      </c>
      <c r="D1181" s="3">
        <v>0.48749999999999999</v>
      </c>
      <c r="H1181">
        <v>1</v>
      </c>
      <c r="I1181" t="s">
        <v>9</v>
      </c>
      <c r="J1181" t="s">
        <v>5</v>
      </c>
    </row>
    <row r="1182" spans="1:16" x14ac:dyDescent="0.25">
      <c r="A1182" s="2">
        <v>43033</v>
      </c>
      <c r="B1182" t="s">
        <v>2</v>
      </c>
      <c r="C1182" s="3" t="s">
        <v>83</v>
      </c>
      <c r="D1182" s="3">
        <v>0.40625</v>
      </c>
      <c r="H1182">
        <v>1</v>
      </c>
      <c r="I1182" t="s">
        <v>3</v>
      </c>
      <c r="J1182" t="s">
        <v>5</v>
      </c>
      <c r="K1182">
        <v>1</v>
      </c>
      <c r="L1182">
        <v>2</v>
      </c>
      <c r="M1182">
        <v>1</v>
      </c>
    </row>
    <row r="1183" spans="1:16" x14ac:dyDescent="0.25">
      <c r="A1183" s="2">
        <v>43033</v>
      </c>
      <c r="B1183" t="s">
        <v>2</v>
      </c>
      <c r="C1183" s="3" t="s">
        <v>83</v>
      </c>
      <c r="D1183" s="3">
        <v>0.4069444444444445</v>
      </c>
      <c r="H1183">
        <v>1</v>
      </c>
      <c r="J1183" t="s">
        <v>5</v>
      </c>
    </row>
    <row r="1184" spans="1:16" s="29" customFormat="1" x14ac:dyDescent="0.25">
      <c r="A1184" s="28">
        <v>43033</v>
      </c>
      <c r="B1184" s="29" t="s">
        <v>2</v>
      </c>
      <c r="C1184" s="31" t="s">
        <v>83</v>
      </c>
      <c r="D1184" s="31">
        <v>0.40763888888888888</v>
      </c>
      <c r="E1184" s="29" t="s">
        <v>93</v>
      </c>
    </row>
    <row r="1185" spans="1:16" x14ac:dyDescent="0.25">
      <c r="A1185" s="2">
        <v>43033</v>
      </c>
      <c r="B1185" t="s">
        <v>2</v>
      </c>
      <c r="C1185" s="3" t="s">
        <v>83</v>
      </c>
      <c r="D1185" s="3">
        <v>0.41666666666666669</v>
      </c>
      <c r="P1185">
        <v>1</v>
      </c>
    </row>
    <row r="1186" spans="1:16" s="6" customFormat="1" x14ac:dyDescent="0.25">
      <c r="A1186" s="18">
        <v>43033</v>
      </c>
      <c r="B1186" s="6" t="s">
        <v>2</v>
      </c>
      <c r="C1186" s="20" t="s">
        <v>83</v>
      </c>
      <c r="D1186" s="20">
        <v>0.49583333333333335</v>
      </c>
      <c r="E1186" s="6">
        <v>1</v>
      </c>
      <c r="F1186" s="6" t="s">
        <v>3</v>
      </c>
      <c r="G1186" s="6" t="s">
        <v>4</v>
      </c>
      <c r="K1186" s="6">
        <v>1</v>
      </c>
      <c r="L1186" s="6">
        <v>2</v>
      </c>
      <c r="M1186" s="6">
        <v>2</v>
      </c>
    </row>
    <row r="1187" spans="1:16" x14ac:dyDescent="0.25">
      <c r="A1187" s="2">
        <v>43033</v>
      </c>
      <c r="B1187" t="s">
        <v>2</v>
      </c>
      <c r="C1187" s="3" t="s">
        <v>83</v>
      </c>
      <c r="D1187" s="3">
        <v>0.41666666666666669</v>
      </c>
      <c r="H1187">
        <v>1</v>
      </c>
    </row>
    <row r="1188" spans="1:16" x14ac:dyDescent="0.25">
      <c r="A1188" s="2">
        <v>43033</v>
      </c>
      <c r="B1188" t="s">
        <v>2</v>
      </c>
      <c r="C1188" s="3" t="s">
        <v>83</v>
      </c>
      <c r="D1188" s="3">
        <v>0.46111111111111108</v>
      </c>
      <c r="H1188">
        <v>1</v>
      </c>
      <c r="I1188" t="s">
        <v>9</v>
      </c>
      <c r="J1188" t="s">
        <v>5</v>
      </c>
      <c r="K1188">
        <v>1</v>
      </c>
      <c r="L1188">
        <v>2</v>
      </c>
      <c r="M1188">
        <v>1</v>
      </c>
    </row>
    <row r="1189" spans="1:16" s="6" customFormat="1" x14ac:dyDescent="0.25">
      <c r="A1189" s="18">
        <v>43033</v>
      </c>
      <c r="B1189" s="6" t="s">
        <v>2</v>
      </c>
      <c r="C1189" s="20" t="s">
        <v>83</v>
      </c>
      <c r="D1189" s="20">
        <v>0.4201388888888889</v>
      </c>
      <c r="E1189" s="6">
        <v>1</v>
      </c>
      <c r="G1189" s="6" t="s">
        <v>4</v>
      </c>
      <c r="K1189" s="6">
        <v>1</v>
      </c>
      <c r="L1189" s="6">
        <v>2</v>
      </c>
    </row>
    <row r="1190" spans="1:16" x14ac:dyDescent="0.25">
      <c r="A1190" s="2">
        <v>43033</v>
      </c>
      <c r="B1190" t="s">
        <v>2</v>
      </c>
      <c r="C1190" s="3" t="s">
        <v>83</v>
      </c>
      <c r="D1190" s="3">
        <v>0.42083333333333334</v>
      </c>
      <c r="H1190">
        <v>1</v>
      </c>
      <c r="I1190" t="s">
        <v>75</v>
      </c>
      <c r="J1190" t="s">
        <v>4</v>
      </c>
      <c r="K1190">
        <v>1</v>
      </c>
      <c r="L1190">
        <v>2</v>
      </c>
      <c r="M1190">
        <v>1</v>
      </c>
    </row>
    <row r="1191" spans="1:16" x14ac:dyDescent="0.25">
      <c r="A1191" s="2">
        <v>43033</v>
      </c>
      <c r="B1191" t="s">
        <v>2</v>
      </c>
      <c r="C1191" s="3" t="s">
        <v>83</v>
      </c>
      <c r="D1191" s="3">
        <v>0.42222222222222222</v>
      </c>
      <c r="E1191" s="9"/>
      <c r="F1191" s="9"/>
      <c r="G1191" s="9"/>
      <c r="H1191">
        <v>1</v>
      </c>
      <c r="I1191" s="16" t="s">
        <v>20</v>
      </c>
      <c r="J1191" s="9" t="s">
        <v>5</v>
      </c>
    </row>
    <row r="1192" spans="1:16" s="6" customFormat="1" x14ac:dyDescent="0.25">
      <c r="A1192" s="18">
        <v>43033</v>
      </c>
      <c r="B1192" s="6" t="s">
        <v>2</v>
      </c>
      <c r="C1192" s="20" t="s">
        <v>83</v>
      </c>
      <c r="D1192" s="20">
        <v>0.42708333333333331</v>
      </c>
      <c r="E1192" s="6">
        <v>1</v>
      </c>
      <c r="F1192" s="6" t="s">
        <v>9</v>
      </c>
      <c r="G1192" s="6" t="s">
        <v>5</v>
      </c>
    </row>
    <row r="1193" spans="1:16" x14ac:dyDescent="0.25">
      <c r="A1193" s="2">
        <v>43033</v>
      </c>
      <c r="B1193" t="s">
        <v>2</v>
      </c>
      <c r="C1193" s="3" t="s">
        <v>23</v>
      </c>
      <c r="D1193" s="3">
        <v>0.43333333333333335</v>
      </c>
      <c r="H1193">
        <v>1</v>
      </c>
      <c r="I1193" t="s">
        <v>20</v>
      </c>
      <c r="J1193" t="s">
        <v>1</v>
      </c>
      <c r="K1193">
        <v>1</v>
      </c>
      <c r="L1193">
        <v>5</v>
      </c>
      <c r="M1193" t="s">
        <v>8</v>
      </c>
    </row>
    <row r="1194" spans="1:16" x14ac:dyDescent="0.25">
      <c r="A1194" s="2">
        <v>43033</v>
      </c>
      <c r="B1194" t="s">
        <v>2</v>
      </c>
      <c r="C1194" s="3" t="s">
        <v>23</v>
      </c>
      <c r="D1194" s="3">
        <v>0.4368055555555555</v>
      </c>
      <c r="H1194">
        <v>1</v>
      </c>
      <c r="I1194" t="s">
        <v>3</v>
      </c>
      <c r="J1194" t="s">
        <v>4</v>
      </c>
    </row>
    <row r="1195" spans="1:16" s="29" customFormat="1" x14ac:dyDescent="0.25">
      <c r="A1195" s="28">
        <v>43033</v>
      </c>
      <c r="B1195" s="29" t="s">
        <v>2</v>
      </c>
      <c r="C1195" s="31" t="s">
        <v>23</v>
      </c>
      <c r="D1195" s="31">
        <v>0.43958333333333338</v>
      </c>
      <c r="E1195" s="29" t="s">
        <v>85</v>
      </c>
    </row>
    <row r="1196" spans="1:16" x14ac:dyDescent="0.25">
      <c r="A1196" s="2">
        <v>43033</v>
      </c>
      <c r="B1196" t="s">
        <v>2</v>
      </c>
      <c r="C1196" s="3" t="s">
        <v>23</v>
      </c>
      <c r="D1196" s="3">
        <v>0.44444444444444442</v>
      </c>
      <c r="P1196">
        <v>2</v>
      </c>
    </row>
    <row r="1197" spans="1:16" s="6" customFormat="1" x14ac:dyDescent="0.25">
      <c r="A1197" s="18">
        <v>43033</v>
      </c>
      <c r="B1197" s="6" t="s">
        <v>2</v>
      </c>
      <c r="C1197" s="20" t="s">
        <v>23</v>
      </c>
      <c r="D1197" s="20">
        <v>0.50763888888888886</v>
      </c>
      <c r="E1197" s="6">
        <v>1</v>
      </c>
      <c r="F1197" s="15"/>
      <c r="G1197" s="6" t="s">
        <v>5</v>
      </c>
      <c r="K1197" s="6">
        <v>1</v>
      </c>
      <c r="L1197" s="6">
        <v>4</v>
      </c>
      <c r="M1197" s="6">
        <v>2</v>
      </c>
    </row>
    <row r="1198" spans="1:16" s="6" customFormat="1" x14ac:dyDescent="0.25">
      <c r="A1198" s="18">
        <v>43033</v>
      </c>
      <c r="B1198" s="6" t="s">
        <v>2</v>
      </c>
      <c r="C1198" s="20" t="s">
        <v>23</v>
      </c>
      <c r="D1198" s="20">
        <v>0.4381944444444445</v>
      </c>
      <c r="E1198" s="6">
        <v>1</v>
      </c>
      <c r="F1198" s="22" t="s">
        <v>3</v>
      </c>
      <c r="G1198" s="22" t="s">
        <v>5</v>
      </c>
      <c r="H1198" s="22"/>
      <c r="K1198" s="6">
        <v>1</v>
      </c>
      <c r="L1198" s="6">
        <v>3</v>
      </c>
      <c r="M1198" s="6">
        <v>2</v>
      </c>
    </row>
    <row r="1199" spans="1:16" x14ac:dyDescent="0.25">
      <c r="A1199" s="2">
        <v>43033</v>
      </c>
      <c r="B1199" t="s">
        <v>2</v>
      </c>
      <c r="C1199" s="3" t="s">
        <v>23</v>
      </c>
      <c r="D1199" s="3">
        <v>0.43958333333333338</v>
      </c>
      <c r="H1199">
        <v>1</v>
      </c>
      <c r="I1199" t="s">
        <v>9</v>
      </c>
      <c r="J1199" t="s">
        <v>5</v>
      </c>
      <c r="K1199">
        <v>1</v>
      </c>
      <c r="L1199">
        <v>2</v>
      </c>
      <c r="M1199">
        <v>1</v>
      </c>
    </row>
    <row r="1200" spans="1:16" s="6" customFormat="1" x14ac:dyDescent="0.25">
      <c r="A1200" s="18">
        <v>43033</v>
      </c>
      <c r="B1200" s="6" t="s">
        <v>2</v>
      </c>
      <c r="C1200" s="20" t="s">
        <v>23</v>
      </c>
      <c r="D1200" s="20">
        <v>0.44444444444444442</v>
      </c>
      <c r="E1200" s="6">
        <v>1</v>
      </c>
      <c r="F1200" s="6" t="s">
        <v>9</v>
      </c>
      <c r="G1200" s="6" t="s">
        <v>5</v>
      </c>
      <c r="J1200" s="6" t="s">
        <v>1</v>
      </c>
      <c r="K1200" s="6">
        <v>1</v>
      </c>
      <c r="L1200" s="6">
        <v>2</v>
      </c>
      <c r="M1200" s="6">
        <v>2</v>
      </c>
    </row>
    <row r="1201" spans="1:15" s="6" customFormat="1" x14ac:dyDescent="0.25">
      <c r="A1201" s="18">
        <v>43033</v>
      </c>
      <c r="B1201" s="6" t="s">
        <v>2</v>
      </c>
      <c r="C1201" s="20" t="s">
        <v>23</v>
      </c>
      <c r="D1201" s="20">
        <v>0.44513888888888892</v>
      </c>
      <c r="E1201" s="6">
        <v>1</v>
      </c>
      <c r="F1201" s="6" t="s">
        <v>12</v>
      </c>
      <c r="G1201" s="6" t="s">
        <v>4</v>
      </c>
      <c r="J1201" s="6" t="s">
        <v>11</v>
      </c>
      <c r="N1201" s="6">
        <v>1</v>
      </c>
      <c r="O1201" s="6">
        <v>1</v>
      </c>
    </row>
    <row r="1202" spans="1:15" x14ac:dyDescent="0.25">
      <c r="A1202" s="2">
        <v>43033</v>
      </c>
      <c r="B1202" t="s">
        <v>2</v>
      </c>
      <c r="C1202" s="3" t="s">
        <v>23</v>
      </c>
      <c r="D1202" s="3">
        <v>0.4465277777777778</v>
      </c>
      <c r="H1202">
        <v>1</v>
      </c>
      <c r="I1202" t="s">
        <v>18</v>
      </c>
      <c r="J1202" t="s">
        <v>5</v>
      </c>
      <c r="K1202">
        <v>1</v>
      </c>
      <c r="L1202">
        <v>3</v>
      </c>
      <c r="M1202">
        <v>1</v>
      </c>
    </row>
    <row r="1203" spans="1:15" s="6" customFormat="1" x14ac:dyDescent="0.25">
      <c r="A1203" s="18">
        <v>43033</v>
      </c>
      <c r="B1203" s="6" t="s">
        <v>2</v>
      </c>
      <c r="C1203" s="20" t="s">
        <v>23</v>
      </c>
      <c r="D1203" s="20">
        <v>0.4548611111111111</v>
      </c>
      <c r="E1203" s="6">
        <v>1</v>
      </c>
      <c r="F1203" s="6" t="s">
        <v>3</v>
      </c>
      <c r="G1203" s="6" t="s">
        <v>4</v>
      </c>
      <c r="K1203" s="6">
        <v>1</v>
      </c>
      <c r="L1203" s="6">
        <v>4</v>
      </c>
      <c r="M1203" s="6">
        <v>1</v>
      </c>
    </row>
    <row r="1204" spans="1:15" x14ac:dyDescent="0.25">
      <c r="A1204" s="2">
        <v>43033</v>
      </c>
      <c r="B1204" t="s">
        <v>2</v>
      </c>
      <c r="C1204" s="3" t="s">
        <v>23</v>
      </c>
      <c r="D1204" s="3">
        <v>0.46111111111111108</v>
      </c>
      <c r="H1204">
        <v>1</v>
      </c>
      <c r="J1204" t="s">
        <v>5</v>
      </c>
    </row>
    <row r="1205" spans="1:15" s="6" customFormat="1" x14ac:dyDescent="0.25">
      <c r="A1205" s="18">
        <v>43033</v>
      </c>
      <c r="B1205" s="6" t="s">
        <v>2</v>
      </c>
      <c r="C1205" s="20" t="s">
        <v>76</v>
      </c>
      <c r="D1205" s="20">
        <v>0.5229166666666667</v>
      </c>
      <c r="E1205" s="6">
        <v>1</v>
      </c>
      <c r="G1205" s="6" t="s">
        <v>7</v>
      </c>
    </row>
    <row r="1206" spans="1:15" s="6" customFormat="1" x14ac:dyDescent="0.25">
      <c r="A1206" s="18">
        <v>43033</v>
      </c>
      <c r="B1206" s="6" t="s">
        <v>2</v>
      </c>
      <c r="C1206" s="20" t="s">
        <v>76</v>
      </c>
      <c r="D1206" s="20">
        <v>0.52569444444444446</v>
      </c>
      <c r="E1206" s="6">
        <v>1</v>
      </c>
      <c r="F1206" s="6" t="s">
        <v>9</v>
      </c>
      <c r="G1206" s="6" t="s">
        <v>5</v>
      </c>
      <c r="K1206" s="6">
        <v>1</v>
      </c>
      <c r="L1206" s="6">
        <v>5</v>
      </c>
      <c r="M1206" s="6" t="s">
        <v>8</v>
      </c>
      <c r="N1206" s="6">
        <v>1</v>
      </c>
      <c r="O1206" s="6">
        <v>1</v>
      </c>
    </row>
    <row r="1207" spans="1:15" x14ac:dyDescent="0.25">
      <c r="A1207" s="2">
        <v>43033</v>
      </c>
      <c r="B1207" t="s">
        <v>2</v>
      </c>
      <c r="C1207" s="3" t="s">
        <v>76</v>
      </c>
      <c r="D1207" s="3">
        <v>0.53125</v>
      </c>
      <c r="H1207">
        <v>1</v>
      </c>
      <c r="J1207" t="s">
        <v>4</v>
      </c>
    </row>
    <row r="1208" spans="1:15" x14ac:dyDescent="0.25">
      <c r="A1208" s="2">
        <v>43033</v>
      </c>
      <c r="B1208" t="s">
        <v>2</v>
      </c>
      <c r="C1208" s="3" t="s">
        <v>76</v>
      </c>
      <c r="D1208" s="3">
        <v>0.53263888888888888</v>
      </c>
      <c r="H1208">
        <v>1</v>
      </c>
      <c r="I1208" t="s">
        <v>20</v>
      </c>
      <c r="J1208" t="s">
        <v>5</v>
      </c>
      <c r="K1208">
        <v>1</v>
      </c>
      <c r="L1208">
        <v>2</v>
      </c>
      <c r="M1208">
        <v>2</v>
      </c>
    </row>
    <row r="1209" spans="1:15" x14ac:dyDescent="0.25">
      <c r="A1209" s="2">
        <v>43033</v>
      </c>
      <c r="B1209" t="s">
        <v>2</v>
      </c>
      <c r="C1209" s="3" t="s">
        <v>76</v>
      </c>
      <c r="D1209" s="3">
        <v>0.53402777777777777</v>
      </c>
      <c r="H1209">
        <v>1</v>
      </c>
      <c r="K1209">
        <v>1</v>
      </c>
      <c r="L1209">
        <v>2</v>
      </c>
      <c r="M1209">
        <v>2</v>
      </c>
    </row>
    <row r="1210" spans="1:15" x14ac:dyDescent="0.25">
      <c r="A1210" s="2">
        <v>43033</v>
      </c>
      <c r="B1210" t="s">
        <v>2</v>
      </c>
      <c r="C1210" s="3" t="s">
        <v>76</v>
      </c>
      <c r="D1210" s="3">
        <v>0.53541666666666665</v>
      </c>
      <c r="H1210">
        <v>1</v>
      </c>
      <c r="J1210" t="s">
        <v>1</v>
      </c>
    </row>
    <row r="1211" spans="1:15" x14ac:dyDescent="0.25">
      <c r="A1211" s="2">
        <v>43033</v>
      </c>
      <c r="B1211" t="s">
        <v>2</v>
      </c>
      <c r="C1211" s="3" t="s">
        <v>76</v>
      </c>
      <c r="D1211" s="3">
        <v>0.53611111111111109</v>
      </c>
      <c r="H1211">
        <v>1</v>
      </c>
      <c r="I1211" t="s">
        <v>20</v>
      </c>
      <c r="J1211" t="s">
        <v>5</v>
      </c>
      <c r="K1211">
        <v>1</v>
      </c>
      <c r="L1211">
        <v>2</v>
      </c>
      <c r="M1211">
        <v>2</v>
      </c>
    </row>
    <row r="1212" spans="1:15" x14ac:dyDescent="0.25">
      <c r="A1212" s="2">
        <v>43033</v>
      </c>
      <c r="B1212" t="s">
        <v>2</v>
      </c>
      <c r="C1212" s="3" t="s">
        <v>76</v>
      </c>
      <c r="D1212" s="3">
        <v>0.53680555555555554</v>
      </c>
      <c r="H1212">
        <v>1</v>
      </c>
      <c r="J1212" t="s">
        <v>4</v>
      </c>
    </row>
    <row r="1213" spans="1:15" s="6" customFormat="1" x14ac:dyDescent="0.25">
      <c r="A1213" s="18">
        <v>43033</v>
      </c>
      <c r="B1213" s="6" t="s">
        <v>2</v>
      </c>
      <c r="C1213" s="20" t="s">
        <v>76</v>
      </c>
      <c r="D1213" s="20">
        <v>0.53749999999999998</v>
      </c>
      <c r="E1213" s="6">
        <v>1</v>
      </c>
      <c r="F1213" s="6" t="s">
        <v>3</v>
      </c>
    </row>
    <row r="1214" spans="1:15" x14ac:dyDescent="0.25">
      <c r="A1214" s="2">
        <v>43034</v>
      </c>
      <c r="B1214" t="s">
        <v>2</v>
      </c>
      <c r="C1214" s="3" t="s">
        <v>77</v>
      </c>
      <c r="D1214" s="3">
        <v>0.39583333333333331</v>
      </c>
      <c r="H1214">
        <v>1</v>
      </c>
      <c r="J1214" t="s">
        <v>1</v>
      </c>
    </row>
    <row r="1215" spans="1:15" x14ac:dyDescent="0.25">
      <c r="A1215" s="2">
        <v>43034</v>
      </c>
      <c r="B1215" t="s">
        <v>2</v>
      </c>
      <c r="C1215" s="3" t="s">
        <v>77</v>
      </c>
      <c r="D1215" s="3">
        <v>0.3972222222222222</v>
      </c>
      <c r="H1215">
        <v>1</v>
      </c>
      <c r="I1215" t="s">
        <v>20</v>
      </c>
      <c r="J1215" t="s">
        <v>1</v>
      </c>
      <c r="K1215">
        <v>1</v>
      </c>
      <c r="L1215">
        <v>2</v>
      </c>
      <c r="M1215">
        <v>1</v>
      </c>
    </row>
    <row r="1216" spans="1:15" s="29" customFormat="1" x14ac:dyDescent="0.25">
      <c r="A1216" s="28">
        <v>43034</v>
      </c>
      <c r="B1216" s="29" t="s">
        <v>2</v>
      </c>
      <c r="C1216" s="31" t="s">
        <v>77</v>
      </c>
      <c r="D1216" s="31">
        <v>0.3972222222222222</v>
      </c>
      <c r="E1216" s="29" t="s">
        <v>89</v>
      </c>
    </row>
    <row r="1217" spans="1:16" x14ac:dyDescent="0.25">
      <c r="A1217" s="2">
        <v>43034</v>
      </c>
      <c r="B1217" t="s">
        <v>2</v>
      </c>
      <c r="C1217" s="3" t="s">
        <v>77</v>
      </c>
      <c r="D1217" s="3">
        <v>0.3972222222222222</v>
      </c>
      <c r="F1217" s="7"/>
      <c r="P1217">
        <v>4</v>
      </c>
    </row>
    <row r="1218" spans="1:16" x14ac:dyDescent="0.25">
      <c r="A1218" s="2">
        <v>43034</v>
      </c>
      <c r="B1218" t="s">
        <v>2</v>
      </c>
      <c r="C1218" s="3" t="s">
        <v>77</v>
      </c>
      <c r="D1218" s="3">
        <v>0.3972222222222222</v>
      </c>
      <c r="H1218">
        <v>1</v>
      </c>
      <c r="J1218" t="s">
        <v>7</v>
      </c>
    </row>
    <row r="1219" spans="1:16" x14ac:dyDescent="0.25">
      <c r="A1219" s="2">
        <v>43034</v>
      </c>
      <c r="B1219" t="s">
        <v>2</v>
      </c>
      <c r="C1219" s="3" t="s">
        <v>77</v>
      </c>
      <c r="D1219" s="3">
        <v>0.39930555555555558</v>
      </c>
      <c r="H1219">
        <v>1</v>
      </c>
      <c r="J1219" t="s">
        <v>5</v>
      </c>
    </row>
    <row r="1220" spans="1:16" s="6" customFormat="1" x14ac:dyDescent="0.25">
      <c r="A1220" s="18">
        <v>43034</v>
      </c>
      <c r="B1220" s="6" t="s">
        <v>2</v>
      </c>
      <c r="C1220" s="20" t="s">
        <v>77</v>
      </c>
      <c r="D1220" s="20">
        <v>0.39999999999999997</v>
      </c>
      <c r="E1220" s="6">
        <v>1</v>
      </c>
      <c r="F1220" s="6" t="s">
        <v>3</v>
      </c>
      <c r="G1220" s="6" t="s">
        <v>4</v>
      </c>
    </row>
    <row r="1221" spans="1:16" x14ac:dyDescent="0.25">
      <c r="A1221" s="2">
        <v>43034</v>
      </c>
      <c r="B1221" t="s">
        <v>2</v>
      </c>
      <c r="C1221" s="3" t="s">
        <v>77</v>
      </c>
      <c r="D1221" s="3">
        <v>0.40138888888888885</v>
      </c>
      <c r="H1221">
        <v>1</v>
      </c>
      <c r="I1221" t="s">
        <v>20</v>
      </c>
      <c r="J1221" t="s">
        <v>5</v>
      </c>
    </row>
    <row r="1222" spans="1:16" x14ac:dyDescent="0.25">
      <c r="A1222" s="2">
        <v>43034</v>
      </c>
      <c r="B1222" t="s">
        <v>2</v>
      </c>
      <c r="C1222" s="3" t="s">
        <v>77</v>
      </c>
      <c r="D1222" s="3">
        <v>0.40208333333333335</v>
      </c>
      <c r="H1222">
        <v>1</v>
      </c>
      <c r="I1222" t="s">
        <v>9</v>
      </c>
      <c r="J1222" t="s">
        <v>5</v>
      </c>
      <c r="K1222">
        <v>1</v>
      </c>
      <c r="L1222">
        <v>2</v>
      </c>
      <c r="M1222">
        <v>2</v>
      </c>
    </row>
    <row r="1223" spans="1:16" x14ac:dyDescent="0.25">
      <c r="A1223" s="2">
        <v>43034</v>
      </c>
      <c r="B1223" t="s">
        <v>2</v>
      </c>
      <c r="C1223" s="3" t="s">
        <v>77</v>
      </c>
      <c r="D1223" s="3">
        <v>0.40416666666666662</v>
      </c>
      <c r="H1223">
        <v>1</v>
      </c>
      <c r="I1223" t="s">
        <v>9</v>
      </c>
      <c r="J1223" t="s">
        <v>5</v>
      </c>
      <c r="K1223">
        <v>1</v>
      </c>
      <c r="L1223">
        <v>2</v>
      </c>
      <c r="M1223">
        <v>1</v>
      </c>
    </row>
    <row r="1224" spans="1:16" x14ac:dyDescent="0.25">
      <c r="A1224" s="2">
        <v>43034</v>
      </c>
      <c r="B1224" t="s">
        <v>2</v>
      </c>
      <c r="C1224" s="3" t="s">
        <v>77</v>
      </c>
      <c r="D1224" s="3">
        <v>0.40625</v>
      </c>
      <c r="H1224">
        <v>1</v>
      </c>
      <c r="I1224" t="s">
        <v>12</v>
      </c>
      <c r="J1224" t="s">
        <v>13</v>
      </c>
    </row>
    <row r="1225" spans="1:16" s="6" customFormat="1" x14ac:dyDescent="0.25">
      <c r="A1225" s="18">
        <v>43034</v>
      </c>
      <c r="B1225" s="6" t="s">
        <v>2</v>
      </c>
      <c r="C1225" s="20" t="s">
        <v>77</v>
      </c>
      <c r="D1225" s="20">
        <v>0.40902777777777777</v>
      </c>
      <c r="E1225" s="6">
        <v>1</v>
      </c>
      <c r="F1225" s="6" t="s">
        <v>9</v>
      </c>
      <c r="G1225" s="6" t="s">
        <v>5</v>
      </c>
      <c r="K1225" s="6">
        <v>1</v>
      </c>
      <c r="L1225" s="6">
        <v>2</v>
      </c>
      <c r="M1225" s="6">
        <v>1</v>
      </c>
    </row>
    <row r="1226" spans="1:16" x14ac:dyDescent="0.25">
      <c r="A1226" s="2">
        <v>43034</v>
      </c>
      <c r="B1226" t="s">
        <v>2</v>
      </c>
      <c r="C1226" s="3" t="s">
        <v>77</v>
      </c>
      <c r="D1226" s="3">
        <v>0.41180555555555554</v>
      </c>
      <c r="H1226">
        <v>1</v>
      </c>
      <c r="I1226" t="s">
        <v>9</v>
      </c>
      <c r="J1226" t="s">
        <v>5</v>
      </c>
      <c r="N1226">
        <v>1</v>
      </c>
      <c r="O1226">
        <v>1</v>
      </c>
    </row>
    <row r="1227" spans="1:16" x14ac:dyDescent="0.25">
      <c r="A1227" s="2">
        <v>43034</v>
      </c>
      <c r="B1227" t="s">
        <v>2</v>
      </c>
      <c r="C1227" s="3" t="s">
        <v>77</v>
      </c>
      <c r="D1227" s="3">
        <v>0.41319444444444442</v>
      </c>
      <c r="H1227">
        <v>1</v>
      </c>
      <c r="I1227" t="s">
        <v>18</v>
      </c>
      <c r="J1227" t="s">
        <v>5</v>
      </c>
    </row>
    <row r="1228" spans="1:16" x14ac:dyDescent="0.25">
      <c r="A1228" s="2">
        <v>43034</v>
      </c>
      <c r="B1228" t="s">
        <v>2</v>
      </c>
      <c r="C1228" s="3" t="s">
        <v>77</v>
      </c>
      <c r="D1228" s="3">
        <v>0.41944444444444445</v>
      </c>
      <c r="H1228">
        <v>1</v>
      </c>
      <c r="I1228" t="s">
        <v>3</v>
      </c>
      <c r="J1228" t="s">
        <v>4</v>
      </c>
    </row>
    <row r="1229" spans="1:16" x14ac:dyDescent="0.25">
      <c r="A1229" s="2">
        <v>43034</v>
      </c>
      <c r="B1229" t="s">
        <v>2</v>
      </c>
      <c r="C1229" s="3" t="s">
        <v>77</v>
      </c>
      <c r="D1229" s="3">
        <v>0.4201388888888889</v>
      </c>
      <c r="H1229">
        <v>1</v>
      </c>
      <c r="J1229" t="s">
        <v>7</v>
      </c>
    </row>
    <row r="1230" spans="1:16" s="6" customFormat="1" x14ac:dyDescent="0.25">
      <c r="A1230" s="18">
        <v>43034</v>
      </c>
      <c r="B1230" s="6" t="s">
        <v>2</v>
      </c>
      <c r="C1230" s="20" t="s">
        <v>77</v>
      </c>
      <c r="D1230" s="20">
        <v>0.4236111111111111</v>
      </c>
      <c r="E1230" s="6">
        <v>1</v>
      </c>
      <c r="K1230" s="6">
        <v>1</v>
      </c>
      <c r="L1230" s="6">
        <v>2</v>
      </c>
      <c r="M1230" s="6">
        <v>0</v>
      </c>
    </row>
    <row r="1231" spans="1:16" s="6" customFormat="1" x14ac:dyDescent="0.25">
      <c r="A1231" s="18">
        <v>43034</v>
      </c>
      <c r="B1231" s="6" t="s">
        <v>2</v>
      </c>
      <c r="C1231" s="20" t="s">
        <v>74</v>
      </c>
      <c r="D1231" s="20">
        <v>0.42777777777777781</v>
      </c>
      <c r="E1231" s="6">
        <v>1</v>
      </c>
    </row>
    <row r="1232" spans="1:16" s="29" customFormat="1" x14ac:dyDescent="0.25">
      <c r="A1232" s="28">
        <v>43034</v>
      </c>
      <c r="B1232" s="29" t="s">
        <v>2</v>
      </c>
      <c r="C1232" s="31" t="s">
        <v>74</v>
      </c>
      <c r="D1232" s="31">
        <v>0.42777777777777781</v>
      </c>
      <c r="E1232" s="29" t="s">
        <v>85</v>
      </c>
    </row>
    <row r="1233" spans="1:16" x14ac:dyDescent="0.25">
      <c r="A1233" s="2">
        <v>43034</v>
      </c>
      <c r="B1233" t="s">
        <v>2</v>
      </c>
      <c r="C1233" s="3" t="s">
        <v>74</v>
      </c>
      <c r="D1233" s="3">
        <v>0.4284722222222222</v>
      </c>
      <c r="F1233" s="7"/>
      <c r="P1233">
        <v>2</v>
      </c>
    </row>
    <row r="1234" spans="1:16" x14ac:dyDescent="0.25">
      <c r="A1234" s="2">
        <v>43034</v>
      </c>
      <c r="B1234" t="s">
        <v>2</v>
      </c>
      <c r="C1234" s="3" t="s">
        <v>74</v>
      </c>
      <c r="D1234" s="3">
        <v>0.4291666666666667</v>
      </c>
      <c r="H1234">
        <v>1</v>
      </c>
    </row>
    <row r="1235" spans="1:16" x14ac:dyDescent="0.25">
      <c r="A1235" s="2">
        <v>43034</v>
      </c>
      <c r="B1235" t="s">
        <v>2</v>
      </c>
      <c r="C1235" s="3" t="s">
        <v>74</v>
      </c>
      <c r="D1235" s="3">
        <v>0.42986111111111108</v>
      </c>
      <c r="H1235">
        <v>1</v>
      </c>
    </row>
    <row r="1236" spans="1:16" x14ac:dyDescent="0.25">
      <c r="A1236" s="2">
        <v>43034</v>
      </c>
      <c r="B1236" t="s">
        <v>2</v>
      </c>
      <c r="C1236" s="3" t="s">
        <v>74</v>
      </c>
      <c r="D1236" s="3">
        <v>0.43402777777777773</v>
      </c>
      <c r="H1236">
        <v>1</v>
      </c>
      <c r="J1236" t="s">
        <v>13</v>
      </c>
    </row>
    <row r="1237" spans="1:16" x14ac:dyDescent="0.25">
      <c r="A1237" s="2">
        <v>43034</v>
      </c>
      <c r="B1237" t="s">
        <v>2</v>
      </c>
      <c r="C1237" s="3" t="s">
        <v>74</v>
      </c>
      <c r="D1237" s="3">
        <v>0.43472222222222223</v>
      </c>
      <c r="H1237">
        <v>1</v>
      </c>
    </row>
    <row r="1238" spans="1:16" x14ac:dyDescent="0.25">
      <c r="A1238" s="2">
        <v>43034</v>
      </c>
      <c r="B1238" t="s">
        <v>2</v>
      </c>
      <c r="C1238" s="3" t="s">
        <v>74</v>
      </c>
      <c r="D1238" s="3">
        <v>0.43611111111111112</v>
      </c>
      <c r="H1238">
        <v>1</v>
      </c>
      <c r="I1238" t="s">
        <v>9</v>
      </c>
      <c r="J1238" t="s">
        <v>28</v>
      </c>
    </row>
    <row r="1239" spans="1:16" x14ac:dyDescent="0.25">
      <c r="A1239" s="2">
        <v>43034</v>
      </c>
      <c r="B1239" t="s">
        <v>2</v>
      </c>
      <c r="C1239" s="3" t="s">
        <v>74</v>
      </c>
      <c r="D1239" s="3">
        <v>0.44166666666666665</v>
      </c>
      <c r="H1239">
        <v>1</v>
      </c>
      <c r="I1239" t="s">
        <v>3</v>
      </c>
      <c r="J1239" t="s">
        <v>1</v>
      </c>
      <c r="K1239">
        <v>1</v>
      </c>
      <c r="L1239">
        <v>2</v>
      </c>
      <c r="M1239">
        <v>1</v>
      </c>
    </row>
    <row r="1240" spans="1:16" x14ac:dyDescent="0.25">
      <c r="A1240" s="2">
        <v>43034</v>
      </c>
      <c r="B1240" t="s">
        <v>2</v>
      </c>
      <c r="C1240" s="3" t="s">
        <v>74</v>
      </c>
      <c r="D1240" s="3">
        <v>0.44236111111111115</v>
      </c>
      <c r="H1240">
        <v>1</v>
      </c>
    </row>
    <row r="1241" spans="1:16" x14ac:dyDescent="0.25">
      <c r="A1241" s="2">
        <v>43034</v>
      </c>
      <c r="B1241" t="s">
        <v>2</v>
      </c>
      <c r="C1241" s="3" t="s">
        <v>74</v>
      </c>
      <c r="D1241" s="3">
        <v>0.44375000000000003</v>
      </c>
      <c r="H1241">
        <v>1</v>
      </c>
    </row>
    <row r="1242" spans="1:16" x14ac:dyDescent="0.25">
      <c r="A1242" s="2">
        <v>43034</v>
      </c>
      <c r="B1242" t="s">
        <v>2</v>
      </c>
      <c r="C1242" s="3" t="s">
        <v>74</v>
      </c>
      <c r="D1242" s="3">
        <v>0.44444444444444442</v>
      </c>
      <c r="H1242">
        <v>1</v>
      </c>
      <c r="J1242" t="s">
        <v>5</v>
      </c>
    </row>
    <row r="1243" spans="1:16" x14ac:dyDescent="0.25">
      <c r="A1243" s="2">
        <v>43034</v>
      </c>
      <c r="B1243" t="s">
        <v>2</v>
      </c>
      <c r="C1243" s="3" t="s">
        <v>74</v>
      </c>
      <c r="D1243" s="3">
        <v>0.45347222222222222</v>
      </c>
      <c r="H1243">
        <v>1</v>
      </c>
      <c r="K1243">
        <v>1</v>
      </c>
      <c r="L1243">
        <v>2</v>
      </c>
      <c r="M1243">
        <v>1</v>
      </c>
    </row>
    <row r="1244" spans="1:16" x14ac:dyDescent="0.25">
      <c r="A1244" s="2">
        <v>43034</v>
      </c>
      <c r="B1244" t="s">
        <v>2</v>
      </c>
      <c r="C1244" s="3" t="s">
        <v>74</v>
      </c>
      <c r="D1244" s="3">
        <v>0.45416666666666666</v>
      </c>
      <c r="H1244">
        <v>1</v>
      </c>
      <c r="J1244" t="s">
        <v>5</v>
      </c>
    </row>
    <row r="1245" spans="1:16" x14ac:dyDescent="0.25">
      <c r="A1245" s="2">
        <v>43034</v>
      </c>
      <c r="B1245" t="s">
        <v>2</v>
      </c>
      <c r="C1245" s="3" t="s">
        <v>74</v>
      </c>
      <c r="D1245" s="3">
        <v>0.45624999999999999</v>
      </c>
      <c r="H1245">
        <v>1</v>
      </c>
      <c r="I1245" t="s">
        <v>3</v>
      </c>
      <c r="J1245" t="s">
        <v>4</v>
      </c>
    </row>
    <row r="1246" spans="1:16" x14ac:dyDescent="0.25">
      <c r="A1246" s="2">
        <v>43034</v>
      </c>
      <c r="B1246" t="s">
        <v>2</v>
      </c>
      <c r="C1246" s="3" t="s">
        <v>78</v>
      </c>
      <c r="D1246" s="3">
        <v>0.47569444444444442</v>
      </c>
      <c r="H1246">
        <v>1</v>
      </c>
      <c r="J1246" t="s">
        <v>13</v>
      </c>
    </row>
    <row r="1247" spans="1:16" s="29" customFormat="1" x14ac:dyDescent="0.25">
      <c r="A1247" s="28">
        <v>43034</v>
      </c>
      <c r="B1247" s="29" t="s">
        <v>2</v>
      </c>
      <c r="C1247" s="31" t="s">
        <v>78</v>
      </c>
      <c r="D1247" s="31">
        <v>0.47569444444444442</v>
      </c>
      <c r="E1247" s="29" t="s">
        <v>87</v>
      </c>
    </row>
    <row r="1248" spans="1:16" x14ac:dyDescent="0.25">
      <c r="A1248" s="2">
        <v>43034</v>
      </c>
      <c r="B1248" t="s">
        <v>2</v>
      </c>
      <c r="C1248" s="3" t="s">
        <v>78</v>
      </c>
      <c r="D1248" s="3">
        <v>0.47569444444444442</v>
      </c>
      <c r="F1248" s="7"/>
      <c r="G1248" s="7"/>
      <c r="H1248" s="7"/>
      <c r="P1248">
        <v>6</v>
      </c>
    </row>
    <row r="1249" spans="1:15" x14ac:dyDescent="0.25">
      <c r="A1249" s="2">
        <v>43034</v>
      </c>
      <c r="B1249" t="s">
        <v>2</v>
      </c>
      <c r="C1249" s="3" t="s">
        <v>78</v>
      </c>
      <c r="D1249" s="3">
        <v>0.47569444444444442</v>
      </c>
      <c r="F1249" s="7"/>
      <c r="G1249" s="7"/>
      <c r="H1249" s="7"/>
      <c r="N1249">
        <v>4</v>
      </c>
      <c r="O1249">
        <v>0</v>
      </c>
    </row>
    <row r="1250" spans="1:15" x14ac:dyDescent="0.25">
      <c r="A1250" s="2">
        <v>43034</v>
      </c>
      <c r="B1250" t="s">
        <v>2</v>
      </c>
      <c r="C1250" s="3" t="s">
        <v>78</v>
      </c>
      <c r="D1250" s="3">
        <v>0.47569444444444442</v>
      </c>
      <c r="H1250">
        <v>1</v>
      </c>
      <c r="I1250" t="s">
        <v>20</v>
      </c>
      <c r="J1250" t="s">
        <v>28</v>
      </c>
      <c r="K1250">
        <v>1</v>
      </c>
      <c r="L1250">
        <v>2</v>
      </c>
      <c r="M1250">
        <v>2</v>
      </c>
    </row>
    <row r="1251" spans="1:15" s="6" customFormat="1" x14ac:dyDescent="0.25">
      <c r="A1251" s="18">
        <v>43034</v>
      </c>
      <c r="B1251" s="6" t="s">
        <v>2</v>
      </c>
      <c r="C1251" s="20" t="s">
        <v>78</v>
      </c>
      <c r="D1251" s="20">
        <v>0.4770833333333333</v>
      </c>
      <c r="E1251" s="6">
        <v>1</v>
      </c>
      <c r="F1251" s="6" t="s">
        <v>3</v>
      </c>
      <c r="G1251" s="6" t="s">
        <v>1</v>
      </c>
      <c r="K1251" s="6">
        <v>1</v>
      </c>
      <c r="L1251" s="6">
        <v>2</v>
      </c>
      <c r="M1251" s="6">
        <v>2</v>
      </c>
      <c r="N1251" s="6">
        <v>1</v>
      </c>
      <c r="O1251" s="6">
        <v>1</v>
      </c>
    </row>
    <row r="1252" spans="1:15" s="6" customFormat="1" x14ac:dyDescent="0.25">
      <c r="A1252" s="18">
        <v>43034</v>
      </c>
      <c r="B1252" s="6" t="s">
        <v>2</v>
      </c>
      <c r="C1252" s="20" t="s">
        <v>78</v>
      </c>
      <c r="D1252" s="20">
        <v>0.47916666666666669</v>
      </c>
      <c r="E1252" s="6">
        <v>1</v>
      </c>
      <c r="F1252" s="6" t="s">
        <v>9</v>
      </c>
      <c r="G1252" s="6" t="s">
        <v>5</v>
      </c>
    </row>
    <row r="1253" spans="1:15" x14ac:dyDescent="0.25">
      <c r="A1253" s="2">
        <v>43034</v>
      </c>
      <c r="B1253" t="s">
        <v>2</v>
      </c>
      <c r="C1253" s="3" t="s">
        <v>78</v>
      </c>
      <c r="D1253" s="3">
        <v>0.48194444444444445</v>
      </c>
      <c r="H1253">
        <v>1</v>
      </c>
      <c r="I1253" t="s">
        <v>12</v>
      </c>
      <c r="J1253" t="s">
        <v>13</v>
      </c>
      <c r="K1253">
        <v>1</v>
      </c>
      <c r="L1253">
        <v>2</v>
      </c>
      <c r="M1253">
        <v>1</v>
      </c>
    </row>
    <row r="1254" spans="1:15" x14ac:dyDescent="0.25">
      <c r="A1254" s="2">
        <v>43034</v>
      </c>
      <c r="B1254" t="s">
        <v>2</v>
      </c>
      <c r="C1254" s="3" t="s">
        <v>78</v>
      </c>
      <c r="D1254" s="3">
        <v>0.48680555555555555</v>
      </c>
      <c r="H1254">
        <v>1</v>
      </c>
      <c r="I1254" t="s">
        <v>3</v>
      </c>
      <c r="J1254" t="s">
        <v>1</v>
      </c>
      <c r="K1254">
        <v>1</v>
      </c>
      <c r="L1254">
        <v>2</v>
      </c>
      <c r="M1254">
        <v>1</v>
      </c>
    </row>
    <row r="1255" spans="1:15" x14ac:dyDescent="0.25">
      <c r="A1255" s="2">
        <v>43034</v>
      </c>
      <c r="B1255" t="s">
        <v>2</v>
      </c>
      <c r="C1255" s="3" t="s">
        <v>78</v>
      </c>
      <c r="D1255" s="3">
        <v>0.48888888888888887</v>
      </c>
      <c r="H1255">
        <v>1</v>
      </c>
      <c r="I1255" t="s">
        <v>12</v>
      </c>
      <c r="J1255" t="s">
        <v>13</v>
      </c>
    </row>
    <row r="1256" spans="1:15" s="6" customFormat="1" x14ac:dyDescent="0.25">
      <c r="A1256" s="18">
        <v>43034</v>
      </c>
      <c r="B1256" s="6" t="s">
        <v>2</v>
      </c>
      <c r="C1256" s="20" t="s">
        <v>78</v>
      </c>
      <c r="D1256" s="20">
        <v>0.4909722222222222</v>
      </c>
      <c r="E1256" s="6">
        <v>1</v>
      </c>
      <c r="G1256" s="6" t="s">
        <v>7</v>
      </c>
    </row>
    <row r="1257" spans="1:15" x14ac:dyDescent="0.25">
      <c r="A1257" s="2">
        <v>43034</v>
      </c>
      <c r="B1257" t="s">
        <v>2</v>
      </c>
      <c r="C1257" s="3" t="s">
        <v>78</v>
      </c>
      <c r="D1257" s="3">
        <v>0.49444444444444446</v>
      </c>
      <c r="H1257">
        <v>1</v>
      </c>
      <c r="J1257" t="s">
        <v>1</v>
      </c>
    </row>
    <row r="1258" spans="1:15" x14ac:dyDescent="0.25">
      <c r="A1258" s="2">
        <v>43034</v>
      </c>
      <c r="B1258" t="s">
        <v>2</v>
      </c>
      <c r="C1258" s="3" t="s">
        <v>78</v>
      </c>
      <c r="D1258" s="3">
        <v>0.49791666666666662</v>
      </c>
      <c r="H1258">
        <v>1</v>
      </c>
    </row>
    <row r="1259" spans="1:15" x14ac:dyDescent="0.25">
      <c r="A1259" s="2">
        <v>43034</v>
      </c>
      <c r="B1259" t="s">
        <v>2</v>
      </c>
      <c r="C1259" s="3" t="s">
        <v>78</v>
      </c>
      <c r="D1259" s="3">
        <v>0.50416666666666665</v>
      </c>
      <c r="H1259">
        <v>1</v>
      </c>
      <c r="I1259" t="s">
        <v>3</v>
      </c>
      <c r="J1259" t="s">
        <v>4</v>
      </c>
    </row>
    <row r="1260" spans="1:15" x14ac:dyDescent="0.25">
      <c r="A1260" s="2">
        <v>43034</v>
      </c>
      <c r="B1260" t="s">
        <v>2</v>
      </c>
      <c r="C1260" s="3" t="s">
        <v>78</v>
      </c>
      <c r="D1260" s="3">
        <v>0.50486111111111109</v>
      </c>
      <c r="H1260">
        <v>1</v>
      </c>
      <c r="J1260" t="s">
        <v>1</v>
      </c>
    </row>
    <row r="1261" spans="1:15" x14ac:dyDescent="0.25">
      <c r="A1261" s="2">
        <v>43034</v>
      </c>
      <c r="B1261" t="s">
        <v>2</v>
      </c>
      <c r="C1261" s="3" t="s">
        <v>78</v>
      </c>
      <c r="D1261" s="3">
        <v>0.50555555555555554</v>
      </c>
      <c r="H1261">
        <v>1</v>
      </c>
      <c r="I1261" t="s">
        <v>9</v>
      </c>
      <c r="J1261" t="s">
        <v>5</v>
      </c>
      <c r="K1261">
        <v>1</v>
      </c>
      <c r="L1261">
        <v>2</v>
      </c>
      <c r="M1261">
        <v>1</v>
      </c>
    </row>
    <row r="1262" spans="1:15" x14ac:dyDescent="0.25">
      <c r="A1262" s="2">
        <v>43034</v>
      </c>
      <c r="B1262" t="s">
        <v>2</v>
      </c>
      <c r="C1262" s="3" t="s">
        <v>61</v>
      </c>
      <c r="D1262" s="3">
        <v>0.50902777777777775</v>
      </c>
      <c r="H1262">
        <v>1</v>
      </c>
      <c r="J1262" t="s">
        <v>5</v>
      </c>
    </row>
    <row r="1263" spans="1:15" x14ac:dyDescent="0.25">
      <c r="A1263" s="2">
        <v>43034</v>
      </c>
      <c r="B1263" t="s">
        <v>2</v>
      </c>
      <c r="C1263" s="3" t="s">
        <v>61</v>
      </c>
      <c r="D1263" s="3">
        <v>0.51111111111111118</v>
      </c>
      <c r="H1263">
        <v>1</v>
      </c>
      <c r="I1263" t="s">
        <v>9</v>
      </c>
      <c r="J1263" t="s">
        <v>5</v>
      </c>
      <c r="K1263">
        <v>1</v>
      </c>
      <c r="L1263">
        <v>2</v>
      </c>
      <c r="M1263">
        <v>1</v>
      </c>
    </row>
    <row r="1264" spans="1:15" x14ac:dyDescent="0.25">
      <c r="A1264" s="2">
        <v>43034</v>
      </c>
      <c r="B1264" t="s">
        <v>2</v>
      </c>
      <c r="C1264" s="3" t="s">
        <v>61</v>
      </c>
      <c r="D1264" s="3">
        <v>0.51250000000000007</v>
      </c>
      <c r="H1264">
        <v>1</v>
      </c>
      <c r="J1264" t="s">
        <v>1</v>
      </c>
    </row>
    <row r="1265" spans="1:16" s="29" customFormat="1" x14ac:dyDescent="0.25">
      <c r="A1265" s="28">
        <v>43034</v>
      </c>
      <c r="B1265" s="29" t="s">
        <v>2</v>
      </c>
      <c r="C1265" s="31" t="s">
        <v>61</v>
      </c>
      <c r="D1265" s="31">
        <v>0.51388888888888895</v>
      </c>
      <c r="E1265" s="29" t="s">
        <v>91</v>
      </c>
    </row>
    <row r="1266" spans="1:16" x14ac:dyDescent="0.25">
      <c r="A1266" s="2">
        <v>43034</v>
      </c>
      <c r="B1266" t="s">
        <v>2</v>
      </c>
      <c r="C1266" s="3" t="s">
        <v>61</v>
      </c>
      <c r="D1266" s="3">
        <v>0.51458333333333328</v>
      </c>
      <c r="F1266" s="7"/>
      <c r="P1266">
        <v>2</v>
      </c>
    </row>
    <row r="1267" spans="1:16" s="6" customFormat="1" x14ac:dyDescent="0.25">
      <c r="A1267" s="18">
        <v>43034</v>
      </c>
      <c r="B1267" s="6" t="s">
        <v>2</v>
      </c>
      <c r="C1267" s="20" t="s">
        <v>61</v>
      </c>
      <c r="D1267" s="20">
        <v>0.51597222222222217</v>
      </c>
      <c r="E1267" s="6">
        <v>1</v>
      </c>
      <c r="G1267" s="6" t="s">
        <v>7</v>
      </c>
      <c r="K1267" s="6">
        <v>1</v>
      </c>
      <c r="L1267" s="6">
        <v>2</v>
      </c>
      <c r="M1267" s="6">
        <v>1</v>
      </c>
    </row>
    <row r="1268" spans="1:16" x14ac:dyDescent="0.25">
      <c r="A1268" s="2">
        <v>43034</v>
      </c>
      <c r="B1268" t="s">
        <v>2</v>
      </c>
      <c r="C1268" s="3" t="s">
        <v>61</v>
      </c>
      <c r="D1268" s="3">
        <v>0.52222222222222225</v>
      </c>
      <c r="H1268">
        <v>1</v>
      </c>
      <c r="J1268" t="s">
        <v>5</v>
      </c>
    </row>
    <row r="1269" spans="1:16" s="6" customFormat="1" x14ac:dyDescent="0.25">
      <c r="A1269" s="18">
        <v>43034</v>
      </c>
      <c r="B1269" s="6" t="s">
        <v>2</v>
      </c>
      <c r="C1269" s="20" t="s">
        <v>61</v>
      </c>
      <c r="D1269" s="20">
        <v>0.53680555555555554</v>
      </c>
      <c r="E1269" s="6">
        <v>1</v>
      </c>
      <c r="F1269" s="6" t="s">
        <v>9</v>
      </c>
      <c r="G1269" s="6" t="s">
        <v>5</v>
      </c>
      <c r="K1269" s="6">
        <v>1</v>
      </c>
      <c r="L1269" s="6">
        <v>3</v>
      </c>
      <c r="M1269" s="6">
        <v>3</v>
      </c>
    </row>
    <row r="1270" spans="1:16" x14ac:dyDescent="0.25">
      <c r="A1270" s="2">
        <v>43035</v>
      </c>
      <c r="B1270" t="s">
        <v>2</v>
      </c>
      <c r="C1270" s="3" t="s">
        <v>79</v>
      </c>
      <c r="D1270" s="3">
        <v>0.46458333333333335</v>
      </c>
      <c r="H1270">
        <v>1</v>
      </c>
      <c r="I1270" t="s">
        <v>18</v>
      </c>
      <c r="J1270" t="s">
        <v>5</v>
      </c>
    </row>
    <row r="1271" spans="1:16" x14ac:dyDescent="0.25">
      <c r="A1271" s="2">
        <v>43035</v>
      </c>
      <c r="B1271" t="s">
        <v>2</v>
      </c>
      <c r="C1271" s="3" t="s">
        <v>79</v>
      </c>
      <c r="D1271" s="3">
        <v>0.4770833333333333</v>
      </c>
      <c r="H1271">
        <v>1</v>
      </c>
    </row>
    <row r="1272" spans="1:16" s="29" customFormat="1" x14ac:dyDescent="0.25">
      <c r="A1272" s="28">
        <v>43035</v>
      </c>
      <c r="B1272" s="29" t="s">
        <v>2</v>
      </c>
      <c r="C1272" s="31" t="s">
        <v>79</v>
      </c>
      <c r="D1272" s="31">
        <v>0.4770833333333333</v>
      </c>
      <c r="E1272" s="29" t="s">
        <v>84</v>
      </c>
    </row>
    <row r="1273" spans="1:16" x14ac:dyDescent="0.25">
      <c r="A1273" s="2">
        <v>43035</v>
      </c>
      <c r="B1273" t="s">
        <v>2</v>
      </c>
      <c r="C1273" s="3" t="s">
        <v>79</v>
      </c>
      <c r="D1273" s="3">
        <v>0.4770833333333333</v>
      </c>
      <c r="F1273" s="7"/>
      <c r="P1273">
        <v>1</v>
      </c>
    </row>
    <row r="1274" spans="1:16" x14ac:dyDescent="0.25">
      <c r="A1274" s="2">
        <v>43035</v>
      </c>
      <c r="B1274" t="s">
        <v>2</v>
      </c>
      <c r="C1274" s="3" t="s">
        <v>79</v>
      </c>
      <c r="D1274" s="3">
        <v>0.4770833333333333</v>
      </c>
      <c r="H1274">
        <v>1</v>
      </c>
    </row>
    <row r="1275" spans="1:16" s="6" customFormat="1" x14ac:dyDescent="0.25">
      <c r="A1275" s="18">
        <v>43035</v>
      </c>
      <c r="B1275" s="6" t="s">
        <v>2</v>
      </c>
      <c r="C1275" s="20" t="s">
        <v>79</v>
      </c>
      <c r="D1275" s="20">
        <v>0.48125000000000001</v>
      </c>
      <c r="E1275" s="6">
        <v>1</v>
      </c>
      <c r="F1275" s="6" t="s">
        <v>12</v>
      </c>
      <c r="G1275" s="6" t="s">
        <v>11</v>
      </c>
    </row>
    <row r="1276" spans="1:16" x14ac:dyDescent="0.25">
      <c r="A1276" s="2">
        <v>43035</v>
      </c>
      <c r="B1276" t="s">
        <v>2</v>
      </c>
      <c r="C1276" s="3" t="s">
        <v>79</v>
      </c>
      <c r="D1276" s="3">
        <v>0.48402777777777778</v>
      </c>
      <c r="H1276">
        <v>1</v>
      </c>
      <c r="I1276" t="s">
        <v>18</v>
      </c>
      <c r="K1276">
        <v>1</v>
      </c>
      <c r="L1276">
        <v>3</v>
      </c>
      <c r="M1276">
        <v>1</v>
      </c>
    </row>
    <row r="1277" spans="1:16" x14ac:dyDescent="0.25">
      <c r="A1277" s="2">
        <v>43035</v>
      </c>
      <c r="B1277" t="s">
        <v>2</v>
      </c>
      <c r="C1277" s="3" t="s">
        <v>79</v>
      </c>
      <c r="D1277" s="3">
        <v>0.49027777777777781</v>
      </c>
      <c r="H1277">
        <v>1</v>
      </c>
      <c r="I1277" t="s">
        <v>18</v>
      </c>
    </row>
    <row r="1278" spans="1:16" x14ac:dyDescent="0.25">
      <c r="A1278" s="2">
        <v>43035</v>
      </c>
      <c r="B1278" t="s">
        <v>2</v>
      </c>
      <c r="C1278" s="3" t="s">
        <v>79</v>
      </c>
      <c r="D1278" s="3">
        <v>0.49236111111111108</v>
      </c>
      <c r="H1278">
        <v>1</v>
      </c>
      <c r="I1278" t="s">
        <v>3</v>
      </c>
      <c r="J1278" t="s">
        <v>4</v>
      </c>
    </row>
    <row r="1279" spans="1:16" x14ac:dyDescent="0.25">
      <c r="A1279" s="2">
        <v>43035</v>
      </c>
      <c r="B1279" t="s">
        <v>2</v>
      </c>
      <c r="C1279" s="3" t="s">
        <v>79</v>
      </c>
      <c r="D1279" s="3">
        <v>0.49374999999999997</v>
      </c>
      <c r="H1279">
        <v>1</v>
      </c>
      <c r="J1279" t="s">
        <v>11</v>
      </c>
      <c r="K1279">
        <v>1</v>
      </c>
      <c r="L1279">
        <v>2</v>
      </c>
      <c r="M1279">
        <v>1</v>
      </c>
    </row>
    <row r="1280" spans="1:16" x14ac:dyDescent="0.25">
      <c r="A1280" s="2">
        <v>43035</v>
      </c>
      <c r="B1280" t="s">
        <v>2</v>
      </c>
      <c r="C1280" s="3" t="s">
        <v>49</v>
      </c>
      <c r="D1280" s="3">
        <v>0.49583333333333335</v>
      </c>
      <c r="H1280">
        <v>1</v>
      </c>
    </row>
    <row r="1281" spans="1:16" s="6" customFormat="1" x14ac:dyDescent="0.25">
      <c r="A1281" s="18">
        <v>43035</v>
      </c>
      <c r="B1281" s="6" t="s">
        <v>2</v>
      </c>
      <c r="C1281" s="20" t="s">
        <v>49</v>
      </c>
      <c r="D1281" s="20">
        <v>0.49722222222222223</v>
      </c>
      <c r="E1281" s="6">
        <v>1</v>
      </c>
      <c r="G1281" s="6" t="s">
        <v>7</v>
      </c>
      <c r="K1281" s="6">
        <v>1</v>
      </c>
      <c r="L1281" s="6">
        <v>2</v>
      </c>
      <c r="M1281" s="6">
        <v>1</v>
      </c>
    </row>
    <row r="1282" spans="1:16" s="29" customFormat="1" x14ac:dyDescent="0.25">
      <c r="A1282" s="28">
        <v>43035</v>
      </c>
      <c r="B1282" s="29" t="s">
        <v>2</v>
      </c>
      <c r="C1282" s="31" t="s">
        <v>49</v>
      </c>
      <c r="D1282" s="31">
        <v>0.49722222222222223</v>
      </c>
      <c r="E1282" s="29" t="s">
        <v>84</v>
      </c>
    </row>
    <row r="1283" spans="1:16" x14ac:dyDescent="0.25">
      <c r="A1283" s="2">
        <v>43035</v>
      </c>
      <c r="B1283" t="s">
        <v>2</v>
      </c>
      <c r="C1283" s="3" t="s">
        <v>49</v>
      </c>
      <c r="D1283" s="3">
        <v>0.49791666666666662</v>
      </c>
      <c r="P1283">
        <v>2</v>
      </c>
    </row>
    <row r="1284" spans="1:16" x14ac:dyDescent="0.25">
      <c r="A1284" s="2">
        <v>43035</v>
      </c>
      <c r="B1284" t="s">
        <v>2</v>
      </c>
      <c r="C1284" s="3" t="s">
        <v>49</v>
      </c>
      <c r="D1284" s="3">
        <v>0.49861111111111112</v>
      </c>
      <c r="F1284" s="7"/>
      <c r="G1284" s="7"/>
      <c r="H1284" s="7"/>
      <c r="N1284">
        <v>4</v>
      </c>
      <c r="O1284">
        <v>0</v>
      </c>
    </row>
    <row r="1285" spans="1:16" x14ac:dyDescent="0.25">
      <c r="A1285" s="2">
        <v>43035</v>
      </c>
      <c r="B1285" t="s">
        <v>2</v>
      </c>
      <c r="C1285" s="3" t="s">
        <v>49</v>
      </c>
      <c r="D1285" s="3">
        <v>0.49861111111111112</v>
      </c>
      <c r="H1285">
        <v>1</v>
      </c>
      <c r="I1285" t="s">
        <v>3</v>
      </c>
      <c r="J1285" t="s">
        <v>4</v>
      </c>
    </row>
    <row r="1286" spans="1:16" x14ac:dyDescent="0.25">
      <c r="A1286" s="2">
        <v>43035</v>
      </c>
      <c r="B1286" t="s">
        <v>2</v>
      </c>
      <c r="C1286" s="3" t="s">
        <v>49</v>
      </c>
      <c r="D1286" s="3">
        <v>0.50138888888888888</v>
      </c>
      <c r="H1286">
        <v>1</v>
      </c>
      <c r="J1286" t="s">
        <v>1</v>
      </c>
    </row>
    <row r="1287" spans="1:16" x14ac:dyDescent="0.25">
      <c r="A1287" s="2">
        <v>43035</v>
      </c>
      <c r="B1287" t="s">
        <v>2</v>
      </c>
      <c r="C1287" s="3" t="s">
        <v>49</v>
      </c>
      <c r="D1287" s="3">
        <v>0.5083333333333333</v>
      </c>
      <c r="H1287">
        <v>1</v>
      </c>
      <c r="I1287" t="s">
        <v>9</v>
      </c>
      <c r="J1287" t="s">
        <v>5</v>
      </c>
    </row>
    <row r="1288" spans="1:16" s="6" customFormat="1" x14ac:dyDescent="0.25">
      <c r="A1288" s="18">
        <v>43035</v>
      </c>
      <c r="B1288" s="6" t="s">
        <v>2</v>
      </c>
      <c r="C1288" s="20" t="s">
        <v>49</v>
      </c>
      <c r="D1288" s="20">
        <v>0.51111111111111118</v>
      </c>
      <c r="E1288" s="6">
        <v>1</v>
      </c>
      <c r="F1288" s="6" t="s">
        <v>9</v>
      </c>
      <c r="G1288" s="6" t="s">
        <v>5</v>
      </c>
      <c r="K1288" s="6">
        <v>1</v>
      </c>
      <c r="L1288" s="6">
        <v>2</v>
      </c>
      <c r="M1288" s="6">
        <v>1</v>
      </c>
    </row>
    <row r="1289" spans="1:16" x14ac:dyDescent="0.25">
      <c r="A1289" s="2">
        <v>43035</v>
      </c>
      <c r="B1289" t="s">
        <v>2</v>
      </c>
      <c r="C1289" s="3" t="s">
        <v>49</v>
      </c>
      <c r="D1289" s="3">
        <v>0.51458333333333328</v>
      </c>
      <c r="H1289">
        <v>1</v>
      </c>
    </row>
    <row r="1290" spans="1:16" x14ac:dyDescent="0.25">
      <c r="A1290" s="2">
        <v>43035</v>
      </c>
      <c r="B1290" t="s">
        <v>2</v>
      </c>
      <c r="C1290" s="3" t="s">
        <v>49</v>
      </c>
      <c r="D1290" s="3">
        <v>0.51597222222222217</v>
      </c>
      <c r="H1290">
        <v>1</v>
      </c>
      <c r="J1290" t="s">
        <v>1</v>
      </c>
    </row>
    <row r="1291" spans="1:16" x14ac:dyDescent="0.25">
      <c r="A1291" s="2">
        <v>43035</v>
      </c>
      <c r="B1291" t="s">
        <v>2</v>
      </c>
      <c r="C1291" s="3" t="s">
        <v>49</v>
      </c>
      <c r="D1291" s="3">
        <v>0.47430555555555554</v>
      </c>
      <c r="H1291">
        <v>1</v>
      </c>
      <c r="J1291" t="s">
        <v>4</v>
      </c>
      <c r="K1291">
        <v>1</v>
      </c>
      <c r="L1291">
        <v>2</v>
      </c>
      <c r="M1291">
        <v>1</v>
      </c>
    </row>
    <row r="1292" spans="1:16" s="6" customFormat="1" x14ac:dyDescent="0.25">
      <c r="A1292" s="18">
        <v>43035</v>
      </c>
      <c r="B1292" s="6" t="s">
        <v>2</v>
      </c>
      <c r="C1292" s="20" t="s">
        <v>49</v>
      </c>
      <c r="D1292" s="20">
        <v>0.52152777777777781</v>
      </c>
      <c r="E1292" s="6">
        <v>1</v>
      </c>
      <c r="F1292" s="6" t="s">
        <v>3</v>
      </c>
      <c r="G1292" s="6" t="s">
        <v>4</v>
      </c>
    </row>
    <row r="1293" spans="1:16" x14ac:dyDescent="0.25">
      <c r="A1293" s="2">
        <v>43035</v>
      </c>
      <c r="B1293" t="s">
        <v>2</v>
      </c>
      <c r="C1293" s="3" t="s">
        <v>49</v>
      </c>
      <c r="D1293" s="3">
        <v>0.52152777777777781</v>
      </c>
      <c r="H1293">
        <v>1</v>
      </c>
      <c r="I1293" t="s">
        <v>12</v>
      </c>
      <c r="J1293" t="s">
        <v>13</v>
      </c>
      <c r="K1293">
        <v>1</v>
      </c>
      <c r="L1293">
        <v>2</v>
      </c>
      <c r="M1293">
        <v>1</v>
      </c>
    </row>
    <row r="1294" spans="1:16" x14ac:dyDescent="0.25">
      <c r="A1294" s="2">
        <v>43035</v>
      </c>
      <c r="B1294" t="s">
        <v>2</v>
      </c>
      <c r="C1294" s="3" t="s">
        <v>80</v>
      </c>
      <c r="D1294" s="3">
        <v>0.59513888888888888</v>
      </c>
      <c r="H1294">
        <v>1</v>
      </c>
    </row>
    <row r="1295" spans="1:16" s="29" customFormat="1" x14ac:dyDescent="0.25">
      <c r="A1295" s="28">
        <v>43035</v>
      </c>
      <c r="B1295" s="29" t="s">
        <v>2</v>
      </c>
      <c r="C1295" s="31" t="s">
        <v>80</v>
      </c>
      <c r="D1295" s="31">
        <v>0.60069444444444442</v>
      </c>
      <c r="E1295" s="29" t="s">
        <v>91</v>
      </c>
    </row>
    <row r="1296" spans="1:16" x14ac:dyDescent="0.25">
      <c r="A1296" s="2">
        <v>43035</v>
      </c>
      <c r="B1296" t="s">
        <v>2</v>
      </c>
      <c r="C1296" s="3" t="s">
        <v>80</v>
      </c>
      <c r="D1296" s="3">
        <v>0.6069444444444444</v>
      </c>
      <c r="H1296">
        <v>1</v>
      </c>
      <c r="J1296" t="s">
        <v>1</v>
      </c>
    </row>
    <row r="1297" spans="1:16" x14ac:dyDescent="0.25">
      <c r="A1297" s="2">
        <v>43035</v>
      </c>
      <c r="B1297" t="s">
        <v>2</v>
      </c>
      <c r="C1297" s="3" t="s">
        <v>80</v>
      </c>
      <c r="D1297" s="3">
        <v>0.61111111111111105</v>
      </c>
      <c r="H1297">
        <v>1</v>
      </c>
      <c r="I1297" t="s">
        <v>3</v>
      </c>
      <c r="J1297" t="s">
        <v>1</v>
      </c>
    </row>
    <row r="1298" spans="1:16" x14ac:dyDescent="0.25">
      <c r="A1298" s="2">
        <v>43035</v>
      </c>
      <c r="B1298" t="s">
        <v>2</v>
      </c>
      <c r="C1298" s="3" t="s">
        <v>80</v>
      </c>
      <c r="D1298" s="3">
        <v>0.61319444444444449</v>
      </c>
      <c r="H1298">
        <v>1</v>
      </c>
      <c r="I1298" t="s">
        <v>3</v>
      </c>
      <c r="J1298" t="s">
        <v>4</v>
      </c>
      <c r="K1298">
        <v>1</v>
      </c>
      <c r="L1298">
        <v>2</v>
      </c>
      <c r="M1298">
        <v>1</v>
      </c>
    </row>
    <row r="1299" spans="1:16" x14ac:dyDescent="0.25">
      <c r="A1299" s="2">
        <v>43035</v>
      </c>
      <c r="B1299" t="s">
        <v>2</v>
      </c>
      <c r="C1299" s="3" t="s">
        <v>82</v>
      </c>
      <c r="D1299" s="3">
        <v>0.62638888888888888</v>
      </c>
      <c r="H1299">
        <v>1</v>
      </c>
      <c r="J1299" t="s">
        <v>1</v>
      </c>
    </row>
    <row r="1300" spans="1:16" s="6" customFormat="1" x14ac:dyDescent="0.25">
      <c r="A1300" s="18">
        <v>43035</v>
      </c>
      <c r="B1300" s="6" t="s">
        <v>2</v>
      </c>
      <c r="C1300" s="20" t="s">
        <v>82</v>
      </c>
      <c r="D1300" s="20">
        <v>0.62708333333333333</v>
      </c>
      <c r="E1300" s="6">
        <v>1</v>
      </c>
      <c r="F1300" s="6" t="s">
        <v>9</v>
      </c>
      <c r="G1300" s="6" t="s">
        <v>5</v>
      </c>
      <c r="K1300" s="6">
        <v>1</v>
      </c>
      <c r="L1300" s="6">
        <v>4</v>
      </c>
      <c r="M1300" s="6">
        <v>4</v>
      </c>
    </row>
    <row r="1301" spans="1:16" s="29" customFormat="1" x14ac:dyDescent="0.25">
      <c r="A1301" s="28">
        <v>43035</v>
      </c>
      <c r="B1301" s="29" t="s">
        <v>2</v>
      </c>
      <c r="C1301" s="31" t="s">
        <v>82</v>
      </c>
      <c r="D1301" s="31">
        <v>0.62916666666666665</v>
      </c>
      <c r="E1301" s="29" t="s">
        <v>84</v>
      </c>
    </row>
    <row r="1302" spans="1:16" x14ac:dyDescent="0.25">
      <c r="A1302" s="2">
        <v>43035</v>
      </c>
      <c r="B1302" t="s">
        <v>2</v>
      </c>
      <c r="C1302" s="3" t="s">
        <v>82</v>
      </c>
      <c r="D1302" s="3">
        <v>0.63055555555555554</v>
      </c>
      <c r="P1302">
        <v>2</v>
      </c>
    </row>
    <row r="1303" spans="1:16" x14ac:dyDescent="0.25">
      <c r="A1303" s="2">
        <v>43035</v>
      </c>
      <c r="B1303" t="s">
        <v>2</v>
      </c>
      <c r="C1303" s="3" t="s">
        <v>82</v>
      </c>
      <c r="D1303" s="3">
        <v>0.63124999999999998</v>
      </c>
      <c r="F1303" s="7"/>
      <c r="G1303" s="7"/>
      <c r="H1303" s="7"/>
      <c r="N1303">
        <v>2</v>
      </c>
      <c r="O1303">
        <v>0</v>
      </c>
    </row>
    <row r="1304" spans="1:16" x14ac:dyDescent="0.25">
      <c r="A1304" s="2">
        <v>43035</v>
      </c>
      <c r="B1304" t="s">
        <v>2</v>
      </c>
      <c r="C1304" s="3" t="s">
        <v>82</v>
      </c>
      <c r="D1304" s="3">
        <v>0.63263888888888886</v>
      </c>
      <c r="H1304">
        <v>1</v>
      </c>
      <c r="I1304" t="s">
        <v>3</v>
      </c>
      <c r="J1304" t="s">
        <v>4</v>
      </c>
    </row>
    <row r="1305" spans="1:16" s="6" customFormat="1" x14ac:dyDescent="0.25">
      <c r="A1305" s="18">
        <v>43035</v>
      </c>
      <c r="B1305" s="6" t="s">
        <v>2</v>
      </c>
      <c r="C1305" s="20" t="s">
        <v>82</v>
      </c>
      <c r="D1305" s="20">
        <v>0.63472222222222219</v>
      </c>
      <c r="E1305" s="6">
        <v>1</v>
      </c>
      <c r="F1305" s="6" t="s">
        <v>3</v>
      </c>
    </row>
    <row r="1306" spans="1:16" x14ac:dyDescent="0.25">
      <c r="A1306" s="2">
        <v>43035</v>
      </c>
      <c r="B1306" t="s">
        <v>2</v>
      </c>
      <c r="C1306" s="3" t="s">
        <v>82</v>
      </c>
      <c r="D1306" s="3">
        <v>0.63888888888888895</v>
      </c>
      <c r="H1306">
        <v>1</v>
      </c>
    </row>
    <row r="1307" spans="1:16" x14ac:dyDescent="0.25">
      <c r="A1307" s="2">
        <v>43035</v>
      </c>
      <c r="B1307" t="s">
        <v>2</v>
      </c>
      <c r="C1307" s="3" t="s">
        <v>82</v>
      </c>
      <c r="D1307" s="3">
        <v>0.63958333333333328</v>
      </c>
      <c r="H1307">
        <v>1</v>
      </c>
      <c r="I1307" t="s">
        <v>9</v>
      </c>
      <c r="J1307" t="s">
        <v>5</v>
      </c>
    </row>
    <row r="1308" spans="1:16" x14ac:dyDescent="0.25">
      <c r="A1308" s="2">
        <v>43035</v>
      </c>
      <c r="B1308" t="s">
        <v>2</v>
      </c>
      <c r="C1308" s="3" t="s">
        <v>82</v>
      </c>
      <c r="D1308" s="3">
        <v>0.64166666666666672</v>
      </c>
      <c r="H1308">
        <v>1</v>
      </c>
      <c r="I1308" t="s">
        <v>9</v>
      </c>
      <c r="J1308" t="s">
        <v>5</v>
      </c>
    </row>
    <row r="1309" spans="1:16" s="6" customFormat="1" x14ac:dyDescent="0.25">
      <c r="A1309" s="18">
        <v>43035</v>
      </c>
      <c r="B1309" s="6" t="s">
        <v>2</v>
      </c>
      <c r="C1309" s="20" t="s">
        <v>82</v>
      </c>
      <c r="D1309" s="20">
        <v>0.64236111111111105</v>
      </c>
      <c r="E1309" s="6">
        <v>1</v>
      </c>
      <c r="F1309" s="6" t="s">
        <v>9</v>
      </c>
      <c r="G1309" s="6" t="s">
        <v>5</v>
      </c>
      <c r="K1309" s="6">
        <v>1</v>
      </c>
      <c r="L1309" s="6">
        <v>3</v>
      </c>
      <c r="M1309" s="6">
        <v>2</v>
      </c>
    </row>
    <row r="1310" spans="1:16" x14ac:dyDescent="0.25">
      <c r="A1310" s="2">
        <v>43035</v>
      </c>
      <c r="B1310" t="s">
        <v>2</v>
      </c>
      <c r="C1310" s="3" t="s">
        <v>82</v>
      </c>
      <c r="D1310" s="3">
        <v>0.65347222222222223</v>
      </c>
      <c r="H1310">
        <v>1</v>
      </c>
      <c r="I1310" t="s">
        <v>9</v>
      </c>
      <c r="J1310" t="s">
        <v>5</v>
      </c>
      <c r="K1310">
        <v>1</v>
      </c>
      <c r="L1310">
        <v>2</v>
      </c>
      <c r="M1310">
        <v>1</v>
      </c>
    </row>
    <row r="1311" spans="1:16" x14ac:dyDescent="0.25">
      <c r="A1311" s="2">
        <v>43041</v>
      </c>
      <c r="B1311" t="s">
        <v>2</v>
      </c>
      <c r="C1311" s="3" t="s">
        <v>83</v>
      </c>
      <c r="D1311" s="3">
        <v>0.39861111111111108</v>
      </c>
      <c r="H1311">
        <v>1</v>
      </c>
    </row>
    <row r="1312" spans="1:16" s="6" customFormat="1" x14ac:dyDescent="0.25">
      <c r="A1312" s="18">
        <v>43041</v>
      </c>
      <c r="B1312" s="6" t="s">
        <v>2</v>
      </c>
      <c r="C1312" s="20" t="s">
        <v>83</v>
      </c>
      <c r="D1312" s="20">
        <v>0.39930555555555558</v>
      </c>
      <c r="E1312" s="6">
        <v>1</v>
      </c>
      <c r="F1312" s="6" t="s">
        <v>9</v>
      </c>
      <c r="G1312" s="6" t="s">
        <v>5</v>
      </c>
      <c r="K1312" s="6">
        <v>1</v>
      </c>
      <c r="L1312" s="6">
        <v>3</v>
      </c>
      <c r="M1312" s="6">
        <v>1</v>
      </c>
    </row>
    <row r="1313" spans="1:16" s="29" customFormat="1" x14ac:dyDescent="0.25">
      <c r="A1313" s="28">
        <v>43041</v>
      </c>
      <c r="C1313" s="31" t="s">
        <v>83</v>
      </c>
      <c r="D1313" s="31">
        <v>0.40069444444444446</v>
      </c>
      <c r="E1313" s="29" t="s">
        <v>87</v>
      </c>
    </row>
    <row r="1314" spans="1:16" x14ac:dyDescent="0.25">
      <c r="A1314" s="2">
        <v>43041</v>
      </c>
      <c r="C1314" s="3" t="s">
        <v>83</v>
      </c>
      <c r="D1314" s="3">
        <v>0.40208333333333335</v>
      </c>
      <c r="N1314">
        <v>1</v>
      </c>
      <c r="O1314">
        <v>0</v>
      </c>
    </row>
    <row r="1315" spans="1:16" x14ac:dyDescent="0.25">
      <c r="A1315" s="2">
        <v>43041</v>
      </c>
      <c r="B1315" t="s">
        <v>2</v>
      </c>
      <c r="C1315" s="3" t="s">
        <v>83</v>
      </c>
      <c r="D1315" s="3">
        <v>0.40416666666666662</v>
      </c>
      <c r="F1315" s="7"/>
      <c r="G1315" s="7"/>
      <c r="H1315" s="7"/>
      <c r="P1315">
        <v>4</v>
      </c>
    </row>
    <row r="1316" spans="1:16" s="6" customFormat="1" x14ac:dyDescent="0.25">
      <c r="A1316" s="18">
        <v>43041</v>
      </c>
      <c r="B1316" s="6" t="s">
        <v>2</v>
      </c>
      <c r="C1316" s="20" t="s">
        <v>83</v>
      </c>
      <c r="D1316" s="20">
        <v>0.4055555555555555</v>
      </c>
      <c r="E1316" s="6">
        <v>1</v>
      </c>
      <c r="F1316" s="6" t="s">
        <v>12</v>
      </c>
      <c r="G1316" s="6" t="s">
        <v>11</v>
      </c>
    </row>
    <row r="1317" spans="1:16" x14ac:dyDescent="0.25">
      <c r="A1317" s="2">
        <v>43041</v>
      </c>
      <c r="B1317" t="s">
        <v>2</v>
      </c>
      <c r="C1317" s="3" t="s">
        <v>83</v>
      </c>
      <c r="D1317" s="3">
        <v>0.4069444444444445</v>
      </c>
      <c r="H1317">
        <v>1</v>
      </c>
      <c r="J1317" t="s">
        <v>5</v>
      </c>
    </row>
    <row r="1318" spans="1:16" x14ac:dyDescent="0.25">
      <c r="A1318" s="2">
        <v>43041</v>
      </c>
      <c r="B1318" t="s">
        <v>2</v>
      </c>
      <c r="C1318" s="3" t="s">
        <v>83</v>
      </c>
      <c r="D1318" s="3">
        <v>0.41041666666666665</v>
      </c>
      <c r="H1318">
        <v>1</v>
      </c>
      <c r="I1318" t="s">
        <v>3</v>
      </c>
      <c r="J1318" t="s">
        <v>1</v>
      </c>
    </row>
    <row r="1319" spans="1:16" x14ac:dyDescent="0.25">
      <c r="A1319" s="2">
        <v>43041</v>
      </c>
      <c r="B1319" t="s">
        <v>2</v>
      </c>
      <c r="C1319" s="3" t="s">
        <v>83</v>
      </c>
      <c r="D1319" s="3">
        <v>0.41180555555555554</v>
      </c>
      <c r="H1319">
        <v>1</v>
      </c>
      <c r="I1319" t="s">
        <v>9</v>
      </c>
      <c r="J1319" t="s">
        <v>28</v>
      </c>
      <c r="K1319">
        <v>1</v>
      </c>
      <c r="L1319">
        <v>2</v>
      </c>
      <c r="M1319">
        <v>2</v>
      </c>
    </row>
    <row r="1320" spans="1:16" x14ac:dyDescent="0.25">
      <c r="A1320" s="2">
        <v>43041</v>
      </c>
      <c r="B1320" t="s">
        <v>2</v>
      </c>
      <c r="C1320" s="3" t="s">
        <v>83</v>
      </c>
      <c r="D1320" s="3">
        <v>0.41250000000000003</v>
      </c>
      <c r="H1320">
        <v>1</v>
      </c>
    </row>
    <row r="1321" spans="1:16" s="6" customFormat="1" x14ac:dyDescent="0.25">
      <c r="A1321" s="18">
        <v>43041</v>
      </c>
      <c r="B1321" s="6" t="s">
        <v>2</v>
      </c>
      <c r="C1321" s="20" t="s">
        <v>83</v>
      </c>
      <c r="D1321" s="20">
        <v>0.41597222222222219</v>
      </c>
      <c r="E1321" s="6">
        <v>1</v>
      </c>
      <c r="G1321" s="6" t="s">
        <v>7</v>
      </c>
      <c r="K1321" s="6">
        <v>1</v>
      </c>
      <c r="L1321" s="6">
        <v>2</v>
      </c>
      <c r="M1321" s="6">
        <v>1</v>
      </c>
    </row>
    <row r="1322" spans="1:16" x14ac:dyDescent="0.25">
      <c r="A1322" s="2">
        <v>43041</v>
      </c>
      <c r="B1322" t="s">
        <v>2</v>
      </c>
      <c r="C1322" s="3" t="s">
        <v>83</v>
      </c>
      <c r="D1322" s="3">
        <v>0.41805555555555557</v>
      </c>
      <c r="H1322">
        <v>1</v>
      </c>
      <c r="I1322" t="s">
        <v>12</v>
      </c>
      <c r="J1322" t="s">
        <v>13</v>
      </c>
    </row>
    <row r="1323" spans="1:16" x14ac:dyDescent="0.25">
      <c r="A1323" s="2">
        <v>43041</v>
      </c>
      <c r="B1323" t="s">
        <v>2</v>
      </c>
      <c r="C1323" s="3" t="s">
        <v>83</v>
      </c>
      <c r="D1323" s="3">
        <v>0.42291666666666666</v>
      </c>
      <c r="H1323">
        <v>1</v>
      </c>
      <c r="I1323" t="s">
        <v>9</v>
      </c>
      <c r="J1323" t="s">
        <v>28</v>
      </c>
      <c r="K1323">
        <v>1</v>
      </c>
      <c r="L1323">
        <v>2</v>
      </c>
      <c r="M1323" t="s">
        <v>8</v>
      </c>
    </row>
    <row r="1324" spans="1:16" s="6" customFormat="1" x14ac:dyDescent="0.25">
      <c r="A1324" s="18">
        <v>43041</v>
      </c>
      <c r="B1324" s="6" t="s">
        <v>2</v>
      </c>
      <c r="C1324" s="20" t="s">
        <v>83</v>
      </c>
      <c r="D1324" s="20">
        <v>0.42499999999999999</v>
      </c>
      <c r="E1324" s="6">
        <v>1</v>
      </c>
      <c r="G1324" s="6" t="s">
        <v>7</v>
      </c>
      <c r="K1324" s="6">
        <v>1</v>
      </c>
      <c r="L1324" s="6">
        <v>3</v>
      </c>
      <c r="M1324" s="6">
        <v>1</v>
      </c>
    </row>
    <row r="1325" spans="1:16" x14ac:dyDescent="0.25">
      <c r="A1325" s="2">
        <v>43041</v>
      </c>
      <c r="B1325" t="s">
        <v>2</v>
      </c>
      <c r="C1325" s="3" t="s">
        <v>83</v>
      </c>
      <c r="D1325" s="3">
        <v>0.42569444444444443</v>
      </c>
      <c r="H1325">
        <v>1</v>
      </c>
      <c r="I1325" t="s">
        <v>9</v>
      </c>
      <c r="J1325" t="s">
        <v>5</v>
      </c>
    </row>
    <row r="1326" spans="1:16" s="6" customFormat="1" x14ac:dyDescent="0.25">
      <c r="A1326" s="18">
        <v>43041</v>
      </c>
      <c r="B1326" s="6" t="s">
        <v>2</v>
      </c>
      <c r="C1326" s="20" t="s">
        <v>83</v>
      </c>
      <c r="D1326" s="20">
        <v>0.42569444444444443</v>
      </c>
      <c r="E1326" s="6">
        <v>1</v>
      </c>
      <c r="F1326" s="6" t="s">
        <v>3</v>
      </c>
      <c r="G1326" s="6" t="s">
        <v>4</v>
      </c>
    </row>
    <row r="1327" spans="1:16" x14ac:dyDescent="0.25">
      <c r="A1327" s="2">
        <v>43041</v>
      </c>
      <c r="B1327" t="s">
        <v>2</v>
      </c>
      <c r="C1327" s="3" t="s">
        <v>83</v>
      </c>
      <c r="D1327" s="3">
        <v>0.47013888888888888</v>
      </c>
      <c r="H1327">
        <v>1</v>
      </c>
      <c r="I1327" t="s">
        <v>12</v>
      </c>
      <c r="J1327" t="s">
        <v>13</v>
      </c>
    </row>
    <row r="1328" spans="1:16" x14ac:dyDescent="0.25">
      <c r="A1328" s="2">
        <v>43041</v>
      </c>
      <c r="B1328" t="s">
        <v>2</v>
      </c>
      <c r="C1328" t="s">
        <v>23</v>
      </c>
      <c r="D1328" s="3">
        <v>0.43194444444444446</v>
      </c>
      <c r="H1328">
        <v>1</v>
      </c>
      <c r="J1328" t="s">
        <v>1</v>
      </c>
    </row>
    <row r="1329" spans="1:16" x14ac:dyDescent="0.25">
      <c r="A1329" s="2">
        <v>43041</v>
      </c>
      <c r="B1329" t="s">
        <v>2</v>
      </c>
      <c r="C1329" t="s">
        <v>23</v>
      </c>
      <c r="D1329" s="3">
        <v>0.43611111111111112</v>
      </c>
      <c r="H1329">
        <v>1</v>
      </c>
      <c r="J1329" t="s">
        <v>5</v>
      </c>
    </row>
    <row r="1330" spans="1:16" s="29" customFormat="1" x14ac:dyDescent="0.25">
      <c r="A1330" s="28">
        <v>43041</v>
      </c>
      <c r="B1330" s="29" t="s">
        <v>2</v>
      </c>
      <c r="C1330" s="29" t="s">
        <v>23</v>
      </c>
      <c r="D1330" s="31">
        <v>0.4381944444444445</v>
      </c>
      <c r="E1330" s="29" t="s">
        <v>88</v>
      </c>
    </row>
    <row r="1331" spans="1:16" x14ac:dyDescent="0.25">
      <c r="A1331" s="2">
        <v>43041</v>
      </c>
      <c r="B1331" t="s">
        <v>2</v>
      </c>
      <c r="C1331" t="s">
        <v>23</v>
      </c>
      <c r="D1331" s="3">
        <v>0.44027777777777777</v>
      </c>
      <c r="H1331">
        <v>1</v>
      </c>
      <c r="I1331" t="s">
        <v>9</v>
      </c>
      <c r="J1331" t="s">
        <v>28</v>
      </c>
      <c r="K1331">
        <v>1</v>
      </c>
      <c r="L1331">
        <v>3</v>
      </c>
      <c r="M1331">
        <v>2</v>
      </c>
    </row>
    <row r="1332" spans="1:16" x14ac:dyDescent="0.25">
      <c r="A1332" s="2">
        <v>43041</v>
      </c>
      <c r="B1332" t="s">
        <v>2</v>
      </c>
      <c r="C1332" t="s">
        <v>23</v>
      </c>
      <c r="D1332" s="3">
        <v>0.44861111111111113</v>
      </c>
      <c r="H1332">
        <v>1</v>
      </c>
      <c r="I1332" t="s">
        <v>9</v>
      </c>
      <c r="J1332" t="s">
        <v>5</v>
      </c>
      <c r="K1332">
        <v>1</v>
      </c>
      <c r="L1332">
        <v>3</v>
      </c>
      <c r="M1332">
        <v>1</v>
      </c>
    </row>
    <row r="1333" spans="1:16" x14ac:dyDescent="0.25">
      <c r="A1333" s="2">
        <v>43041</v>
      </c>
      <c r="B1333" t="s">
        <v>2</v>
      </c>
      <c r="C1333" t="s">
        <v>23</v>
      </c>
      <c r="D1333" s="3">
        <v>0.45</v>
      </c>
      <c r="H1333">
        <v>1</v>
      </c>
      <c r="J1333" t="s">
        <v>5</v>
      </c>
    </row>
    <row r="1334" spans="1:16" x14ac:dyDescent="0.25">
      <c r="A1334" s="2">
        <v>43041</v>
      </c>
      <c r="B1334" t="s">
        <v>2</v>
      </c>
      <c r="C1334" t="s">
        <v>23</v>
      </c>
      <c r="D1334" s="3">
        <v>0.45208333333333334</v>
      </c>
      <c r="H1334">
        <v>1</v>
      </c>
      <c r="J1334" t="s">
        <v>5</v>
      </c>
    </row>
    <row r="1335" spans="1:16" x14ac:dyDescent="0.25">
      <c r="A1335" s="2">
        <v>43041</v>
      </c>
      <c r="B1335" t="s">
        <v>2</v>
      </c>
      <c r="C1335" t="s">
        <v>23</v>
      </c>
      <c r="D1335" s="3">
        <v>0.45347222222222222</v>
      </c>
      <c r="H1335">
        <v>1</v>
      </c>
    </row>
    <row r="1336" spans="1:16" x14ac:dyDescent="0.25">
      <c r="A1336" s="2">
        <v>43041</v>
      </c>
      <c r="B1336" t="s">
        <v>2</v>
      </c>
      <c r="C1336" t="s">
        <v>23</v>
      </c>
      <c r="D1336" s="3">
        <v>0.4548611111111111</v>
      </c>
      <c r="H1336">
        <v>1</v>
      </c>
      <c r="I1336" t="s">
        <v>18</v>
      </c>
      <c r="J1336" t="s">
        <v>5</v>
      </c>
    </row>
    <row r="1337" spans="1:16" x14ac:dyDescent="0.25">
      <c r="A1337" s="2">
        <v>43041</v>
      </c>
      <c r="B1337" t="s">
        <v>2</v>
      </c>
      <c r="C1337" t="s">
        <v>23</v>
      </c>
      <c r="D1337" s="3">
        <v>0.46319444444444446</v>
      </c>
      <c r="H1337">
        <v>1</v>
      </c>
      <c r="J1337" t="s">
        <v>1</v>
      </c>
    </row>
    <row r="1338" spans="1:16" s="6" customFormat="1" x14ac:dyDescent="0.25">
      <c r="A1338" s="18">
        <v>43042</v>
      </c>
      <c r="B1338" s="6" t="s">
        <v>2</v>
      </c>
      <c r="C1338" s="6" t="s">
        <v>95</v>
      </c>
      <c r="D1338" s="20">
        <v>0.39583333333333331</v>
      </c>
      <c r="E1338" s="6">
        <v>1</v>
      </c>
    </row>
    <row r="1339" spans="1:16" x14ac:dyDescent="0.25">
      <c r="A1339" s="2">
        <v>43042</v>
      </c>
      <c r="B1339" t="s">
        <v>2</v>
      </c>
      <c r="C1339" t="s">
        <v>95</v>
      </c>
      <c r="D1339" s="3">
        <v>0.3979166666666667</v>
      </c>
      <c r="P1339">
        <v>2</v>
      </c>
    </row>
    <row r="1340" spans="1:16" s="29" customFormat="1" x14ac:dyDescent="0.25">
      <c r="A1340" s="28">
        <v>43042</v>
      </c>
      <c r="B1340" s="29" t="s">
        <v>2</v>
      </c>
      <c r="C1340" s="29" t="s">
        <v>95</v>
      </c>
      <c r="D1340" s="31">
        <v>0.3979166666666667</v>
      </c>
      <c r="E1340" s="29" t="s">
        <v>100</v>
      </c>
    </row>
    <row r="1341" spans="1:16" x14ac:dyDescent="0.25">
      <c r="A1341" s="2">
        <v>43042</v>
      </c>
      <c r="B1341" t="s">
        <v>2</v>
      </c>
      <c r="C1341" t="s">
        <v>95</v>
      </c>
      <c r="D1341" s="3">
        <v>0.39861111111111108</v>
      </c>
      <c r="H1341">
        <v>1</v>
      </c>
      <c r="J1341" t="s">
        <v>5</v>
      </c>
    </row>
    <row r="1342" spans="1:16" x14ac:dyDescent="0.25">
      <c r="A1342" s="2">
        <v>43042</v>
      </c>
      <c r="B1342" t="s">
        <v>2</v>
      </c>
      <c r="C1342" t="s">
        <v>95</v>
      </c>
      <c r="D1342" s="3">
        <v>0.39930555555555558</v>
      </c>
      <c r="H1342">
        <v>1</v>
      </c>
      <c r="J1342" t="s">
        <v>1</v>
      </c>
    </row>
    <row r="1343" spans="1:16" s="29" customFormat="1" x14ac:dyDescent="0.25">
      <c r="A1343" s="28">
        <v>43042</v>
      </c>
      <c r="B1343" s="29" t="s">
        <v>2</v>
      </c>
      <c r="C1343" s="29" t="s">
        <v>95</v>
      </c>
      <c r="D1343" s="31">
        <v>0.40833333333333338</v>
      </c>
      <c r="E1343" s="29">
        <v>0</v>
      </c>
    </row>
    <row r="1344" spans="1:16" s="29" customFormat="1" x14ac:dyDescent="0.25">
      <c r="A1344" s="28">
        <v>43042</v>
      </c>
      <c r="B1344" s="29" t="s">
        <v>2</v>
      </c>
      <c r="C1344" s="29" t="s">
        <v>95</v>
      </c>
      <c r="D1344" s="31">
        <v>0.41111111111111115</v>
      </c>
      <c r="E1344" s="29">
        <v>0</v>
      </c>
    </row>
    <row r="1345" spans="1:16" s="6" customFormat="1" x14ac:dyDescent="0.25">
      <c r="A1345" s="18">
        <v>43042</v>
      </c>
      <c r="B1345" s="6" t="s">
        <v>2</v>
      </c>
      <c r="C1345" s="6" t="s">
        <v>95</v>
      </c>
      <c r="D1345" s="20">
        <v>0.41250000000000003</v>
      </c>
      <c r="E1345" s="6">
        <v>1</v>
      </c>
      <c r="F1345" s="6" t="s">
        <v>3</v>
      </c>
      <c r="G1345" s="6" t="s">
        <v>4</v>
      </c>
    </row>
    <row r="1346" spans="1:16" s="6" customFormat="1" x14ac:dyDescent="0.25">
      <c r="A1346" s="18">
        <v>43042</v>
      </c>
      <c r="B1346" s="6" t="s">
        <v>2</v>
      </c>
      <c r="C1346" s="6" t="s">
        <v>95</v>
      </c>
      <c r="D1346" s="20">
        <v>0.41319444444444442</v>
      </c>
      <c r="E1346" s="6">
        <v>1</v>
      </c>
      <c r="F1346" s="6" t="s">
        <v>9</v>
      </c>
      <c r="G1346" s="6" t="s">
        <v>5</v>
      </c>
      <c r="K1346" s="6">
        <v>1</v>
      </c>
      <c r="L1346" s="6">
        <v>2</v>
      </c>
      <c r="M1346" s="6">
        <v>2</v>
      </c>
    </row>
    <row r="1347" spans="1:16" x14ac:dyDescent="0.25">
      <c r="A1347" s="2">
        <v>43042</v>
      </c>
      <c r="B1347" t="s">
        <v>2</v>
      </c>
      <c r="C1347" t="s">
        <v>95</v>
      </c>
      <c r="D1347" s="3">
        <v>0.4152777777777778</v>
      </c>
      <c r="H1347">
        <v>1</v>
      </c>
      <c r="J1347" t="s">
        <v>11</v>
      </c>
    </row>
    <row r="1348" spans="1:16" x14ac:dyDescent="0.25">
      <c r="A1348" s="2">
        <v>43042</v>
      </c>
      <c r="B1348" t="s">
        <v>2</v>
      </c>
      <c r="C1348" t="s">
        <v>95</v>
      </c>
      <c r="D1348" s="3">
        <v>0.41666666666666669</v>
      </c>
      <c r="H1348">
        <v>1</v>
      </c>
    </row>
    <row r="1349" spans="1:16" x14ac:dyDescent="0.25">
      <c r="A1349" s="2">
        <v>43042</v>
      </c>
      <c r="B1349" t="s">
        <v>2</v>
      </c>
      <c r="C1349" t="s">
        <v>95</v>
      </c>
      <c r="D1349" s="3">
        <v>0.42083333333333334</v>
      </c>
      <c r="H1349">
        <v>1</v>
      </c>
    </row>
    <row r="1350" spans="1:16" s="6" customFormat="1" x14ac:dyDescent="0.25">
      <c r="A1350" s="18">
        <v>43042</v>
      </c>
      <c r="B1350" s="6" t="s">
        <v>2</v>
      </c>
      <c r="C1350" s="6" t="s">
        <v>96</v>
      </c>
      <c r="D1350" s="20">
        <v>0.42499999999999999</v>
      </c>
      <c r="E1350" s="6">
        <v>1</v>
      </c>
      <c r="F1350" s="6" t="s">
        <v>3</v>
      </c>
      <c r="G1350" s="6" t="s">
        <v>1</v>
      </c>
    </row>
    <row r="1351" spans="1:16" s="29" customFormat="1" x14ac:dyDescent="0.25">
      <c r="A1351" s="28">
        <v>43042</v>
      </c>
      <c r="B1351" s="29" t="s">
        <v>2</v>
      </c>
      <c r="C1351" s="29" t="s">
        <v>96</v>
      </c>
      <c r="D1351" s="31">
        <v>0.42569444444444443</v>
      </c>
      <c r="E1351" s="29" t="s">
        <v>101</v>
      </c>
    </row>
    <row r="1352" spans="1:16" x14ac:dyDescent="0.25">
      <c r="A1352" s="2">
        <v>43042</v>
      </c>
      <c r="B1352" t="s">
        <v>2</v>
      </c>
      <c r="C1352" t="s">
        <v>96</v>
      </c>
      <c r="D1352" s="3">
        <v>0.42569444444444443</v>
      </c>
      <c r="P1352">
        <v>2</v>
      </c>
    </row>
    <row r="1353" spans="1:16" x14ac:dyDescent="0.25">
      <c r="A1353" s="2">
        <v>43042</v>
      </c>
      <c r="B1353" t="s">
        <v>2</v>
      </c>
      <c r="C1353" t="s">
        <v>96</v>
      </c>
      <c r="D1353" s="3">
        <v>0.42777777777777781</v>
      </c>
      <c r="H1353">
        <v>1</v>
      </c>
      <c r="J1353" t="s">
        <v>1</v>
      </c>
    </row>
    <row r="1354" spans="1:16" x14ac:dyDescent="0.25">
      <c r="A1354" s="2">
        <v>43042</v>
      </c>
      <c r="B1354" t="s">
        <v>2</v>
      </c>
      <c r="C1354" t="s">
        <v>96</v>
      </c>
      <c r="D1354" s="3">
        <v>0.42986111111111108</v>
      </c>
      <c r="H1354">
        <v>1</v>
      </c>
      <c r="I1354" t="s">
        <v>3</v>
      </c>
      <c r="J1354" t="s">
        <v>4</v>
      </c>
      <c r="K1354">
        <v>1</v>
      </c>
      <c r="L1354">
        <v>3</v>
      </c>
      <c r="M1354">
        <v>1</v>
      </c>
    </row>
    <row r="1355" spans="1:16" s="6" customFormat="1" x14ac:dyDescent="0.25">
      <c r="A1355" s="18">
        <v>43042</v>
      </c>
      <c r="B1355" s="6" t="s">
        <v>2</v>
      </c>
      <c r="C1355" s="6" t="s">
        <v>96</v>
      </c>
      <c r="D1355" s="20">
        <v>0.43055555555555558</v>
      </c>
      <c r="E1355" s="6">
        <v>1</v>
      </c>
      <c r="F1355" s="6" t="s">
        <v>3</v>
      </c>
      <c r="G1355" s="6" t="s">
        <v>1</v>
      </c>
      <c r="K1355" s="6">
        <v>1</v>
      </c>
      <c r="L1355" s="6">
        <v>2</v>
      </c>
      <c r="M1355" s="6">
        <v>1</v>
      </c>
    </row>
    <row r="1356" spans="1:16" s="6" customFormat="1" x14ac:dyDescent="0.25">
      <c r="A1356" s="18">
        <v>43042</v>
      </c>
      <c r="B1356" s="6" t="s">
        <v>2</v>
      </c>
      <c r="C1356" s="6" t="s">
        <v>96</v>
      </c>
      <c r="D1356" s="20">
        <v>0.43124999999999997</v>
      </c>
      <c r="E1356" s="6">
        <v>1</v>
      </c>
      <c r="F1356" s="6" t="s">
        <v>3</v>
      </c>
      <c r="G1356" s="6" t="s">
        <v>1</v>
      </c>
    </row>
    <row r="1357" spans="1:16" x14ac:dyDescent="0.25">
      <c r="A1357" s="2">
        <v>43042</v>
      </c>
      <c r="B1357" t="s">
        <v>2</v>
      </c>
      <c r="C1357" t="s">
        <v>96</v>
      </c>
      <c r="D1357" s="3">
        <v>0.43263888888888885</v>
      </c>
      <c r="H1357">
        <v>1</v>
      </c>
      <c r="I1357" t="s">
        <v>20</v>
      </c>
      <c r="J1357" t="s">
        <v>5</v>
      </c>
    </row>
    <row r="1358" spans="1:16" x14ac:dyDescent="0.25">
      <c r="A1358" s="2">
        <v>43042</v>
      </c>
      <c r="B1358" t="s">
        <v>2</v>
      </c>
      <c r="C1358" t="s">
        <v>96</v>
      </c>
      <c r="D1358" s="3">
        <v>0.43333333333333335</v>
      </c>
      <c r="H1358">
        <v>1</v>
      </c>
      <c r="J1358" t="s">
        <v>11</v>
      </c>
    </row>
    <row r="1359" spans="1:16" x14ac:dyDescent="0.25">
      <c r="A1359" s="2">
        <v>43042</v>
      </c>
      <c r="B1359" t="s">
        <v>2</v>
      </c>
      <c r="C1359" t="s">
        <v>96</v>
      </c>
      <c r="D1359" s="3">
        <v>0.43402777777777773</v>
      </c>
      <c r="H1359">
        <v>1</v>
      </c>
      <c r="I1359" t="s">
        <v>9</v>
      </c>
      <c r="J1359" t="s">
        <v>5</v>
      </c>
    </row>
    <row r="1360" spans="1:16" x14ac:dyDescent="0.25">
      <c r="A1360" s="2">
        <v>43042</v>
      </c>
      <c r="B1360" t="s">
        <v>2</v>
      </c>
      <c r="C1360" t="s">
        <v>96</v>
      </c>
      <c r="D1360" s="3">
        <v>0.4375</v>
      </c>
      <c r="H1360">
        <v>1</v>
      </c>
      <c r="I1360" t="s">
        <v>9</v>
      </c>
      <c r="J1360" t="s">
        <v>5</v>
      </c>
      <c r="K1360">
        <v>1</v>
      </c>
      <c r="L1360">
        <v>2</v>
      </c>
      <c r="M1360">
        <v>2</v>
      </c>
    </row>
    <row r="1361" spans="1:16" s="6" customFormat="1" x14ac:dyDescent="0.25">
      <c r="A1361" s="18">
        <v>43042</v>
      </c>
      <c r="B1361" s="6" t="s">
        <v>2</v>
      </c>
      <c r="C1361" s="6" t="s">
        <v>96</v>
      </c>
      <c r="D1361" s="20">
        <v>0.4381944444444445</v>
      </c>
      <c r="E1361" s="6">
        <v>1</v>
      </c>
      <c r="F1361" s="6" t="s">
        <v>3</v>
      </c>
      <c r="G1361" s="6" t="s">
        <v>4</v>
      </c>
      <c r="K1361" s="6">
        <v>1</v>
      </c>
      <c r="L1361" s="6">
        <v>3</v>
      </c>
      <c r="M1361" s="6">
        <v>3</v>
      </c>
    </row>
    <row r="1362" spans="1:16" s="29" customFormat="1" x14ac:dyDescent="0.25">
      <c r="A1362" s="28">
        <v>43042</v>
      </c>
      <c r="B1362" s="29" t="s">
        <v>2</v>
      </c>
      <c r="C1362" s="29" t="s">
        <v>96</v>
      </c>
      <c r="D1362" s="31">
        <v>0.43888888888888888</v>
      </c>
      <c r="E1362" s="29" t="s">
        <v>100</v>
      </c>
    </row>
    <row r="1363" spans="1:16" x14ac:dyDescent="0.25">
      <c r="A1363" s="2">
        <v>43042</v>
      </c>
      <c r="B1363" t="s">
        <v>2</v>
      </c>
      <c r="C1363" t="s">
        <v>96</v>
      </c>
      <c r="D1363" s="3">
        <v>0.43888888888888888</v>
      </c>
      <c r="N1363">
        <v>1</v>
      </c>
      <c r="O1363" t="s">
        <v>102</v>
      </c>
    </row>
    <row r="1364" spans="1:16" x14ac:dyDescent="0.25">
      <c r="A1364" s="2">
        <v>43042</v>
      </c>
      <c r="B1364" t="s">
        <v>2</v>
      </c>
      <c r="C1364" t="s">
        <v>96</v>
      </c>
      <c r="D1364" s="3">
        <v>0.43888888888888888</v>
      </c>
      <c r="P1364">
        <v>3</v>
      </c>
    </row>
    <row r="1365" spans="1:16" s="6" customFormat="1" x14ac:dyDescent="0.25">
      <c r="A1365" s="18">
        <v>43042</v>
      </c>
      <c r="B1365" s="6" t="s">
        <v>2</v>
      </c>
      <c r="C1365" s="6" t="s">
        <v>96</v>
      </c>
      <c r="D1365" s="20">
        <v>0.44027777777777777</v>
      </c>
      <c r="E1365" s="6">
        <v>1</v>
      </c>
      <c r="F1365" s="6" t="s">
        <v>12</v>
      </c>
      <c r="G1365" s="6" t="s">
        <v>13</v>
      </c>
      <c r="K1365" s="6">
        <v>1</v>
      </c>
      <c r="L1365" s="6">
        <v>2</v>
      </c>
      <c r="M1365" s="6">
        <v>1</v>
      </c>
    </row>
    <row r="1366" spans="1:16" x14ac:dyDescent="0.25">
      <c r="A1366" s="2">
        <v>43042</v>
      </c>
      <c r="B1366" t="s">
        <v>2</v>
      </c>
      <c r="C1366" t="s">
        <v>96</v>
      </c>
      <c r="D1366" s="3">
        <v>0.44444444444444442</v>
      </c>
      <c r="H1366">
        <v>1</v>
      </c>
      <c r="I1366" t="s">
        <v>27</v>
      </c>
      <c r="J1366" t="s">
        <v>5</v>
      </c>
    </row>
    <row r="1367" spans="1:16" x14ac:dyDescent="0.25">
      <c r="A1367" s="2">
        <v>43042</v>
      </c>
      <c r="B1367" t="s">
        <v>2</v>
      </c>
      <c r="C1367" t="s">
        <v>96</v>
      </c>
      <c r="D1367" s="3">
        <v>0.44791666666666669</v>
      </c>
      <c r="H1367">
        <v>1</v>
      </c>
      <c r="I1367" t="s">
        <v>18</v>
      </c>
      <c r="J1367" t="s">
        <v>1</v>
      </c>
    </row>
    <row r="1368" spans="1:16" s="6" customFormat="1" x14ac:dyDescent="0.25">
      <c r="A1368" s="18">
        <v>43042</v>
      </c>
      <c r="B1368" s="6" t="s">
        <v>2</v>
      </c>
      <c r="C1368" s="6" t="s">
        <v>96</v>
      </c>
      <c r="D1368" s="20">
        <v>0.44791666666666669</v>
      </c>
      <c r="E1368" s="6">
        <v>1</v>
      </c>
      <c r="F1368" s="6" t="s">
        <v>9</v>
      </c>
      <c r="G1368" s="6" t="s">
        <v>5</v>
      </c>
      <c r="K1368" s="6">
        <v>1</v>
      </c>
      <c r="L1368" s="6">
        <v>3</v>
      </c>
      <c r="M1368" s="6">
        <v>2</v>
      </c>
    </row>
    <row r="1369" spans="1:16" x14ac:dyDescent="0.25">
      <c r="A1369" s="2">
        <v>43042</v>
      </c>
      <c r="B1369" t="s">
        <v>2</v>
      </c>
      <c r="C1369" t="s">
        <v>96</v>
      </c>
      <c r="D1369" s="3">
        <v>0.44930555555555557</v>
      </c>
      <c r="H1369">
        <v>1</v>
      </c>
      <c r="I1369" t="s">
        <v>9</v>
      </c>
      <c r="J1369" t="s">
        <v>5</v>
      </c>
    </row>
    <row r="1370" spans="1:16" s="6" customFormat="1" x14ac:dyDescent="0.25">
      <c r="A1370" s="18">
        <v>43042</v>
      </c>
      <c r="B1370" s="6" t="s">
        <v>2</v>
      </c>
      <c r="C1370" s="6" t="s">
        <v>96</v>
      </c>
      <c r="D1370" s="20">
        <v>0.45</v>
      </c>
      <c r="E1370" s="6">
        <v>1</v>
      </c>
      <c r="F1370" s="6" t="s">
        <v>3</v>
      </c>
      <c r="G1370" s="6" t="s">
        <v>4</v>
      </c>
      <c r="K1370" s="6">
        <v>1</v>
      </c>
      <c r="L1370" s="6">
        <v>2</v>
      </c>
      <c r="M1370" s="6">
        <v>1</v>
      </c>
    </row>
    <row r="1371" spans="1:16" x14ac:dyDescent="0.25">
      <c r="A1371" s="2">
        <v>43042</v>
      </c>
      <c r="B1371" t="s">
        <v>2</v>
      </c>
      <c r="C1371" t="s">
        <v>103</v>
      </c>
      <c r="D1371" s="3">
        <v>0.4694444444444445</v>
      </c>
      <c r="H1371">
        <v>1</v>
      </c>
      <c r="J1371" t="s">
        <v>1</v>
      </c>
    </row>
    <row r="1372" spans="1:16" x14ac:dyDescent="0.25">
      <c r="A1372" s="2">
        <v>43042</v>
      </c>
      <c r="B1372" t="s">
        <v>2</v>
      </c>
      <c r="C1372" t="s">
        <v>103</v>
      </c>
      <c r="D1372" s="3">
        <v>0.47013888888888888</v>
      </c>
      <c r="H1372">
        <v>1</v>
      </c>
      <c r="I1372" t="s">
        <v>3</v>
      </c>
      <c r="J1372" t="s">
        <v>4</v>
      </c>
    </row>
    <row r="1373" spans="1:16" s="29" customFormat="1" x14ac:dyDescent="0.25">
      <c r="A1373" s="28">
        <v>43042</v>
      </c>
      <c r="B1373" s="29" t="s">
        <v>2</v>
      </c>
      <c r="C1373" s="29" t="s">
        <v>103</v>
      </c>
      <c r="D1373" s="31">
        <v>0.47569444444444442</v>
      </c>
      <c r="E1373" s="29" t="s">
        <v>104</v>
      </c>
    </row>
    <row r="1374" spans="1:16" x14ac:dyDescent="0.25">
      <c r="A1374" s="2">
        <v>43042</v>
      </c>
      <c r="B1374" t="s">
        <v>2</v>
      </c>
      <c r="C1374" t="s">
        <v>103</v>
      </c>
      <c r="D1374" s="3">
        <v>0.47638888888888892</v>
      </c>
      <c r="N1374">
        <v>1</v>
      </c>
      <c r="O1374">
        <v>0</v>
      </c>
    </row>
    <row r="1375" spans="1:16" x14ac:dyDescent="0.25">
      <c r="A1375" s="2">
        <v>43042</v>
      </c>
      <c r="B1375" t="s">
        <v>2</v>
      </c>
      <c r="C1375" t="s">
        <v>103</v>
      </c>
      <c r="D1375" s="3">
        <v>0.47638888888888892</v>
      </c>
      <c r="P1375">
        <v>4</v>
      </c>
    </row>
    <row r="1376" spans="1:16" x14ac:dyDescent="0.25">
      <c r="A1376" s="2">
        <v>43042</v>
      </c>
      <c r="B1376" t="s">
        <v>2</v>
      </c>
      <c r="C1376" t="s">
        <v>103</v>
      </c>
      <c r="D1376" s="3">
        <v>0.4770833333333333</v>
      </c>
      <c r="H1376">
        <v>1</v>
      </c>
      <c r="I1376" t="s">
        <v>12</v>
      </c>
      <c r="J1376" t="s">
        <v>11</v>
      </c>
    </row>
    <row r="1377" spans="1:17" s="6" customFormat="1" x14ac:dyDescent="0.25">
      <c r="A1377" s="18">
        <v>43042</v>
      </c>
      <c r="B1377" s="6" t="s">
        <v>2</v>
      </c>
      <c r="C1377" s="6" t="s">
        <v>103</v>
      </c>
      <c r="D1377" s="20">
        <v>0.47986111111111113</v>
      </c>
      <c r="E1377" s="6">
        <v>1</v>
      </c>
      <c r="G1377" s="6" t="s">
        <v>7</v>
      </c>
      <c r="K1377" s="6">
        <v>1</v>
      </c>
      <c r="L1377" s="6">
        <v>2</v>
      </c>
      <c r="M1377" s="6">
        <v>1</v>
      </c>
    </row>
    <row r="1378" spans="1:17" x14ac:dyDescent="0.25">
      <c r="A1378" s="2">
        <v>43042</v>
      </c>
      <c r="B1378" t="s">
        <v>2</v>
      </c>
      <c r="C1378" t="s">
        <v>103</v>
      </c>
      <c r="D1378" s="3">
        <v>0.48541666666666666</v>
      </c>
      <c r="H1378">
        <v>1</v>
      </c>
      <c r="J1378" t="s">
        <v>1</v>
      </c>
    </row>
    <row r="1379" spans="1:17" s="6" customFormat="1" x14ac:dyDescent="0.25">
      <c r="A1379" s="18">
        <v>43042</v>
      </c>
      <c r="B1379" s="6" t="s">
        <v>2</v>
      </c>
      <c r="C1379" s="6" t="s">
        <v>103</v>
      </c>
      <c r="D1379" s="20">
        <v>0.4861111111111111</v>
      </c>
      <c r="E1379" s="6">
        <v>1</v>
      </c>
      <c r="F1379" s="6" t="s">
        <v>9</v>
      </c>
      <c r="G1379" s="6" t="s">
        <v>5</v>
      </c>
      <c r="K1379" s="6">
        <v>1</v>
      </c>
      <c r="L1379" s="6">
        <v>2</v>
      </c>
      <c r="M1379" s="6">
        <v>1</v>
      </c>
    </row>
    <row r="1380" spans="1:17" x14ac:dyDescent="0.25">
      <c r="A1380" s="2">
        <v>43042</v>
      </c>
      <c r="B1380" t="s">
        <v>2</v>
      </c>
      <c r="C1380" t="s">
        <v>103</v>
      </c>
      <c r="D1380" s="3">
        <v>0.49236111111111108</v>
      </c>
      <c r="H1380">
        <v>1</v>
      </c>
      <c r="I1380" t="s">
        <v>3</v>
      </c>
      <c r="J1380" t="s">
        <v>4</v>
      </c>
    </row>
    <row r="1381" spans="1:17" s="6" customFormat="1" x14ac:dyDescent="0.25">
      <c r="A1381" s="18">
        <v>43042</v>
      </c>
      <c r="B1381" s="6" t="s">
        <v>2</v>
      </c>
      <c r="C1381" s="6" t="s">
        <v>103</v>
      </c>
      <c r="D1381" s="20">
        <v>0.49583333333333335</v>
      </c>
      <c r="E1381" s="6">
        <v>1</v>
      </c>
      <c r="F1381" s="6" t="s">
        <v>3</v>
      </c>
      <c r="G1381" s="6" t="s">
        <v>1</v>
      </c>
    </row>
    <row r="1382" spans="1:17" x14ac:dyDescent="0.25">
      <c r="A1382" s="2">
        <v>43042</v>
      </c>
      <c r="B1382" t="s">
        <v>2</v>
      </c>
      <c r="C1382" t="s">
        <v>103</v>
      </c>
      <c r="D1382" s="3">
        <v>0.49652777777777773</v>
      </c>
      <c r="H1382">
        <v>1</v>
      </c>
      <c r="J1382" t="s">
        <v>5</v>
      </c>
    </row>
    <row r="1383" spans="1:17" x14ac:dyDescent="0.25">
      <c r="A1383" s="2">
        <v>43042</v>
      </c>
      <c r="B1383" t="s">
        <v>2</v>
      </c>
      <c r="C1383" t="s">
        <v>105</v>
      </c>
      <c r="D1383" s="3">
        <v>0.50208333333333333</v>
      </c>
      <c r="H1383">
        <v>1</v>
      </c>
      <c r="J1383" t="s">
        <v>1</v>
      </c>
    </row>
    <row r="1384" spans="1:17" x14ac:dyDescent="0.25">
      <c r="A1384" s="2">
        <v>43042</v>
      </c>
      <c r="B1384" t="s">
        <v>2</v>
      </c>
      <c r="C1384" t="s">
        <v>105</v>
      </c>
      <c r="D1384" s="3">
        <v>0.50347222222222221</v>
      </c>
      <c r="H1384">
        <v>1</v>
      </c>
      <c r="I1384" t="s">
        <v>3</v>
      </c>
      <c r="J1384" t="s">
        <v>4</v>
      </c>
      <c r="K1384">
        <v>1</v>
      </c>
      <c r="L1384">
        <v>2</v>
      </c>
      <c r="M1384">
        <v>1</v>
      </c>
    </row>
    <row r="1385" spans="1:17" s="29" customFormat="1" x14ac:dyDescent="0.25">
      <c r="A1385" s="28">
        <v>43042</v>
      </c>
      <c r="B1385" s="29" t="s">
        <v>2</v>
      </c>
      <c r="C1385" s="29" t="s">
        <v>105</v>
      </c>
      <c r="D1385" s="31">
        <v>0.50416666666666665</v>
      </c>
      <c r="E1385" s="29" t="s">
        <v>106</v>
      </c>
    </row>
    <row r="1386" spans="1:17" x14ac:dyDescent="0.25">
      <c r="A1386" s="2">
        <v>43042</v>
      </c>
      <c r="B1386" t="s">
        <v>2</v>
      </c>
      <c r="C1386" t="s">
        <v>105</v>
      </c>
      <c r="D1386" s="3">
        <v>0.50624999999999998</v>
      </c>
      <c r="H1386">
        <v>1</v>
      </c>
    </row>
    <row r="1387" spans="1:17" x14ac:dyDescent="0.25">
      <c r="A1387" s="2">
        <v>43042</v>
      </c>
      <c r="B1387" t="s">
        <v>2</v>
      </c>
      <c r="C1387" t="s">
        <v>105</v>
      </c>
      <c r="D1387" s="3">
        <v>0.51874999999999993</v>
      </c>
      <c r="H1387">
        <v>1</v>
      </c>
    </row>
    <row r="1388" spans="1:17" s="15" customFormat="1" x14ac:dyDescent="0.25">
      <c r="A1388" s="24">
        <v>43042</v>
      </c>
      <c r="B1388" s="15" t="s">
        <v>2</v>
      </c>
      <c r="C1388" s="15" t="s">
        <v>105</v>
      </c>
      <c r="D1388" s="25">
        <v>0.51944444444444449</v>
      </c>
      <c r="E1388" s="15">
        <v>1</v>
      </c>
      <c r="G1388" s="15" t="s">
        <v>7</v>
      </c>
      <c r="Q1388" s="15">
        <v>1</v>
      </c>
    </row>
    <row r="1389" spans="1:17" s="6" customFormat="1" x14ac:dyDescent="0.25">
      <c r="A1389" s="18">
        <v>43042</v>
      </c>
      <c r="B1389" s="6" t="s">
        <v>2</v>
      </c>
      <c r="C1389" s="6" t="s">
        <v>105</v>
      </c>
      <c r="D1389" s="20">
        <v>0.5229166666666667</v>
      </c>
      <c r="E1389" s="6">
        <v>1</v>
      </c>
    </row>
    <row r="1390" spans="1:17" x14ac:dyDescent="0.25">
      <c r="A1390" s="2">
        <v>43042</v>
      </c>
      <c r="B1390" t="s">
        <v>2</v>
      </c>
      <c r="C1390" t="s">
        <v>105</v>
      </c>
      <c r="D1390" s="3">
        <v>0.52361111111111114</v>
      </c>
      <c r="H1390">
        <v>1</v>
      </c>
      <c r="J1390" t="s">
        <v>5</v>
      </c>
    </row>
    <row r="1391" spans="1:17" x14ac:dyDescent="0.25">
      <c r="A1391" s="2">
        <v>43049</v>
      </c>
      <c r="B1391" t="s">
        <v>2</v>
      </c>
      <c r="C1391" t="s">
        <v>35</v>
      </c>
      <c r="D1391" s="3">
        <v>0.49027777777777781</v>
      </c>
      <c r="H1391">
        <v>1</v>
      </c>
      <c r="J1391" t="s">
        <v>1</v>
      </c>
    </row>
    <row r="1392" spans="1:17" s="29" customFormat="1" x14ac:dyDescent="0.25">
      <c r="A1392" s="28">
        <v>43049</v>
      </c>
      <c r="B1392" s="29" t="s">
        <v>2</v>
      </c>
      <c r="C1392" s="29" t="s">
        <v>35</v>
      </c>
      <c r="D1392" s="31">
        <v>0.4909722222222222</v>
      </c>
      <c r="E1392" s="29" t="s">
        <v>99</v>
      </c>
    </row>
    <row r="1393" spans="1:16" x14ac:dyDescent="0.25">
      <c r="A1393" s="2">
        <v>43049</v>
      </c>
      <c r="B1393" t="s">
        <v>2</v>
      </c>
      <c r="C1393" t="s">
        <v>35</v>
      </c>
      <c r="D1393" s="3">
        <v>0.50277777777777777</v>
      </c>
      <c r="H1393">
        <v>1</v>
      </c>
    </row>
    <row r="1394" spans="1:16" x14ac:dyDescent="0.25">
      <c r="A1394" s="2">
        <v>43049</v>
      </c>
      <c r="B1394" t="s">
        <v>2</v>
      </c>
      <c r="C1394" t="s">
        <v>35</v>
      </c>
      <c r="D1394" s="3">
        <v>0.50347222222222221</v>
      </c>
      <c r="H1394">
        <v>1</v>
      </c>
      <c r="I1394" t="s">
        <v>3</v>
      </c>
      <c r="J1394" t="s">
        <v>4</v>
      </c>
    </row>
    <row r="1395" spans="1:16" x14ac:dyDescent="0.25">
      <c r="A1395" s="2">
        <v>43049</v>
      </c>
      <c r="B1395" t="s">
        <v>2</v>
      </c>
      <c r="C1395" t="s">
        <v>35</v>
      </c>
      <c r="D1395" s="3">
        <v>0.50416666666666665</v>
      </c>
      <c r="H1395">
        <v>1</v>
      </c>
    </row>
    <row r="1396" spans="1:16" x14ac:dyDescent="0.25">
      <c r="A1396" s="2">
        <v>43049</v>
      </c>
      <c r="B1396" t="s">
        <v>2</v>
      </c>
      <c r="C1396" t="s">
        <v>35</v>
      </c>
      <c r="D1396" s="3">
        <v>0.51388888888888895</v>
      </c>
      <c r="H1396">
        <v>1</v>
      </c>
      <c r="I1396" t="s">
        <v>9</v>
      </c>
      <c r="J1396" t="s">
        <v>5</v>
      </c>
      <c r="K1396">
        <v>1</v>
      </c>
      <c r="L1396">
        <v>2</v>
      </c>
      <c r="M1396">
        <v>1</v>
      </c>
    </row>
    <row r="1397" spans="1:16" x14ac:dyDescent="0.25">
      <c r="A1397" s="2">
        <v>43049</v>
      </c>
      <c r="B1397" t="s">
        <v>2</v>
      </c>
      <c r="C1397" t="s">
        <v>35</v>
      </c>
      <c r="D1397" s="3">
        <v>0.51736111111111105</v>
      </c>
      <c r="H1397">
        <v>1</v>
      </c>
      <c r="I1397" t="s">
        <v>3</v>
      </c>
      <c r="J1397" t="s">
        <v>1</v>
      </c>
    </row>
    <row r="1398" spans="1:16" x14ac:dyDescent="0.25">
      <c r="A1398" s="2">
        <v>43049</v>
      </c>
      <c r="B1398" t="s">
        <v>2</v>
      </c>
      <c r="C1398" t="s">
        <v>35</v>
      </c>
      <c r="D1398" s="3">
        <v>0.51736111111111105</v>
      </c>
      <c r="P1398">
        <v>1</v>
      </c>
    </row>
    <row r="1399" spans="1:16" s="6" customFormat="1" x14ac:dyDescent="0.25">
      <c r="A1399" s="18">
        <v>43049</v>
      </c>
      <c r="B1399" s="6" t="s">
        <v>2</v>
      </c>
      <c r="C1399" s="6" t="s">
        <v>107</v>
      </c>
      <c r="D1399" s="23">
        <v>0.52152777777777781</v>
      </c>
      <c r="E1399" s="6">
        <v>1</v>
      </c>
      <c r="F1399" s="6" t="s">
        <v>9</v>
      </c>
      <c r="G1399" s="6" t="s">
        <v>5</v>
      </c>
    </row>
    <row r="1400" spans="1:16" x14ac:dyDescent="0.25">
      <c r="A1400" s="2">
        <v>43049</v>
      </c>
      <c r="B1400" t="s">
        <v>2</v>
      </c>
      <c r="C1400" t="s">
        <v>107</v>
      </c>
      <c r="D1400" s="3">
        <v>0.52361111111111114</v>
      </c>
      <c r="N1400">
        <v>1</v>
      </c>
      <c r="O1400" t="s">
        <v>108</v>
      </c>
    </row>
    <row r="1401" spans="1:16" x14ac:dyDescent="0.25">
      <c r="A1401" s="2">
        <v>43049</v>
      </c>
      <c r="B1401" t="s">
        <v>2</v>
      </c>
      <c r="C1401" t="s">
        <v>107</v>
      </c>
      <c r="D1401" s="3">
        <v>0.52500000000000002</v>
      </c>
      <c r="H1401">
        <v>1</v>
      </c>
      <c r="I1401" t="s">
        <v>9</v>
      </c>
      <c r="J1401" t="s">
        <v>1</v>
      </c>
      <c r="K1401">
        <v>1</v>
      </c>
      <c r="L1401">
        <v>2</v>
      </c>
      <c r="M1401">
        <v>1</v>
      </c>
    </row>
    <row r="1402" spans="1:16" s="6" customFormat="1" x14ac:dyDescent="0.25">
      <c r="A1402" s="18">
        <v>43049</v>
      </c>
      <c r="B1402" s="6" t="s">
        <v>2</v>
      </c>
      <c r="C1402" s="6" t="s">
        <v>107</v>
      </c>
      <c r="D1402" s="20">
        <v>0.52638888888888891</v>
      </c>
      <c r="E1402" s="6">
        <v>1</v>
      </c>
      <c r="F1402" s="6" t="s">
        <v>3</v>
      </c>
      <c r="G1402" s="6" t="s">
        <v>4</v>
      </c>
    </row>
    <row r="1403" spans="1:16" x14ac:dyDescent="0.25">
      <c r="A1403" s="2">
        <v>43049</v>
      </c>
      <c r="B1403" t="s">
        <v>2</v>
      </c>
      <c r="C1403" t="s">
        <v>107</v>
      </c>
      <c r="D1403" s="3">
        <v>0.52638888888888891</v>
      </c>
      <c r="H1403">
        <v>1</v>
      </c>
      <c r="I1403" t="s">
        <v>9</v>
      </c>
      <c r="J1403" t="s">
        <v>5</v>
      </c>
    </row>
    <row r="1404" spans="1:16" x14ac:dyDescent="0.25">
      <c r="A1404" s="2">
        <v>43049</v>
      </c>
      <c r="B1404" t="s">
        <v>2</v>
      </c>
      <c r="C1404" t="s">
        <v>107</v>
      </c>
      <c r="D1404" s="3">
        <v>0.52708333333333335</v>
      </c>
      <c r="H1404">
        <v>1</v>
      </c>
      <c r="I1404" t="s">
        <v>12</v>
      </c>
      <c r="J1404" t="s">
        <v>13</v>
      </c>
    </row>
    <row r="1405" spans="1:16" x14ac:dyDescent="0.25">
      <c r="A1405" s="2">
        <v>43049</v>
      </c>
      <c r="B1405" t="s">
        <v>2</v>
      </c>
      <c r="C1405" t="s">
        <v>107</v>
      </c>
      <c r="D1405" s="3">
        <v>0.52777777777777779</v>
      </c>
      <c r="H1405">
        <v>1</v>
      </c>
      <c r="J1405" t="s">
        <v>1</v>
      </c>
    </row>
    <row r="1406" spans="1:16" x14ac:dyDescent="0.25">
      <c r="A1406" s="2">
        <v>43049</v>
      </c>
      <c r="B1406" t="s">
        <v>2</v>
      </c>
      <c r="C1406" t="s">
        <v>107</v>
      </c>
      <c r="D1406" s="3">
        <v>0.52986111111111112</v>
      </c>
      <c r="H1406">
        <v>1</v>
      </c>
      <c r="J1406" t="s">
        <v>13</v>
      </c>
    </row>
    <row r="1407" spans="1:16" x14ac:dyDescent="0.25">
      <c r="A1407" s="2">
        <v>43049</v>
      </c>
      <c r="B1407" t="s">
        <v>2</v>
      </c>
      <c r="C1407" t="s">
        <v>107</v>
      </c>
      <c r="D1407" s="3">
        <v>0.52986111111111112</v>
      </c>
      <c r="P1407">
        <v>5</v>
      </c>
    </row>
    <row r="1408" spans="1:16" s="29" customFormat="1" x14ac:dyDescent="0.25">
      <c r="A1408" s="28">
        <v>43049</v>
      </c>
      <c r="B1408" s="29" t="s">
        <v>2</v>
      </c>
      <c r="C1408" s="29" t="s">
        <v>107</v>
      </c>
      <c r="D1408" s="31">
        <v>0.52986111111111112</v>
      </c>
      <c r="E1408" s="29" t="s">
        <v>109</v>
      </c>
    </row>
    <row r="1409" spans="1:13" x14ac:dyDescent="0.25">
      <c r="A1409" s="2">
        <v>43049</v>
      </c>
      <c r="B1409" t="s">
        <v>2</v>
      </c>
      <c r="C1409" t="s">
        <v>107</v>
      </c>
      <c r="D1409" s="3">
        <v>0.53194444444444444</v>
      </c>
      <c r="H1409">
        <v>1</v>
      </c>
      <c r="J1409" t="s">
        <v>1</v>
      </c>
    </row>
    <row r="1410" spans="1:13" x14ac:dyDescent="0.25">
      <c r="A1410" s="2">
        <v>43049</v>
      </c>
      <c r="B1410" t="s">
        <v>2</v>
      </c>
      <c r="C1410" t="s">
        <v>107</v>
      </c>
      <c r="D1410" s="3">
        <v>0.53194444444444444</v>
      </c>
      <c r="H1410">
        <v>1</v>
      </c>
      <c r="I1410" t="s">
        <v>9</v>
      </c>
      <c r="J1410" t="s">
        <v>1</v>
      </c>
      <c r="K1410">
        <v>1</v>
      </c>
      <c r="L1410">
        <v>2</v>
      </c>
      <c r="M1410">
        <v>1</v>
      </c>
    </row>
    <row r="1411" spans="1:13" x14ac:dyDescent="0.25">
      <c r="A1411" s="2">
        <v>43049</v>
      </c>
      <c r="B1411" t="s">
        <v>2</v>
      </c>
      <c r="C1411" t="s">
        <v>107</v>
      </c>
      <c r="D1411" s="3">
        <v>0.53402777777777777</v>
      </c>
      <c r="H1411">
        <v>1</v>
      </c>
      <c r="J1411" t="s">
        <v>5</v>
      </c>
      <c r="K1411">
        <v>1</v>
      </c>
      <c r="L1411">
        <v>3</v>
      </c>
      <c r="M1411">
        <v>1</v>
      </c>
    </row>
    <row r="1412" spans="1:13" s="6" customFormat="1" x14ac:dyDescent="0.25">
      <c r="A1412" s="18">
        <v>43049</v>
      </c>
      <c r="B1412" s="6" t="s">
        <v>2</v>
      </c>
      <c r="C1412" s="6" t="s">
        <v>107</v>
      </c>
      <c r="D1412" s="20">
        <v>0.53541666666666665</v>
      </c>
      <c r="E1412" s="6">
        <v>1</v>
      </c>
      <c r="K1412" s="6">
        <v>1</v>
      </c>
      <c r="L1412" s="6">
        <v>2</v>
      </c>
      <c r="M1412" s="6">
        <v>0</v>
      </c>
    </row>
    <row r="1413" spans="1:13" s="6" customFormat="1" x14ac:dyDescent="0.25">
      <c r="A1413" s="18">
        <v>43049</v>
      </c>
      <c r="B1413" s="6" t="s">
        <v>2</v>
      </c>
      <c r="C1413" s="6" t="s">
        <v>107</v>
      </c>
      <c r="D1413" s="20">
        <v>0.53611111111111109</v>
      </c>
      <c r="E1413" s="6">
        <v>1</v>
      </c>
      <c r="F1413" s="6" t="s">
        <v>3</v>
      </c>
      <c r="G1413" s="6" t="s">
        <v>1</v>
      </c>
    </row>
    <row r="1414" spans="1:13" x14ac:dyDescent="0.25">
      <c r="A1414" s="2">
        <v>43049</v>
      </c>
      <c r="B1414" t="s">
        <v>2</v>
      </c>
      <c r="C1414" t="s">
        <v>107</v>
      </c>
      <c r="D1414" s="3">
        <v>0.53611111111111109</v>
      </c>
      <c r="H1414">
        <v>1</v>
      </c>
      <c r="I1414" t="s">
        <v>9</v>
      </c>
      <c r="J1414" t="s">
        <v>5</v>
      </c>
    </row>
    <row r="1415" spans="1:13" s="6" customFormat="1" x14ac:dyDescent="0.25">
      <c r="A1415" s="18">
        <v>43049</v>
      </c>
      <c r="B1415" s="6" t="s">
        <v>2</v>
      </c>
      <c r="C1415" s="6" t="s">
        <v>107</v>
      </c>
      <c r="D1415" s="20">
        <v>0.53819444444444442</v>
      </c>
      <c r="E1415" s="6">
        <v>1</v>
      </c>
      <c r="F1415" s="6" t="s">
        <v>9</v>
      </c>
      <c r="G1415" s="6" t="s">
        <v>5</v>
      </c>
    </row>
    <row r="1416" spans="1:13" x14ac:dyDescent="0.25">
      <c r="A1416" s="2">
        <v>43049</v>
      </c>
      <c r="B1416" t="s">
        <v>2</v>
      </c>
      <c r="C1416" t="s">
        <v>107</v>
      </c>
      <c r="D1416" s="3">
        <v>0.54027777777777775</v>
      </c>
      <c r="H1416">
        <v>1</v>
      </c>
      <c r="I1416" t="s">
        <v>20</v>
      </c>
      <c r="J1416" t="s">
        <v>5</v>
      </c>
    </row>
    <row r="1417" spans="1:13" s="6" customFormat="1" x14ac:dyDescent="0.25">
      <c r="A1417" s="18">
        <v>43049</v>
      </c>
      <c r="B1417" s="6" t="s">
        <v>2</v>
      </c>
      <c r="C1417" s="6" t="s">
        <v>107</v>
      </c>
      <c r="D1417" s="20">
        <v>0.54305555555555551</v>
      </c>
      <c r="E1417" s="6">
        <v>1</v>
      </c>
      <c r="F1417" s="6" t="s">
        <v>3</v>
      </c>
      <c r="G1417" s="6" t="s">
        <v>1</v>
      </c>
    </row>
    <row r="1418" spans="1:13" x14ac:dyDescent="0.25">
      <c r="A1418" s="2">
        <v>43049</v>
      </c>
      <c r="B1418" t="s">
        <v>2</v>
      </c>
      <c r="C1418" t="s">
        <v>107</v>
      </c>
      <c r="D1418" s="3">
        <v>0.54513888888888895</v>
      </c>
      <c r="H1418">
        <v>1</v>
      </c>
      <c r="J1418" t="s">
        <v>1</v>
      </c>
    </row>
    <row r="1419" spans="1:13" x14ac:dyDescent="0.25">
      <c r="A1419" s="2">
        <v>43049</v>
      </c>
      <c r="B1419" t="s">
        <v>2</v>
      </c>
      <c r="C1419" t="s">
        <v>107</v>
      </c>
      <c r="D1419" s="3">
        <v>0.54791666666666672</v>
      </c>
      <c r="H1419">
        <v>1</v>
      </c>
      <c r="I1419" t="s">
        <v>9</v>
      </c>
      <c r="J1419" t="s">
        <v>5</v>
      </c>
    </row>
    <row r="1420" spans="1:13" x14ac:dyDescent="0.25">
      <c r="A1420" s="2">
        <v>43049</v>
      </c>
      <c r="B1420" t="s">
        <v>2</v>
      </c>
      <c r="C1420" t="s">
        <v>107</v>
      </c>
      <c r="D1420" s="3">
        <v>0.5493055555555556</v>
      </c>
      <c r="H1420">
        <v>1</v>
      </c>
      <c r="I1420" t="s">
        <v>3</v>
      </c>
      <c r="J1420" t="s">
        <v>1</v>
      </c>
      <c r="K1420">
        <v>1</v>
      </c>
      <c r="L1420">
        <v>3</v>
      </c>
      <c r="M1420">
        <v>2</v>
      </c>
    </row>
  </sheetData>
  <autoFilter ref="A1:Q1420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5"/>
  <sheetViews>
    <sheetView topLeftCell="B1" zoomScale="70" zoomScaleNormal="70" workbookViewId="0">
      <pane ySplit="1" topLeftCell="A11" activePane="bottomLeft" state="frozen"/>
      <selection activeCell="K36" sqref="K36"/>
      <selection pane="bottomLeft" activeCell="B1" sqref="B1:P1"/>
    </sheetView>
  </sheetViews>
  <sheetFormatPr defaultRowHeight="15" x14ac:dyDescent="0.25"/>
  <cols>
    <col min="1" max="1" width="12.28515625" customWidth="1"/>
    <col min="2" max="2" width="8.5703125" customWidth="1"/>
    <col min="3" max="3" width="13.140625" customWidth="1"/>
    <col min="4" max="4" width="11.85546875" customWidth="1"/>
    <col min="5" max="5" width="13.140625" customWidth="1"/>
    <col min="6" max="6" width="11.5703125" customWidth="1"/>
    <col min="7" max="7" width="16.7109375" customWidth="1"/>
    <col min="8" max="8" width="11.5703125" customWidth="1"/>
    <col min="9" max="9" width="13.140625" customWidth="1"/>
    <col min="10" max="10" width="15.28515625" customWidth="1"/>
    <col min="11" max="11" width="11.7109375" customWidth="1"/>
    <col min="12" max="12" width="14.85546875" customWidth="1"/>
    <col min="13" max="13" width="22.7109375" customWidth="1"/>
    <col min="14" max="14" width="10.85546875" customWidth="1"/>
    <col min="15" max="15" width="25.85546875" customWidth="1"/>
    <col min="16" max="16" width="24.140625" customWidth="1"/>
  </cols>
  <sheetData>
    <row r="1" spans="1:16" s="1" customFormat="1" x14ac:dyDescent="0.25">
      <c r="A1" s="1" t="s">
        <v>0</v>
      </c>
      <c r="B1" s="1" t="s">
        <v>162</v>
      </c>
      <c r="C1" s="1" t="s">
        <v>163</v>
      </c>
      <c r="D1" s="1" t="s">
        <v>164</v>
      </c>
      <c r="E1" s="1" t="s">
        <v>114</v>
      </c>
      <c r="F1" s="1" t="s">
        <v>117</v>
      </c>
      <c r="G1" s="1" t="s">
        <v>118</v>
      </c>
      <c r="H1" s="1" t="s">
        <v>119</v>
      </c>
      <c r="I1" s="1" t="s">
        <v>165</v>
      </c>
      <c r="J1" s="1" t="s">
        <v>166</v>
      </c>
      <c r="K1" s="1" t="s">
        <v>6</v>
      </c>
      <c r="L1" s="1" t="s">
        <v>115</v>
      </c>
      <c r="M1" s="1" t="s">
        <v>149</v>
      </c>
      <c r="N1" s="1" t="s">
        <v>116</v>
      </c>
      <c r="O1" s="1" t="s">
        <v>121</v>
      </c>
      <c r="P1" s="1" t="s">
        <v>151</v>
      </c>
    </row>
    <row r="2" spans="1:16" s="9" customFormat="1" x14ac:dyDescent="0.25">
      <c r="A2" s="17">
        <v>43009</v>
      </c>
      <c r="B2" s="9" t="s">
        <v>1</v>
      </c>
      <c r="C2" s="5" t="s">
        <v>16</v>
      </c>
      <c r="D2" s="16">
        <v>0.40972222222222227</v>
      </c>
      <c r="I2" s="9" t="s">
        <v>40</v>
      </c>
      <c r="K2" s="9" t="s">
        <v>17</v>
      </c>
    </row>
    <row r="3" spans="1:16" s="9" customFormat="1" x14ac:dyDescent="0.25">
      <c r="A3" s="17">
        <v>43009</v>
      </c>
      <c r="B3" s="9" t="s">
        <v>1</v>
      </c>
      <c r="C3" s="5" t="s">
        <v>16</v>
      </c>
      <c r="D3" s="16">
        <v>0.4604166666666667</v>
      </c>
      <c r="E3" s="9">
        <v>1</v>
      </c>
      <c r="F3" s="9" t="s">
        <v>110</v>
      </c>
      <c r="G3" s="9" t="s">
        <v>3</v>
      </c>
      <c r="H3" s="9" t="s">
        <v>4</v>
      </c>
      <c r="L3" s="9">
        <v>1</v>
      </c>
      <c r="M3" s="9">
        <v>4</v>
      </c>
      <c r="N3" s="9">
        <v>3</v>
      </c>
      <c r="O3" s="9">
        <v>1</v>
      </c>
      <c r="P3" s="9">
        <v>1</v>
      </c>
    </row>
    <row r="4" spans="1:16" s="9" customFormat="1" x14ac:dyDescent="0.25">
      <c r="A4" s="17">
        <v>43017</v>
      </c>
      <c r="B4" s="9" t="s">
        <v>1</v>
      </c>
      <c r="C4" s="16" t="s">
        <v>33</v>
      </c>
      <c r="D4" s="16">
        <v>0.61597222222222225</v>
      </c>
      <c r="E4" s="9">
        <v>1</v>
      </c>
      <c r="F4" s="9" t="s">
        <v>110</v>
      </c>
      <c r="H4" s="9" t="s">
        <v>17</v>
      </c>
    </row>
    <row r="5" spans="1:16" s="9" customFormat="1" x14ac:dyDescent="0.25">
      <c r="A5" s="17">
        <v>43018</v>
      </c>
      <c r="B5" s="9" t="s">
        <v>1</v>
      </c>
      <c r="C5" s="16" t="s">
        <v>31</v>
      </c>
      <c r="D5" s="16">
        <v>0.61249999999999993</v>
      </c>
      <c r="I5" s="9" t="s">
        <v>40</v>
      </c>
      <c r="K5" s="9" t="s">
        <v>17</v>
      </c>
      <c r="L5" s="9">
        <v>1</v>
      </c>
      <c r="M5" s="9">
        <v>3</v>
      </c>
      <c r="N5" s="9">
        <v>1</v>
      </c>
    </row>
    <row r="6" spans="1:16" s="9" customFormat="1" x14ac:dyDescent="0.25">
      <c r="A6" s="17">
        <v>43019</v>
      </c>
      <c r="B6" s="9" t="s">
        <v>1</v>
      </c>
      <c r="C6" s="16" t="s">
        <v>38</v>
      </c>
      <c r="D6" s="16">
        <v>0.62361111111111112</v>
      </c>
      <c r="E6" s="9">
        <v>1</v>
      </c>
      <c r="F6" s="9" t="s">
        <v>110</v>
      </c>
      <c r="G6" s="9" t="s">
        <v>3</v>
      </c>
      <c r="H6" s="9" t="s">
        <v>4</v>
      </c>
    </row>
    <row r="7" spans="1:16" s="9" customFormat="1" x14ac:dyDescent="0.25">
      <c r="A7" s="17">
        <v>43019</v>
      </c>
      <c r="B7" s="9" t="s">
        <v>1</v>
      </c>
      <c r="C7" s="16" t="s">
        <v>39</v>
      </c>
      <c r="D7" s="16">
        <v>0.63194444444444442</v>
      </c>
      <c r="E7" s="9">
        <v>1</v>
      </c>
      <c r="F7" s="9" t="s">
        <v>110</v>
      </c>
      <c r="H7" s="9" t="s">
        <v>17</v>
      </c>
    </row>
    <row r="8" spans="1:16" s="9" customFormat="1" x14ac:dyDescent="0.25">
      <c r="A8" s="17">
        <v>43019</v>
      </c>
      <c r="B8" s="9" t="s">
        <v>1</v>
      </c>
      <c r="C8" s="16" t="s">
        <v>39</v>
      </c>
      <c r="D8" s="16">
        <v>0.64027777777777783</v>
      </c>
      <c r="E8" s="9">
        <v>1</v>
      </c>
      <c r="F8" s="9" t="s">
        <v>110</v>
      </c>
      <c r="H8" s="9" t="s">
        <v>17</v>
      </c>
      <c r="L8" s="9">
        <v>1</v>
      </c>
      <c r="M8" s="9">
        <v>5</v>
      </c>
    </row>
    <row r="9" spans="1:16" s="9" customFormat="1" x14ac:dyDescent="0.25">
      <c r="A9" s="17">
        <v>43019</v>
      </c>
      <c r="B9" s="9" t="s">
        <v>1</v>
      </c>
      <c r="C9" s="16" t="s">
        <v>39</v>
      </c>
      <c r="D9" s="16">
        <v>0.64374999999999993</v>
      </c>
      <c r="E9" s="9">
        <v>1</v>
      </c>
      <c r="F9" s="9" t="s">
        <v>110</v>
      </c>
    </row>
    <row r="10" spans="1:16" s="9" customFormat="1" x14ac:dyDescent="0.25">
      <c r="A10" s="17">
        <v>43020</v>
      </c>
      <c r="B10" s="9" t="s">
        <v>1</v>
      </c>
      <c r="C10" s="16" t="s">
        <v>42</v>
      </c>
      <c r="D10" s="16">
        <v>0.44444444444444442</v>
      </c>
      <c r="E10" s="9">
        <v>1</v>
      </c>
      <c r="F10" s="9" t="s">
        <v>110</v>
      </c>
      <c r="G10" s="9" t="s">
        <v>3</v>
      </c>
      <c r="H10" s="9" t="s">
        <v>1</v>
      </c>
      <c r="L10" s="9">
        <v>1</v>
      </c>
      <c r="M10" s="9">
        <v>8</v>
      </c>
      <c r="N10" s="9" t="s">
        <v>8</v>
      </c>
    </row>
    <row r="11" spans="1:16" s="9" customFormat="1" x14ac:dyDescent="0.25">
      <c r="A11" s="17">
        <v>43020</v>
      </c>
      <c r="B11" s="9" t="s">
        <v>1</v>
      </c>
      <c r="C11" s="16" t="s">
        <v>42</v>
      </c>
      <c r="D11" s="16">
        <v>0.45347222222222222</v>
      </c>
      <c r="I11" s="9" t="s">
        <v>40</v>
      </c>
      <c r="J11" s="9" t="s">
        <v>9</v>
      </c>
      <c r="K11" s="9" t="s">
        <v>5</v>
      </c>
      <c r="L11" s="9">
        <v>1</v>
      </c>
      <c r="M11" s="9">
        <v>5</v>
      </c>
      <c r="N11" s="9" t="s">
        <v>8</v>
      </c>
    </row>
    <row r="12" spans="1:16" s="9" customFormat="1" x14ac:dyDescent="0.25">
      <c r="A12" s="17">
        <v>43020</v>
      </c>
      <c r="B12" s="9" t="s">
        <v>1</v>
      </c>
      <c r="C12" s="16" t="s">
        <v>43</v>
      </c>
      <c r="D12" s="16">
        <v>0.46666666666666662</v>
      </c>
      <c r="E12" s="9">
        <v>1</v>
      </c>
      <c r="F12" s="9" t="s">
        <v>110</v>
      </c>
      <c r="H12" s="9" t="s">
        <v>17</v>
      </c>
      <c r="L12" s="9">
        <v>1</v>
      </c>
      <c r="M12" s="9">
        <v>9</v>
      </c>
      <c r="N12" s="9" t="s">
        <v>8</v>
      </c>
    </row>
    <row r="13" spans="1:16" s="9" customFormat="1" x14ac:dyDescent="0.25">
      <c r="A13" s="17">
        <v>43020</v>
      </c>
      <c r="B13" s="9" t="s">
        <v>1</v>
      </c>
      <c r="C13" s="16" t="s">
        <v>43</v>
      </c>
      <c r="D13" s="16">
        <v>0.47083333333333338</v>
      </c>
      <c r="E13" s="9">
        <v>1</v>
      </c>
      <c r="F13" s="9" t="s">
        <v>110</v>
      </c>
      <c r="H13" s="9" t="s">
        <v>17</v>
      </c>
      <c r="L13" s="9">
        <v>1</v>
      </c>
      <c r="M13" s="9">
        <v>7</v>
      </c>
      <c r="N13" s="9" t="s">
        <v>8</v>
      </c>
    </row>
    <row r="14" spans="1:16" s="9" customFormat="1" x14ac:dyDescent="0.25">
      <c r="A14" s="17">
        <v>43020</v>
      </c>
      <c r="B14" s="9" t="s">
        <v>1</v>
      </c>
      <c r="C14" s="16" t="s">
        <v>43</v>
      </c>
      <c r="D14" s="16">
        <v>0.4770833333333333</v>
      </c>
      <c r="E14" s="9">
        <v>1</v>
      </c>
      <c r="F14" s="9" t="s">
        <v>110</v>
      </c>
      <c r="H14" s="9" t="s">
        <v>17</v>
      </c>
      <c r="L14" s="9">
        <v>1</v>
      </c>
      <c r="M14" s="9">
        <v>8</v>
      </c>
      <c r="N14" s="9" t="s">
        <v>8</v>
      </c>
    </row>
    <row r="15" spans="1:16" s="9" customFormat="1" x14ac:dyDescent="0.25">
      <c r="A15" s="17">
        <v>43020</v>
      </c>
      <c r="B15" s="9" t="s">
        <v>1</v>
      </c>
      <c r="C15" s="16" t="s">
        <v>43</v>
      </c>
      <c r="D15" s="16">
        <v>0.48888888888888887</v>
      </c>
      <c r="E15" s="9">
        <v>1</v>
      </c>
      <c r="F15" s="9" t="s">
        <v>110</v>
      </c>
      <c r="H15" s="9" t="s">
        <v>17</v>
      </c>
      <c r="L15" s="9">
        <v>1</v>
      </c>
      <c r="M15" s="9">
        <v>8</v>
      </c>
      <c r="N15" s="9" t="s">
        <v>8</v>
      </c>
    </row>
    <row r="16" spans="1:16" s="9" customFormat="1" x14ac:dyDescent="0.25">
      <c r="A16" s="17">
        <v>43020</v>
      </c>
      <c r="B16" s="9" t="s">
        <v>1</v>
      </c>
      <c r="C16" s="16" t="s">
        <v>43</v>
      </c>
      <c r="D16" s="16">
        <v>0.4909722222222222</v>
      </c>
      <c r="E16" s="9">
        <v>1</v>
      </c>
      <c r="F16" s="9" t="s">
        <v>110</v>
      </c>
      <c r="H16" s="9" t="s">
        <v>17</v>
      </c>
      <c r="L16" s="9">
        <v>1</v>
      </c>
      <c r="M16" s="9">
        <v>7</v>
      </c>
      <c r="N16" s="9" t="s">
        <v>8</v>
      </c>
      <c r="O16" s="9">
        <v>1</v>
      </c>
      <c r="P16" s="9">
        <v>1</v>
      </c>
    </row>
    <row r="17" spans="1:16" s="9" customFormat="1" x14ac:dyDescent="0.25">
      <c r="A17" s="17">
        <v>43020</v>
      </c>
      <c r="B17" s="9" t="s">
        <v>1</v>
      </c>
      <c r="C17" s="16" t="s">
        <v>43</v>
      </c>
      <c r="D17" s="16">
        <v>0.49513888888888885</v>
      </c>
      <c r="E17" s="9">
        <v>1</v>
      </c>
      <c r="F17" s="9" t="s">
        <v>110</v>
      </c>
      <c r="H17" s="9" t="s">
        <v>17</v>
      </c>
    </row>
    <row r="18" spans="1:16" s="9" customFormat="1" x14ac:dyDescent="0.25">
      <c r="A18" s="17">
        <v>43020</v>
      </c>
      <c r="B18" s="9" t="s">
        <v>1</v>
      </c>
      <c r="C18" s="16" t="s">
        <v>43</v>
      </c>
      <c r="D18" s="16">
        <v>0.49583333333333335</v>
      </c>
      <c r="E18" s="9">
        <v>1</v>
      </c>
      <c r="F18" s="9" t="s">
        <v>110</v>
      </c>
      <c r="H18" s="9" t="s">
        <v>17</v>
      </c>
      <c r="O18" s="9">
        <v>1</v>
      </c>
      <c r="P18" s="9">
        <v>1</v>
      </c>
    </row>
    <row r="19" spans="1:16" s="9" customFormat="1" x14ac:dyDescent="0.25">
      <c r="A19" s="17">
        <v>43028</v>
      </c>
      <c r="B19" s="9" t="s">
        <v>1</v>
      </c>
      <c r="C19" s="16" t="s">
        <v>60</v>
      </c>
      <c r="D19" s="16">
        <v>0.48472222222222222</v>
      </c>
      <c r="E19" s="9">
        <v>1</v>
      </c>
      <c r="F19" s="9" t="s">
        <v>110</v>
      </c>
      <c r="H19" s="9" t="s">
        <v>17</v>
      </c>
      <c r="L19" s="9">
        <v>1</v>
      </c>
      <c r="M19" s="9">
        <v>2</v>
      </c>
      <c r="N19" s="9">
        <v>1</v>
      </c>
    </row>
    <row r="20" spans="1:16" s="9" customFormat="1" x14ac:dyDescent="0.25">
      <c r="A20" s="17">
        <v>43029</v>
      </c>
      <c r="B20" s="9" t="s">
        <v>1</v>
      </c>
      <c r="C20" s="16" t="s">
        <v>65</v>
      </c>
      <c r="D20" s="16">
        <v>0.45277777777777778</v>
      </c>
      <c r="I20" s="9" t="s">
        <v>40</v>
      </c>
      <c r="J20" s="9" t="s">
        <v>9</v>
      </c>
      <c r="K20" s="9" t="s">
        <v>5</v>
      </c>
      <c r="L20" s="9">
        <v>1</v>
      </c>
      <c r="M20" s="9">
        <v>2</v>
      </c>
      <c r="N20" s="9">
        <v>1</v>
      </c>
    </row>
    <row r="21" spans="1:16" s="9" customFormat="1" x14ac:dyDescent="0.25">
      <c r="A21" s="17">
        <v>43029</v>
      </c>
      <c r="B21" s="9" t="s">
        <v>1</v>
      </c>
      <c r="C21" s="16" t="s">
        <v>67</v>
      </c>
      <c r="D21" s="16">
        <v>0.53402777777777777</v>
      </c>
      <c r="I21" s="9" t="s">
        <v>40</v>
      </c>
      <c r="K21" s="9" t="s">
        <v>5</v>
      </c>
    </row>
    <row r="22" spans="1:16" s="9" customFormat="1" x14ac:dyDescent="0.25">
      <c r="A22" s="17">
        <v>43033</v>
      </c>
      <c r="B22" s="9" t="s">
        <v>1</v>
      </c>
      <c r="C22" s="16" t="s">
        <v>73</v>
      </c>
      <c r="D22" s="16">
        <v>0.3972222222222222</v>
      </c>
      <c r="I22" s="9" t="s">
        <v>40</v>
      </c>
    </row>
    <row r="23" spans="1:16" s="9" customFormat="1" x14ac:dyDescent="0.25">
      <c r="A23" s="17">
        <v>43034</v>
      </c>
      <c r="B23" s="9" t="s">
        <v>1</v>
      </c>
      <c r="C23" s="16" t="s">
        <v>74</v>
      </c>
      <c r="D23" s="16">
        <v>0.45069444444444445</v>
      </c>
      <c r="E23" s="9">
        <v>1</v>
      </c>
      <c r="F23" s="9" t="s">
        <v>110</v>
      </c>
      <c r="G23" s="9" t="s">
        <v>12</v>
      </c>
      <c r="H23" s="9" t="s">
        <v>13</v>
      </c>
      <c r="L23" s="9">
        <v>1</v>
      </c>
      <c r="M23" s="9">
        <v>2</v>
      </c>
      <c r="N23" s="9">
        <v>1</v>
      </c>
    </row>
    <row r="24" spans="1:16" s="9" customFormat="1" x14ac:dyDescent="0.25">
      <c r="A24" s="17">
        <v>43042</v>
      </c>
      <c r="B24" s="9" t="s">
        <v>1</v>
      </c>
      <c r="C24" s="9" t="s">
        <v>95</v>
      </c>
      <c r="D24" s="16">
        <v>0.41388888888888892</v>
      </c>
      <c r="E24" s="9">
        <v>1</v>
      </c>
      <c r="F24" s="9" t="s">
        <v>110</v>
      </c>
      <c r="G24" s="9" t="s">
        <v>3</v>
      </c>
      <c r="H24" s="9" t="s">
        <v>4</v>
      </c>
      <c r="L24" s="9">
        <v>1</v>
      </c>
      <c r="M24" s="9">
        <v>2</v>
      </c>
      <c r="N24" s="9">
        <v>1</v>
      </c>
      <c r="O24" s="9">
        <v>1</v>
      </c>
      <c r="P24" s="9">
        <v>1</v>
      </c>
    </row>
    <row r="25" spans="1:16" s="9" customFormat="1" x14ac:dyDescent="0.25">
      <c r="A25" s="17">
        <v>43010</v>
      </c>
      <c r="B25" s="9" t="s">
        <v>2</v>
      </c>
      <c r="C25" s="5" t="s">
        <v>21</v>
      </c>
      <c r="D25" s="16">
        <v>0.51666666666666672</v>
      </c>
      <c r="E25" s="9">
        <v>1</v>
      </c>
      <c r="F25" s="9" t="s">
        <v>110</v>
      </c>
      <c r="H25" s="9" t="s">
        <v>17</v>
      </c>
    </row>
    <row r="26" spans="1:16" s="9" customFormat="1" x14ac:dyDescent="0.25">
      <c r="A26" s="17">
        <v>43020</v>
      </c>
      <c r="B26" s="9" t="s">
        <v>2</v>
      </c>
      <c r="C26" s="16" t="s">
        <v>42</v>
      </c>
      <c r="D26" s="16">
        <v>0.44930555555555557</v>
      </c>
      <c r="F26" s="9" t="s">
        <v>110</v>
      </c>
      <c r="L26" s="9">
        <v>1</v>
      </c>
      <c r="M26" s="9">
        <v>7</v>
      </c>
    </row>
    <row r="27" spans="1:16" s="9" customFormat="1" x14ac:dyDescent="0.25">
      <c r="A27" s="17">
        <v>43021</v>
      </c>
      <c r="B27" s="9" t="s">
        <v>2</v>
      </c>
      <c r="C27" s="16" t="s">
        <v>46</v>
      </c>
      <c r="D27" s="16">
        <v>0.63750000000000007</v>
      </c>
      <c r="E27" s="9">
        <v>1</v>
      </c>
      <c r="F27" s="9" t="s">
        <v>110</v>
      </c>
      <c r="H27" s="9" t="s">
        <v>17</v>
      </c>
      <c r="L27" s="9">
        <v>1</v>
      </c>
      <c r="M27" s="9">
        <v>2</v>
      </c>
      <c r="N27" s="9">
        <v>2</v>
      </c>
    </row>
    <row r="28" spans="1:16" s="9" customFormat="1" x14ac:dyDescent="0.25">
      <c r="A28" s="17">
        <v>43025</v>
      </c>
      <c r="B28" s="9" t="s">
        <v>2</v>
      </c>
      <c r="C28" s="16" t="s">
        <v>53</v>
      </c>
      <c r="D28" s="16">
        <v>0.53541666666666665</v>
      </c>
      <c r="E28" s="9">
        <v>1</v>
      </c>
      <c r="F28" s="9" t="s">
        <v>110</v>
      </c>
      <c r="G28" s="9" t="s">
        <v>3</v>
      </c>
      <c r="H28" s="9" t="s">
        <v>4</v>
      </c>
    </row>
    <row r="29" spans="1:16" s="9" customFormat="1" x14ac:dyDescent="0.25">
      <c r="A29" s="17">
        <v>43025</v>
      </c>
      <c r="B29" s="9" t="s">
        <v>2</v>
      </c>
      <c r="C29" s="16" t="s">
        <v>54</v>
      </c>
      <c r="D29" s="16">
        <v>0.56944444444444442</v>
      </c>
      <c r="E29" s="9">
        <v>1</v>
      </c>
      <c r="F29" s="9" t="s">
        <v>110</v>
      </c>
      <c r="H29" s="9" t="s">
        <v>17</v>
      </c>
      <c r="L29" s="9">
        <v>1</v>
      </c>
      <c r="M29" s="9">
        <v>5</v>
      </c>
    </row>
    <row r="30" spans="1:16" s="9" customFormat="1" x14ac:dyDescent="0.25">
      <c r="A30" s="17">
        <v>43028</v>
      </c>
      <c r="B30" s="9" t="s">
        <v>2</v>
      </c>
      <c r="C30" s="16" t="s">
        <v>63</v>
      </c>
      <c r="D30" s="16">
        <v>0.63888888888888895</v>
      </c>
      <c r="E30" s="9">
        <v>1</v>
      </c>
      <c r="F30" s="9" t="s">
        <v>110</v>
      </c>
      <c r="H30" s="9" t="s">
        <v>17</v>
      </c>
      <c r="L30" s="9">
        <v>1</v>
      </c>
      <c r="M30" s="9">
        <v>2</v>
      </c>
      <c r="N30" s="9">
        <v>2</v>
      </c>
    </row>
    <row r="31" spans="1:16" s="9" customFormat="1" x14ac:dyDescent="0.25">
      <c r="A31" s="17">
        <v>43031</v>
      </c>
      <c r="B31" s="9" t="s">
        <v>2</v>
      </c>
      <c r="C31" s="16" t="s">
        <v>72</v>
      </c>
      <c r="D31" s="16">
        <v>0.67361111111111116</v>
      </c>
      <c r="E31" s="9">
        <v>1</v>
      </c>
      <c r="F31" s="9" t="s">
        <v>110</v>
      </c>
      <c r="H31" s="9" t="s">
        <v>17</v>
      </c>
      <c r="L31" s="9">
        <v>1</v>
      </c>
      <c r="M31" s="9">
        <v>2</v>
      </c>
      <c r="N31" s="9">
        <v>2</v>
      </c>
    </row>
    <row r="32" spans="1:16" s="9" customFormat="1" x14ac:dyDescent="0.25">
      <c r="A32" s="17">
        <v>43049</v>
      </c>
      <c r="B32" s="9" t="s">
        <v>2</v>
      </c>
      <c r="C32" s="9" t="s">
        <v>107</v>
      </c>
      <c r="D32" s="16">
        <v>0.51944444444444449</v>
      </c>
      <c r="E32" s="9">
        <v>1</v>
      </c>
      <c r="F32" s="9" t="s">
        <v>110</v>
      </c>
      <c r="H32" s="9" t="s">
        <v>17</v>
      </c>
      <c r="L32" s="9">
        <v>1</v>
      </c>
      <c r="M32" s="9">
        <v>6</v>
      </c>
      <c r="N32" s="9" t="s">
        <v>8</v>
      </c>
    </row>
    <row r="33" spans="1:11" s="9" customFormat="1" x14ac:dyDescent="0.25">
      <c r="A33" s="17">
        <v>43009</v>
      </c>
      <c r="B33" s="9" t="s">
        <v>1</v>
      </c>
      <c r="C33" s="5" t="s">
        <v>16</v>
      </c>
      <c r="D33" s="16">
        <v>0.40972222222222227</v>
      </c>
      <c r="I33" s="9" t="s">
        <v>40</v>
      </c>
      <c r="J33" s="9" t="s">
        <v>17</v>
      </c>
      <c r="K33" s="9" t="s">
        <v>17</v>
      </c>
    </row>
    <row r="34" spans="1:11" s="9" customFormat="1" x14ac:dyDescent="0.25"/>
    <row r="35" spans="1:11" s="9" customFormat="1" x14ac:dyDescent="0.25"/>
    <row r="36" spans="1:11" s="9" customFormat="1" x14ac:dyDescent="0.25"/>
    <row r="37" spans="1:11" s="9" customFormat="1" x14ac:dyDescent="0.25"/>
    <row r="38" spans="1:11" s="9" customFormat="1" x14ac:dyDescent="0.25"/>
    <row r="39" spans="1:11" s="9" customFormat="1" x14ac:dyDescent="0.25"/>
    <row r="40" spans="1:11" s="9" customFormat="1" x14ac:dyDescent="0.25"/>
    <row r="41" spans="1:11" s="9" customFormat="1" x14ac:dyDescent="0.25"/>
    <row r="42" spans="1:11" s="9" customFormat="1" x14ac:dyDescent="0.25"/>
    <row r="43" spans="1:11" s="9" customFormat="1" x14ac:dyDescent="0.25"/>
    <row r="44" spans="1:11" s="9" customFormat="1" x14ac:dyDescent="0.25"/>
    <row r="45" spans="1:11" s="9" customFormat="1" x14ac:dyDescent="0.25"/>
    <row r="46" spans="1:11" s="9" customFormat="1" x14ac:dyDescent="0.25"/>
    <row r="47" spans="1:11" s="9" customFormat="1" x14ac:dyDescent="0.25"/>
    <row r="48" spans="1:11" s="9" customFormat="1" x14ac:dyDescent="0.25"/>
    <row r="49" s="9" customFormat="1" x14ac:dyDescent="0.25"/>
    <row r="50" s="9" customFormat="1" x14ac:dyDescent="0.25"/>
    <row r="51" s="9" customFormat="1" x14ac:dyDescent="0.25"/>
    <row r="52" s="9" customFormat="1" x14ac:dyDescent="0.25"/>
    <row r="53" s="9" customFormat="1" x14ac:dyDescent="0.25"/>
    <row r="54" s="9" customFormat="1" x14ac:dyDescent="0.25"/>
    <row r="55" s="9" customFormat="1" x14ac:dyDescent="0.25"/>
  </sheetData>
  <autoFilter ref="A1:P33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zoomScale="70" zoomScaleNormal="70" workbookViewId="0">
      <pane ySplit="1" topLeftCell="A3" activePane="bottomLeft" state="frozen"/>
      <selection activeCell="K36" sqref="K36"/>
      <selection pane="bottomLeft" activeCell="G30" sqref="G30"/>
    </sheetView>
  </sheetViews>
  <sheetFormatPr defaultRowHeight="15" x14ac:dyDescent="0.25"/>
  <cols>
    <col min="1" max="1" width="12.28515625" customWidth="1"/>
    <col min="2" max="2" width="10" customWidth="1"/>
    <col min="3" max="3" width="17" customWidth="1"/>
    <col min="4" max="4" width="11.85546875" customWidth="1"/>
    <col min="5" max="5" width="13.140625" customWidth="1"/>
    <col min="6" max="6" width="17.28515625" customWidth="1"/>
    <col min="7" max="7" width="24.85546875" customWidth="1"/>
    <col min="8" max="8" width="23.140625" customWidth="1"/>
    <col min="9" max="9" width="21.140625" customWidth="1"/>
    <col min="10" max="10" width="31.5703125" customWidth="1"/>
    <col min="11" max="11" width="18" customWidth="1"/>
    <col min="12" max="12" width="16.140625" customWidth="1"/>
    <col min="13" max="13" width="12.85546875" customWidth="1"/>
    <col min="14" max="14" width="13.140625" customWidth="1"/>
    <col min="15" max="15" width="70.42578125" customWidth="1"/>
    <col min="16" max="16" width="24.140625" customWidth="1"/>
  </cols>
  <sheetData>
    <row r="1" spans="1:16" s="1" customFormat="1" x14ac:dyDescent="0.25">
      <c r="A1" s="1" t="s">
        <v>0</v>
      </c>
      <c r="B1" s="1" t="s">
        <v>162</v>
      </c>
      <c r="C1" s="1" t="s">
        <v>163</v>
      </c>
      <c r="D1" s="1" t="s">
        <v>164</v>
      </c>
      <c r="E1" s="1" t="s">
        <v>114</v>
      </c>
      <c r="F1" s="1" t="s">
        <v>117</v>
      </c>
      <c r="G1" s="1" t="s">
        <v>118</v>
      </c>
      <c r="H1" s="1" t="s">
        <v>119</v>
      </c>
      <c r="I1" s="1" t="s">
        <v>165</v>
      </c>
      <c r="J1" s="1" t="s">
        <v>166</v>
      </c>
      <c r="K1" s="1" t="s">
        <v>6</v>
      </c>
      <c r="L1" s="1" t="s">
        <v>115</v>
      </c>
      <c r="M1" s="1" t="s">
        <v>149</v>
      </c>
      <c r="N1" s="1" t="s">
        <v>116</v>
      </c>
      <c r="O1" s="1" t="s">
        <v>121</v>
      </c>
      <c r="P1" s="1" t="s">
        <v>151</v>
      </c>
    </row>
    <row r="2" spans="1:16" s="9" customFormat="1" x14ac:dyDescent="0.25">
      <c r="A2" s="17">
        <v>43007</v>
      </c>
      <c r="B2" s="9" t="s">
        <v>1</v>
      </c>
      <c r="C2" s="5" t="s">
        <v>14</v>
      </c>
      <c r="D2" s="16">
        <v>0.62777777777777777</v>
      </c>
      <c r="E2" s="9">
        <v>1</v>
      </c>
      <c r="F2" s="9" t="s">
        <v>161</v>
      </c>
      <c r="L2" s="9">
        <v>1</v>
      </c>
      <c r="M2" s="9">
        <v>2</v>
      </c>
      <c r="N2" s="9">
        <v>2</v>
      </c>
    </row>
    <row r="3" spans="1:16" s="9" customFormat="1" x14ac:dyDescent="0.25">
      <c r="A3" s="17">
        <v>43010</v>
      </c>
      <c r="B3" s="9" t="s">
        <v>1</v>
      </c>
      <c r="C3" s="5" t="s">
        <v>21</v>
      </c>
      <c r="D3" s="16">
        <v>0.5493055555555556</v>
      </c>
      <c r="I3" s="9" t="s">
        <v>161</v>
      </c>
      <c r="J3" s="9" t="s">
        <v>3</v>
      </c>
      <c r="K3" s="9" t="s">
        <v>1</v>
      </c>
    </row>
    <row r="4" spans="1:16" s="9" customFormat="1" x14ac:dyDescent="0.25">
      <c r="A4" s="17">
        <v>43012</v>
      </c>
      <c r="B4" s="9" t="s">
        <v>1</v>
      </c>
      <c r="C4" s="5" t="s">
        <v>24</v>
      </c>
      <c r="D4" s="16">
        <v>0.48333333333333334</v>
      </c>
      <c r="I4" s="9" t="s">
        <v>161</v>
      </c>
      <c r="J4" s="9" t="s">
        <v>3</v>
      </c>
      <c r="K4" s="9" t="s">
        <v>4</v>
      </c>
    </row>
    <row r="5" spans="1:16" s="9" customFormat="1" x14ac:dyDescent="0.25">
      <c r="A5" s="17">
        <v>43017</v>
      </c>
      <c r="B5" s="9" t="s">
        <v>1</v>
      </c>
      <c r="C5" s="16" t="s">
        <v>34</v>
      </c>
      <c r="D5" s="16">
        <v>0.63263888888888886</v>
      </c>
      <c r="E5" s="9">
        <v>1</v>
      </c>
      <c r="F5" s="9" t="s">
        <v>161</v>
      </c>
      <c r="G5" s="9" t="s">
        <v>27</v>
      </c>
      <c r="H5" s="9" t="s">
        <v>28</v>
      </c>
      <c r="L5" s="9">
        <v>1</v>
      </c>
      <c r="M5" s="9">
        <v>4</v>
      </c>
      <c r="N5" s="9">
        <v>2</v>
      </c>
    </row>
    <row r="6" spans="1:16" s="9" customFormat="1" x14ac:dyDescent="0.25">
      <c r="A6" s="17">
        <v>43020</v>
      </c>
      <c r="B6" s="9" t="s">
        <v>1</v>
      </c>
      <c r="C6" s="16" t="s">
        <v>42</v>
      </c>
      <c r="D6" s="16">
        <v>0.4513888888888889</v>
      </c>
      <c r="E6" s="9">
        <v>1</v>
      </c>
      <c r="F6" s="9" t="s">
        <v>161</v>
      </c>
      <c r="L6" s="9">
        <v>1</v>
      </c>
      <c r="M6" s="9">
        <v>10</v>
      </c>
      <c r="N6" s="9" t="s">
        <v>8</v>
      </c>
      <c r="O6" s="9">
        <v>1</v>
      </c>
      <c r="P6" s="9">
        <v>1</v>
      </c>
    </row>
    <row r="7" spans="1:16" s="9" customFormat="1" x14ac:dyDescent="0.25">
      <c r="A7" s="17">
        <v>43020</v>
      </c>
      <c r="B7" s="9" t="s">
        <v>1</v>
      </c>
      <c r="C7" s="16" t="s">
        <v>42</v>
      </c>
      <c r="D7" s="16">
        <v>0.45208333333333334</v>
      </c>
      <c r="E7" s="9">
        <v>1</v>
      </c>
      <c r="F7" s="9" t="s">
        <v>161</v>
      </c>
      <c r="G7" s="9" t="s">
        <v>9</v>
      </c>
      <c r="H7" s="9" t="s">
        <v>5</v>
      </c>
      <c r="L7" s="9">
        <v>1</v>
      </c>
      <c r="M7" s="9">
        <v>9</v>
      </c>
      <c r="N7" s="9" t="s">
        <v>8</v>
      </c>
    </row>
    <row r="8" spans="1:16" s="9" customFormat="1" x14ac:dyDescent="0.25">
      <c r="A8" s="17">
        <v>43027</v>
      </c>
      <c r="B8" s="9" t="s">
        <v>1</v>
      </c>
      <c r="C8" s="16" t="s">
        <v>58</v>
      </c>
      <c r="D8" s="16">
        <v>0.44930555555555557</v>
      </c>
      <c r="E8" s="9">
        <v>1</v>
      </c>
      <c r="F8" s="9" t="s">
        <v>161</v>
      </c>
      <c r="G8" s="9" t="s">
        <v>12</v>
      </c>
      <c r="H8" s="9" t="s">
        <v>11</v>
      </c>
      <c r="L8" s="9">
        <v>1</v>
      </c>
      <c r="M8" s="9">
        <v>2</v>
      </c>
      <c r="N8" s="9">
        <v>1</v>
      </c>
    </row>
    <row r="9" spans="1:16" s="9" customFormat="1" x14ac:dyDescent="0.25">
      <c r="A9" s="17">
        <v>43027</v>
      </c>
      <c r="B9" s="9" t="s">
        <v>1</v>
      </c>
      <c r="C9" s="16" t="s">
        <v>58</v>
      </c>
      <c r="D9" s="16">
        <v>0.44930555555555557</v>
      </c>
      <c r="I9" s="9" t="s">
        <v>161</v>
      </c>
      <c r="J9" s="9" t="s">
        <v>18</v>
      </c>
      <c r="K9" s="9" t="s">
        <v>5</v>
      </c>
      <c r="L9" s="9">
        <v>1</v>
      </c>
      <c r="M9" s="9">
        <v>5</v>
      </c>
    </row>
    <row r="10" spans="1:16" s="9" customFormat="1" x14ac:dyDescent="0.25">
      <c r="A10" s="17">
        <v>43028</v>
      </c>
      <c r="B10" s="9" t="s">
        <v>1</v>
      </c>
      <c r="C10" s="16" t="s">
        <v>61</v>
      </c>
      <c r="D10" s="16">
        <v>0.53472222222222221</v>
      </c>
      <c r="E10" s="9">
        <v>1</v>
      </c>
      <c r="F10" s="9" t="s">
        <v>161</v>
      </c>
    </row>
    <row r="11" spans="1:16" s="9" customFormat="1" x14ac:dyDescent="0.25">
      <c r="A11" s="17">
        <v>43034</v>
      </c>
      <c r="B11" s="9" t="s">
        <v>1</v>
      </c>
      <c r="C11" s="16" t="s">
        <v>77</v>
      </c>
      <c r="D11" s="16">
        <v>0.42152777777777778</v>
      </c>
      <c r="E11" s="9">
        <v>1</v>
      </c>
      <c r="F11" s="9" t="s">
        <v>161</v>
      </c>
      <c r="G11" s="9" t="s">
        <v>3</v>
      </c>
      <c r="H11" s="9" t="s">
        <v>4</v>
      </c>
      <c r="L11" s="9">
        <v>1</v>
      </c>
      <c r="M11" s="9">
        <v>2</v>
      </c>
      <c r="N11" s="9">
        <v>2</v>
      </c>
    </row>
    <row r="12" spans="1:16" s="9" customFormat="1" x14ac:dyDescent="0.25">
      <c r="A12" s="17">
        <v>43034</v>
      </c>
      <c r="B12" s="9" t="s">
        <v>1</v>
      </c>
      <c r="C12" s="16" t="s">
        <v>61</v>
      </c>
      <c r="D12" s="16">
        <v>0.52361111111111114</v>
      </c>
      <c r="E12" s="9">
        <v>1</v>
      </c>
      <c r="F12" s="9" t="s">
        <v>161</v>
      </c>
      <c r="G12" s="9" t="s">
        <v>9</v>
      </c>
      <c r="H12" s="9" t="s">
        <v>5</v>
      </c>
      <c r="L12" s="9">
        <v>1</v>
      </c>
      <c r="M12" s="9">
        <v>4</v>
      </c>
      <c r="N12" s="9">
        <v>4</v>
      </c>
    </row>
    <row r="13" spans="1:16" s="9" customFormat="1" x14ac:dyDescent="0.25">
      <c r="A13" s="17">
        <v>43049</v>
      </c>
      <c r="B13" s="9" t="s">
        <v>1</v>
      </c>
      <c r="C13" s="16" t="s">
        <v>35</v>
      </c>
      <c r="D13" s="16">
        <v>0.51388888888888895</v>
      </c>
      <c r="E13" s="9">
        <v>1</v>
      </c>
      <c r="F13" s="9" t="s">
        <v>161</v>
      </c>
      <c r="G13" s="9" t="s">
        <v>9</v>
      </c>
      <c r="H13" s="9" t="s">
        <v>5</v>
      </c>
      <c r="L13" s="9">
        <v>1</v>
      </c>
      <c r="M13" s="9">
        <v>2</v>
      </c>
      <c r="N13" s="9">
        <v>1</v>
      </c>
    </row>
    <row r="14" spans="1:16" s="9" customFormat="1" x14ac:dyDescent="0.25">
      <c r="A14" s="17">
        <v>43009</v>
      </c>
      <c r="B14" s="9" t="s">
        <v>2</v>
      </c>
      <c r="C14" s="5" t="s">
        <v>16</v>
      </c>
      <c r="D14" s="16">
        <v>0.42152777777777778</v>
      </c>
      <c r="E14" s="9">
        <v>1</v>
      </c>
      <c r="F14" s="9" t="s">
        <v>161</v>
      </c>
      <c r="G14" s="9" t="s">
        <v>3</v>
      </c>
    </row>
    <row r="15" spans="1:16" s="9" customFormat="1" x14ac:dyDescent="0.25">
      <c r="A15" s="17">
        <v>43009</v>
      </c>
      <c r="B15" s="9" t="s">
        <v>2</v>
      </c>
      <c r="C15" s="5" t="s">
        <v>16</v>
      </c>
      <c r="D15" s="16">
        <v>0.42986111111111108</v>
      </c>
      <c r="I15" s="9" t="s">
        <v>161</v>
      </c>
    </row>
    <row r="16" spans="1:16" s="9" customFormat="1" x14ac:dyDescent="0.25">
      <c r="A16" s="17">
        <v>43010</v>
      </c>
      <c r="B16" s="9" t="s">
        <v>2</v>
      </c>
      <c r="C16" s="5" t="s">
        <v>21</v>
      </c>
      <c r="D16" s="16">
        <v>0.55694444444444446</v>
      </c>
      <c r="E16" s="9">
        <v>1</v>
      </c>
      <c r="F16" s="9" t="s">
        <v>161</v>
      </c>
      <c r="G16" s="9" t="s">
        <v>3</v>
      </c>
      <c r="L16" s="9">
        <v>1</v>
      </c>
      <c r="M16" s="9">
        <v>3</v>
      </c>
      <c r="N16" s="9">
        <v>2</v>
      </c>
    </row>
    <row r="17" spans="1:16" s="9" customFormat="1" x14ac:dyDescent="0.25">
      <c r="A17" s="17">
        <v>43016</v>
      </c>
      <c r="B17" s="9" t="s">
        <v>2</v>
      </c>
      <c r="C17" s="5" t="s">
        <v>30</v>
      </c>
      <c r="D17" s="16">
        <v>0.5708333333333333</v>
      </c>
      <c r="E17" s="9">
        <v>1</v>
      </c>
      <c r="F17" s="9" t="s">
        <v>161</v>
      </c>
      <c r="G17" s="9" t="s">
        <v>12</v>
      </c>
      <c r="H17" s="9" t="s">
        <v>11</v>
      </c>
    </row>
    <row r="18" spans="1:16" s="9" customFormat="1" x14ac:dyDescent="0.25">
      <c r="A18" s="17">
        <v>43020</v>
      </c>
      <c r="B18" s="9" t="s">
        <v>2</v>
      </c>
      <c r="C18" s="16" t="s">
        <v>43</v>
      </c>
      <c r="D18" s="16">
        <v>0.49791666666666662</v>
      </c>
      <c r="E18" s="9">
        <v>1</v>
      </c>
      <c r="F18" s="9" t="s">
        <v>161</v>
      </c>
      <c r="G18" s="9" t="s">
        <v>44</v>
      </c>
      <c r="H18" s="9" t="s">
        <v>5</v>
      </c>
      <c r="L18" s="9">
        <v>1</v>
      </c>
      <c r="M18" s="9">
        <v>6</v>
      </c>
      <c r="N18" s="9" t="s">
        <v>8</v>
      </c>
    </row>
    <row r="19" spans="1:16" s="9" customFormat="1" x14ac:dyDescent="0.25">
      <c r="A19" s="17">
        <v>43024</v>
      </c>
      <c r="B19" s="9" t="s">
        <v>2</v>
      </c>
      <c r="C19" s="16" t="s">
        <v>51</v>
      </c>
      <c r="D19" s="16">
        <v>0.53402777777777777</v>
      </c>
      <c r="E19" s="9">
        <v>1</v>
      </c>
      <c r="F19" s="9" t="s">
        <v>161</v>
      </c>
      <c r="G19" s="9" t="s">
        <v>9</v>
      </c>
      <c r="H19" s="9" t="s">
        <v>11</v>
      </c>
      <c r="L19" s="9">
        <v>1</v>
      </c>
      <c r="M19" s="9">
        <v>3</v>
      </c>
      <c r="N19" s="9">
        <v>1</v>
      </c>
    </row>
    <row r="20" spans="1:16" s="9" customFormat="1" x14ac:dyDescent="0.25">
      <c r="A20" s="17">
        <v>43025</v>
      </c>
      <c r="B20" s="9" t="s">
        <v>2</v>
      </c>
      <c r="C20" s="16" t="s">
        <v>56</v>
      </c>
      <c r="D20" s="16">
        <v>0.60277777777777775</v>
      </c>
      <c r="I20" s="9" t="s">
        <v>161</v>
      </c>
    </row>
    <row r="21" spans="1:16" s="9" customFormat="1" x14ac:dyDescent="0.25">
      <c r="A21" s="17">
        <v>43027</v>
      </c>
      <c r="B21" s="9" t="s">
        <v>2</v>
      </c>
      <c r="C21" s="16" t="s">
        <v>57</v>
      </c>
      <c r="D21" s="16">
        <v>0.42777777777777781</v>
      </c>
      <c r="E21" s="9">
        <v>1</v>
      </c>
      <c r="F21" s="9" t="s">
        <v>161</v>
      </c>
      <c r="G21" s="9" t="s">
        <v>9</v>
      </c>
      <c r="H21" s="9" t="s">
        <v>28</v>
      </c>
      <c r="L21" s="9">
        <v>1</v>
      </c>
      <c r="M21" s="9">
        <v>3</v>
      </c>
      <c r="N21" s="9">
        <v>2</v>
      </c>
    </row>
    <row r="22" spans="1:16" s="9" customFormat="1" x14ac:dyDescent="0.25">
      <c r="A22" s="17">
        <v>43028</v>
      </c>
      <c r="B22" s="9" t="s">
        <v>2</v>
      </c>
      <c r="C22" s="16" t="s">
        <v>61</v>
      </c>
      <c r="D22" s="16">
        <v>0.52083333333333337</v>
      </c>
      <c r="E22" s="9">
        <v>1</v>
      </c>
      <c r="F22" s="9" t="s">
        <v>161</v>
      </c>
      <c r="G22" s="9" t="s">
        <v>9</v>
      </c>
      <c r="H22" s="9" t="s">
        <v>1</v>
      </c>
      <c r="L22" s="9">
        <v>1</v>
      </c>
      <c r="M22" s="9">
        <v>4</v>
      </c>
      <c r="N22" s="9" t="s">
        <v>8</v>
      </c>
    </row>
    <row r="23" spans="1:16" s="9" customFormat="1" x14ac:dyDescent="0.25">
      <c r="A23" s="17">
        <v>43034</v>
      </c>
      <c r="B23" s="9" t="s">
        <v>2</v>
      </c>
      <c r="C23" s="16" t="s">
        <v>77</v>
      </c>
      <c r="D23" s="16">
        <v>0.41736111111111113</v>
      </c>
      <c r="E23" s="9">
        <v>1</v>
      </c>
      <c r="F23" s="9" t="s">
        <v>161</v>
      </c>
      <c r="G23" s="9" t="s">
        <v>12</v>
      </c>
      <c r="L23" s="9">
        <v>1</v>
      </c>
      <c r="M23" s="9">
        <v>3</v>
      </c>
      <c r="N23" s="9" t="s">
        <v>8</v>
      </c>
    </row>
    <row r="24" spans="1:16" s="9" customFormat="1" x14ac:dyDescent="0.25">
      <c r="A24" s="17">
        <v>43034</v>
      </c>
      <c r="B24" s="9" t="s">
        <v>2</v>
      </c>
      <c r="C24" s="16" t="s">
        <v>74</v>
      </c>
      <c r="D24" s="16">
        <v>0.43124999999999997</v>
      </c>
      <c r="E24" s="9">
        <v>1</v>
      </c>
      <c r="F24" s="9" t="s">
        <v>161</v>
      </c>
      <c r="G24" s="9" t="s">
        <v>9</v>
      </c>
      <c r="L24" s="9">
        <v>1</v>
      </c>
      <c r="M24" s="9">
        <v>3</v>
      </c>
      <c r="N24" s="9">
        <v>2</v>
      </c>
    </row>
    <row r="25" spans="1:16" s="9" customFormat="1" x14ac:dyDescent="0.25">
      <c r="A25" s="17">
        <v>43035</v>
      </c>
      <c r="B25" s="9" t="s">
        <v>2</v>
      </c>
      <c r="C25" s="16" t="s">
        <v>49</v>
      </c>
      <c r="D25" s="16">
        <v>0.52430555555555558</v>
      </c>
      <c r="E25" s="9">
        <v>1</v>
      </c>
      <c r="F25" s="9" t="s">
        <v>161</v>
      </c>
      <c r="G25" s="9" t="s">
        <v>9</v>
      </c>
      <c r="H25" s="9" t="s">
        <v>5</v>
      </c>
      <c r="L25" s="9">
        <v>1</v>
      </c>
      <c r="M25" s="9">
        <v>4</v>
      </c>
      <c r="N25" s="9">
        <v>1</v>
      </c>
      <c r="O25" s="9">
        <v>1</v>
      </c>
      <c r="P25" s="9">
        <v>0</v>
      </c>
    </row>
    <row r="26" spans="1:16" s="9" customFormat="1" x14ac:dyDescent="0.25">
      <c r="A26" s="17">
        <v>43035</v>
      </c>
      <c r="B26" s="9" t="s">
        <v>2</v>
      </c>
      <c r="C26" s="16" t="s">
        <v>80</v>
      </c>
      <c r="D26" s="16">
        <v>0.59722222222222221</v>
      </c>
      <c r="I26" s="9" t="s">
        <v>161</v>
      </c>
      <c r="K26" s="9" t="s">
        <v>5</v>
      </c>
      <c r="L26" s="9">
        <v>1</v>
      </c>
      <c r="M26" s="9">
        <v>4</v>
      </c>
      <c r="N26" s="9">
        <v>2</v>
      </c>
    </row>
    <row r="27" spans="1:16" s="9" customFormat="1" x14ac:dyDescent="0.25">
      <c r="A27" s="17">
        <v>43035</v>
      </c>
      <c r="B27" s="9" t="s">
        <v>2</v>
      </c>
      <c r="C27" s="16" t="s">
        <v>80</v>
      </c>
      <c r="D27" s="16">
        <v>0.61875000000000002</v>
      </c>
      <c r="E27" s="9">
        <v>1</v>
      </c>
      <c r="F27" s="9" t="s">
        <v>161</v>
      </c>
      <c r="G27" s="9" t="s">
        <v>9</v>
      </c>
      <c r="H27" s="9" t="s">
        <v>5</v>
      </c>
      <c r="L27" s="9">
        <v>1</v>
      </c>
      <c r="M27" s="9">
        <v>4</v>
      </c>
      <c r="N27" s="9">
        <v>2</v>
      </c>
    </row>
    <row r="28" spans="1:16" s="9" customFormat="1" x14ac:dyDescent="0.25">
      <c r="A28" s="17">
        <v>43049</v>
      </c>
      <c r="B28" s="9" t="s">
        <v>2</v>
      </c>
      <c r="C28" s="9" t="s">
        <v>107</v>
      </c>
      <c r="D28" s="16">
        <v>0.52152777777777781</v>
      </c>
      <c r="E28" s="9">
        <v>1</v>
      </c>
      <c r="F28" s="9" t="s">
        <v>161</v>
      </c>
      <c r="G28" s="9" t="s">
        <v>9</v>
      </c>
      <c r="H28" s="9" t="s">
        <v>5</v>
      </c>
      <c r="L28" s="9">
        <v>1</v>
      </c>
      <c r="M28" s="9">
        <v>7</v>
      </c>
      <c r="N28" s="9" t="s">
        <v>8</v>
      </c>
      <c r="O28" s="9">
        <v>1</v>
      </c>
      <c r="P28" s="9">
        <v>1</v>
      </c>
    </row>
  </sheetData>
  <autoFilter ref="A1:P28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8</vt:i4>
      </vt:variant>
    </vt:vector>
  </HeadingPairs>
  <TitlesOfParts>
    <vt:vector size="8" baseType="lpstr">
      <vt:lpstr>Observations Predation on bees</vt:lpstr>
      <vt:lpstr>Summary Predation on bees</vt:lpstr>
      <vt:lpstr>Observations bee Necrophagy </vt:lpstr>
      <vt:lpstr>Summary Necrophagy</vt:lpstr>
      <vt:lpstr>raw  tot observations on bees</vt:lpstr>
      <vt:lpstr>raw observations on pupae</vt:lpstr>
      <vt:lpstr>raw observations on drones</vt:lpstr>
      <vt:lpstr>Foglio1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miky</dc:creator>
  <cp:lastModifiedBy>Alberto</cp:lastModifiedBy>
  <dcterms:created xsi:type="dcterms:W3CDTF">2017-10-01T16:11:17Z</dcterms:created>
  <dcterms:modified xsi:type="dcterms:W3CDTF">2018-03-21T17:50:39Z</dcterms:modified>
</cp:coreProperties>
</file>